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1 HP掲載データ（確定）\"/>
    </mc:Choice>
  </mc:AlternateContent>
  <xr:revisionPtr revIDLastSave="0" documentId="13_ncr:1_{2B08ADDF-FC78-49EC-A006-8E7D0A90F82E}"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BE37" i="10"/>
  <c r="AM37" i="10"/>
  <c r="U37" i="10"/>
  <c r="C37" i="10"/>
  <c r="BE36" i="10"/>
  <c r="AM36" i="10"/>
  <c r="C36" i="10"/>
  <c r="BE35" i="10"/>
  <c r="C35"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c r="BW34" i="10" l="1"/>
  <c r="BW35" i="10" s="1"/>
  <c r="BW36" i="10" s="1"/>
  <c r="BW37" i="10" s="1"/>
  <c r="BW38" i="10" s="1"/>
  <c r="BW39" i="10" s="1"/>
  <c r="CO34" i="10" l="1"/>
  <c r="CO35" i="10" s="1"/>
  <c r="CO36" i="10" s="1"/>
  <c r="CO37" i="10" s="1"/>
</calcChain>
</file>

<file path=xl/sharedStrings.xml><?xml version="1.0" encoding="utf-8"?>
<sst xmlns="http://schemas.openxmlformats.org/spreadsheetml/2006/main" count="1098" uniqueCount="572">
  <si>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</si>
  <si>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</si>
  <si>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</si>
  <si>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</si>
  <si>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</si>
  <si>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</si>
  <si>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</si>
  <si>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</si>
  <si>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</si>
  <si>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</si>
  <si>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</si>
  <si>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</si>
  <si>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</si>
  <si>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</si>
  <si>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</si>
  <si>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</si>
  <si>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</si>
  <si>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</si>
  <si>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</si>
  <si>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</si>
  <si>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</si>
  <si>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</si>
  <si>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</si>
  <si>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</si>
  <si>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</si>
  <si>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</si>
  <si>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</si>
  <si>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</si>
  <si>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</si>
  <si>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</si>
  <si>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</si>
  <si>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</si>
  <si>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</si>
  <si>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</si>
  <si>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</si>
  <si>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</si>
  <si>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</si>
  <si>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</si>
  <si>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</si>
  <si>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</si>
  <si>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</si>
  <si>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</si>
  <si>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</si>
  <si>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</si>
  <si>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</si>
  <si>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</si>
  <si>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</si>
  <si>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</si>
  <si>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</si>
  <si>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</si>
  <si>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</si>
  <si>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</si>
  <si>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</si>
  <si>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</si>
  <si>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</si>
  <si>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</si>
  <si>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</si>
  <si>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</si>
  <si>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</si>
  <si>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</si>
  <si>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</si>
  <si>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</si>
  <si>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</si>
  <si>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</si>
  <si>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</si>
  <si>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</si>
  <si>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</si>
  <si>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</si>
  <si>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</si>
  <si>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</si>
  <si>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</si>
  <si>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</si>
  <si>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</si>
  <si>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</si>
  <si>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</si>
  <si>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</si>
  <si>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</si>
  <si>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</si>
  <si>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</si>
  <si>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</si>
  <si>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</si>
  <si>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</si>
  <si>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</si>
  <si>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</si>
  <si>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</si>
  <si>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</si>
  <si>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</si>
  <si>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</si>
  <si>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</si>
  <si>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</si>
  <si>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</si>
  <si>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</si>
  <si>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</si>
  <si>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</si>
  <si>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上山市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</si>
  <si>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</si>
  <si>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</si>
  <si>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</si>
  <si>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</si>
  <si>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</si>
  <si>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</si>
  <si>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</si>
  <si>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</si>
  <si>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</si>
  <si>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</si>
  <si>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</si>
  <si>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</si>
  <si>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</si>
  <si>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</si>
  <si>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</si>
  <si>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</si>
  <si>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</si>
  <si>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</si>
  <si>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</si>
  <si>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</si>
  <si>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</si>
  <si>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</si>
  <si>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</si>
  <si>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</si>
  <si>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</si>
  <si>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</si>
  <si>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</si>
  <si>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</si>
  <si>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</si>
  <si>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</si>
  <si>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</si>
  <si>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</si>
  <si>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</si>
  <si>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</si>
  <si>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</si>
  <si>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</si>
  <si>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</si>
  <si>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</si>
  <si>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</si>
  <si>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</si>
  <si>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</si>
  <si>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</si>
  <si>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</si>
  <si>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</si>
  <si>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</si>
  <si>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</si>
  <si>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</si>
  <si>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</si>
  <si>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</si>
  <si>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</si>
  <si>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</si>
  <si>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</si>
  <si>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</si>
  <si>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</si>
  <si>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</si>
  <si>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</si>
  <si>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</si>
  <si>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</si>
  <si>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</si>
  <si>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</si>
  <si>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</si>
  <si>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</si>
  <si>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</si>
  <si>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</si>
  <si>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</si>
  <si>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</si>
  <si>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</si>
  <si>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</si>
  <si>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</si>
  <si>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</si>
  <si>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</si>
  <si>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</si>
  <si>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</si>
  <si>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</si>
  <si>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</si>
  <si>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</si>
  <si>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</si>
  <si>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</si>
  <si>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</si>
  <si>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</si>
  <si>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</si>
  <si>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</si>
  <si>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</si>
  <si>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</si>
  <si>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</si>
  <si>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</si>
  <si>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</si>
  <si>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</si>
  <si>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</si>
  <si>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</si>
  <si>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</si>
  <si>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</si>
  <si>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</si>
  <si>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</si>
  <si>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</si>
  <si>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</si>
  <si>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</si>
  <si>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</si>
  <si>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</si>
  <si>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</si>
  <si>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</si>
  <si>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</si>
  <si>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</si>
  <si>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</si>
  <si>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</si>
  <si>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</si>
  <si>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</si>
  <si>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</si>
  <si>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山形県上山市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</si>
  <si>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</si>
  <si>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</si>
  <si>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</si>
  <si>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</si>
  <si>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</si>
  <si>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</si>
  <si>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</si>
  <si>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</si>
  <si>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</si>
  <si>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</si>
  <si>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</si>
  <si>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</si>
  <si>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</si>
  <si>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</si>
  <si>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</si>
  <si>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</si>
  <si>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</si>
  <si>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</si>
  <si>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</si>
  <si>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</si>
  <si>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</si>
  <si>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</si>
  <si>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</si>
  <si>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</si>
  <si>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</si>
  <si>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</si>
  <si>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</si>
  <si>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</si>
  <si>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</si>
  <si>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</si>
  <si>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</si>
  <si>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</si>
  <si>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</si>
  <si>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</si>
  <si>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</si>
  <si>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</si>
  <si>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</si>
  <si>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</si>
  <si>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</si>
  <si>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</si>
  <si>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</si>
  <si>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</si>
  <si>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</si>
  <si>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</si>
  <si>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</si>
  <si>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</si>
  <si>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</si>
  <si>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</si>
  <si>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</si>
  <si>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</si>
  <si>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</si>
  <si>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</si>
  <si>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</si>
  <si>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</si>
  <si>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</si>
  <si>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</si>
  <si>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</si>
  <si>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</si>
  <si>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</si>
  <si>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</si>
  <si>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</si>
  <si>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</si>
  <si>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</si>
  <si>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</si>
  <si>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</si>
  <si>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</si>
  <si>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</si>
  <si>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</si>
  <si>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</si>
  <si>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</si>
  <si>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</si>
  <si>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</si>
  <si>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</si>
  <si>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</si>
  <si>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</si>
  <si>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</si>
  <si>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</si>
  <si>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</si>
  <si>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</si>
  <si>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</si>
  <si>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</si>
  <si>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</si>
  <si>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</si>
  <si>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</si>
  <si>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</si>
  <si>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</si>
  <si>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</si>
  <si>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</si>
  <si>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</si>
  <si>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</si>
  <si>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</si>
  <si>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</si>
  <si>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</si>
  <si>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</si>
  <si>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</si>
  <si>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</si>
  <si>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</si>
  <si>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</si>
  <si>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</si>
  <si>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</si>
  <si>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</si>
  <si>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</si>
  <si>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</si>
  <si>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</si>
  <si>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</si>
  <si>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</si>
  <si>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</si>
  <si>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</si>
  <si>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</si>
  <si>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</si>
  <si>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</si>
  <si>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</si>
  <si>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</si>
  <si>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</si>
  <si>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</si>
  <si>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</si>
  <si>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</si>
  <si>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</si>
  <si>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</si>
  <si>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</si>
  <si>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</si>
  <si>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</si>
  <si>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</si>
  <si>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</si>
  <si>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</si>
  <si>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</si>
  <si>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</si>
  <si>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</si>
  <si>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</si>
  <si>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</si>
  <si>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</si>
  <si>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</si>
  <si>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</si>
  <si>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</si>
  <si>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</si>
  <si>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</si>
  <si>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</si>
  <si>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</si>
  <si>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</si>
  <si>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</si>
  <si>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</si>
  <si>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</si>
  <si>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</si>
  <si>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</si>
  <si>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</si>
  <si>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</si>
  <si>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</si>
  <si>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</si>
  <si>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</si>
  <si>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</si>
  <si>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山形県上山市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</si>
  <si>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</si>
  <si>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</si>
  <si>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</si>
  <si>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</si>
  <si>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</si>
  <si>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</si>
  <si>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</si>
  <si>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</si>
  <si>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</si>
  <si>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</si>
  <si>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</si>
  <si>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</si>
  <si>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</si>
  <si>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</si>
  <si>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</si>
  <si>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</si>
  <si>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</si>
  <si>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</si>
  <si>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</si>
  <si>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</si>
  <si>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</si>
  <si>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</si>
  <si>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</si>
  <si>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</si>
  <si>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</si>
  <si>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</si>
  <si>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</si>
  <si>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</si>
  <si>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</si>
  <si>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</si>
  <si>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</si>
  <si>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</si>
  <si>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</si>
  <si>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</si>
  <si>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</si>
  <si>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</si>
  <si>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</si>
  <si>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</si>
  <si>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</si>
  <si>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産業団地整備事業特別会計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</si>
  <si>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</si>
  <si>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</si>
  <si>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</si>
  <si>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</si>
  <si>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</si>
  <si>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</si>
  <si>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</si>
  <si>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</si>
  <si>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</si>
  <si>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</si>
  <si>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</si>
  <si>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</si>
  <si>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</si>
  <si>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</si>
  <si>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</si>
  <si>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</si>
  <si>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</si>
  <si>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</si>
  <si>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</si>
  <si>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</si>
  <si>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</si>
  <si>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</si>
  <si>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</si>
  <si>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</si>
  <si>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</si>
  <si>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</si>
  <si>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</si>
  <si>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</si>
  <si>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</si>
  <si>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</si>
  <si>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</si>
  <si>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</si>
  <si>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</si>
  <si>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</si>
  <si>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</si>
  <si>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</si>
  <si>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</si>
  <si>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</si>
  <si>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</si>
  <si>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</si>
  <si>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</si>
  <si>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</si>
  <si>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</si>
  <si>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</si>
  <si>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</si>
  <si>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</si>
  <si>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</si>
  <si>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</si>
  <si>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</si>
  <si>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</si>
  <si>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</si>
  <si>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</si>
  <si>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</si>
  <si>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</si>
  <si>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</si>
  <si>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</si>
  <si>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</si>
  <si>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</si>
  <si>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</si>
  <si>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</si>
  <si>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</si>
  <si>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</si>
  <si>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</si>
  <si>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</si>
  <si>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</si>
  <si>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</si>
  <si>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</si>
  <si>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</si>
  <si>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</si>
  <si>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</si>
  <si>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</si>
  <si>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</si>
  <si>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</si>
  <si>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</si>
  <si>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</si>
  <si>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</si>
  <si>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</si>
  <si>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</si>
  <si>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</si>
  <si>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</si>
  <si>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</si>
  <si>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</si>
  <si>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</si>
  <si>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</si>
  <si>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</si>
  <si>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</si>
  <si>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</si>
  <si>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</si>
  <si>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</si>
  <si>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</si>
  <si>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</si>
  <si>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</si>
  <si>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</si>
  <si>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</si>
  <si>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</si>
  <si>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</si>
  <si>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</si>
  <si>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</si>
  <si>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</si>
  <si>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</si>
  <si>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</si>
  <si>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</si>
  <si>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</si>
  <si>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</si>
  <si>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</si>
  <si>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</si>
  <si>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</si>
  <si>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</si>
  <si>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</si>
  <si>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</si>
  <si>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</si>
  <si>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</si>
  <si>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</si>
  <si>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</si>
  <si>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</si>
  <si>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</si>
  <si>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</si>
  <si>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</si>
  <si>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</si>
  <si>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</si>
  <si>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</si>
  <si>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</si>
  <si>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</si>
  <si>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</si>
  <si>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</si>
  <si>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</si>
  <si>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</si>
  <si>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</si>
  <si>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</si>
  <si>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</si>
  <si>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</si>
  <si>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</si>
  <si>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</si>
  <si>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</si>
  <si>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</si>
  <si>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</si>
  <si>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</si>
  <si>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水道事業会計</t>
  </si>
  <si>
    <t>下水道事業会計</t>
  </si>
  <si>
    <t>国民健康保険特別会計</t>
  </si>
  <si>
    <t>介護保険特別会計</t>
  </si>
  <si>
    <t>後期高齢者医療特別会計</t>
  </si>
  <si>
    <t>産業団地整備事業特別会計</t>
  </si>
  <si>
    <t>その他会計（赤字）</t>
  </si>
  <si>
    <t>その他会計（黒字）</t>
  </si>
  <si>
    <t>R02</t>
    <phoneticPr fontId="5"/>
  </si>
  <si>
    <t>R03</t>
    <phoneticPr fontId="5"/>
  </si>
  <si>
    <t>R04</t>
    <phoneticPr fontId="5"/>
  </si>
  <si>
    <t>R05</t>
    <phoneticPr fontId="5"/>
  </si>
  <si>
    <t>R06</t>
    <phoneticPr fontId="5"/>
  </si>
  <si>
    <t>上山城郷土資料館</t>
    <rPh sb="0" eb="3">
      <t>カミノヤマシロ</t>
    </rPh>
    <rPh sb="3" eb="8">
      <t>キョウドシリョウカン</t>
    </rPh>
    <phoneticPr fontId="38"/>
  </si>
  <si>
    <t>ニュートラックかみのやま</t>
  </si>
  <si>
    <t>上山二日町再開発</t>
    <rPh sb="0" eb="2">
      <t>カミノヤマ</t>
    </rPh>
    <rPh sb="2" eb="5">
      <t>フツカマチ</t>
    </rPh>
    <rPh sb="5" eb="8">
      <t>サイカイハツ</t>
    </rPh>
    <phoneticPr fontId="38"/>
  </si>
  <si>
    <t>上山市土地開発公社</t>
    <rPh sb="0" eb="3">
      <t>カミノヤマシ</t>
    </rPh>
    <rPh sb="3" eb="5">
      <t>トチ</t>
    </rPh>
    <rPh sb="5" eb="7">
      <t>カイハツ</t>
    </rPh>
    <rPh sb="7" eb="9">
      <t>コウシャ</t>
    </rPh>
    <phoneticPr fontId="38"/>
  </si>
  <si>
    <t>○</t>
    <phoneticPr fontId="2"/>
  </si>
  <si>
    <t>ふるさと納税基金</t>
    <rPh sb="4" eb="6">
      <t>ノウゼイ</t>
    </rPh>
    <rPh sb="6" eb="8">
      <t>キキン</t>
    </rPh>
    <phoneticPr fontId="5"/>
  </si>
  <si>
    <t>公共施設等保全整備基金</t>
    <rPh sb="0" eb="5">
      <t>コウキョウシセツトウ</t>
    </rPh>
    <rPh sb="5" eb="9">
      <t>ホゼンセイビ</t>
    </rPh>
    <rPh sb="9" eb="11">
      <t>キキン</t>
    </rPh>
    <phoneticPr fontId="5"/>
  </si>
  <si>
    <t>企業立地促進基金</t>
    <rPh sb="0" eb="2">
      <t>キギョウ</t>
    </rPh>
    <rPh sb="2" eb="4">
      <t>リッチ</t>
    </rPh>
    <rPh sb="4" eb="6">
      <t>ソクシン</t>
    </rPh>
    <rPh sb="6" eb="8">
      <t>キキン</t>
    </rPh>
    <phoneticPr fontId="5"/>
  </si>
  <si>
    <t>森林環境譲与税基金</t>
    <rPh sb="0" eb="2">
      <t>シンリン</t>
    </rPh>
    <rPh sb="2" eb="7">
      <t>カンキョウジョウヨゼイ</t>
    </rPh>
    <rPh sb="7" eb="9">
      <t>キキン</t>
    </rPh>
    <phoneticPr fontId="5"/>
  </si>
  <si>
    <t>かみのやま教育ゆめ基金</t>
    <rPh sb="5" eb="7">
      <t>キョウイク</t>
    </rPh>
    <rPh sb="9" eb="11">
      <t>キキン</t>
    </rPh>
    <phoneticPr fontId="5"/>
  </si>
  <si>
    <t>山形県消防補償等組合</t>
    <rPh sb="0" eb="3">
      <t>ヤマガタケン</t>
    </rPh>
    <rPh sb="3" eb="5">
      <t>ショウボウ</t>
    </rPh>
    <rPh sb="5" eb="8">
      <t>ホショウトウ</t>
    </rPh>
    <rPh sb="8" eb="10">
      <t>クミアイ</t>
    </rPh>
    <phoneticPr fontId="2"/>
  </si>
  <si>
    <t>山形県自治会館管理組合</t>
    <rPh sb="0" eb="3">
      <t>ヤマガタケン</t>
    </rPh>
    <rPh sb="3" eb="7">
      <t>ジチカイカン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</si>
  <si>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</si>
  <si>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山形広域環境事務組合</t>
    <rPh sb="0" eb="4">
      <t>ヤマガタコウイキ</t>
    </rPh>
    <rPh sb="4" eb="10">
      <t>カンキョウジムクミアイ</t>
    </rPh>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</si>
  <si>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</si>
  <si>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20">
      <t>ジギョウカイケイブン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</si>
  <si>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</si>
  <si>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</si>
  <si>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当市の将来負担比率は、計画的な繰上償還等により地方債残高が約１億円減少したことに加え、剰余金を活用した積立により、財政調整基金が約5.2億円増加したことなどにより、前年度より8.8ポイント改善し、11.2ポイントとなったが、類似団体内平均値を0.7ポイント上回っている。また、有形固定資産減価償却率については、類似団体内平均値を1.7ポイント下回っているものの、昭和40年代後半から昭和50年代前半にかけて整備された施設が多く、その大部分が耐用年数を経過していることから、数値は上昇している。今後も、令和２年度に策定した公共施設等総合管理計画個別施設計画に基づき、事業を厳選しながら、地方債残高の低減と公共施設等の適正化に取組む。</t>
    <rPh sb="41" eb="42">
      <t>クワ</t>
    </rPh>
    <rPh sb="44" eb="47">
      <t>ジョウヨキン</t>
    </rPh>
    <rPh sb="48" eb="50">
      <t>カツヨウ</t>
    </rPh>
    <rPh sb="52" eb="54">
      <t>ツミタテ</t>
    </rPh>
    <rPh sb="58" eb="60">
      <t>ザイセイ</t>
    </rPh>
    <rPh sb="60" eb="62">
      <t>チョウセイ</t>
    </rPh>
    <rPh sb="62" eb="64">
      <t>キキン</t>
    </rPh>
    <rPh sb="65" eb="66">
      <t>ヤク</t>
    </rPh>
    <rPh sb="69" eb="71">
      <t>オクエン</t>
    </rPh>
    <rPh sb="71" eb="73">
      <t>ゾウカ</t>
    </rPh>
    <rPh sb="145" eb="147">
      <t>ゲンカ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</si>
  <si>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</si>
  <si>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</si>
  <si>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</si>
  <si>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</si>
  <si>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</si>
  <si>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</si>
  <si>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計画的な繰上償還等により地方債残高が約１億円減少したことに加え、剰余金を活用した積立により、財政調整基金が約5.2億円増加したことなどにより、前年度より8.8ポイント改善した。実質公債費比率についても、繰上償還等により元利償還金が低減したことなどにより、前年度より0.5ポイント改善したが、引き続き、事業の選択と集中による市債発行額の抑制や繰上償還の実施により、両比率の低減に取り組んでいく。</t>
    <rPh sb="42" eb="43">
      <t>クワ</t>
    </rPh>
    <rPh sb="45" eb="48">
      <t>ジョウヨキン</t>
    </rPh>
    <rPh sb="49" eb="51">
      <t>カツヨウ</t>
    </rPh>
    <rPh sb="53" eb="55">
      <t>ツミタテ</t>
    </rPh>
    <rPh sb="59" eb="61">
      <t>ザイセイ</t>
    </rPh>
    <rPh sb="61" eb="63">
      <t>チョウセイ</t>
    </rPh>
    <rPh sb="63" eb="65">
      <t>キキン</t>
    </rPh>
    <rPh sb="66" eb="67">
      <t>ヤク</t>
    </rPh>
    <rPh sb="70" eb="72">
      <t>オクエン</t>
    </rPh>
    <rPh sb="72" eb="74">
      <t>ゾウカ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</si>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</sst>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1"/>
      <color rgb="FF00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40" fillId="0" borderId="41"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DED8A38-1992-4AA7-86FF-90150929408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0BA8-4CCA-8FB8-AB4E1EF9BB9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38051</c:v>
                </c:pt>
                <c:pt idx="1">
                  <c:v>38964</c:v>
                </c:pt>
                <c:pt idx="2">
                  <c:v>32312</c:v>
                </c:pt>
                <c:pt idx="3">
                  <c:v>76079</c:v>
                </c:pt>
                <c:pt idx="4">
                  <c:v>69467</c:v>
                </c:pt>
              </c:numCache>
            </c:numRef>
          </c:val>
          <c:smooth val="0"/>
          <c:extLst>
            <c:ext xmlns:c16="http://schemas.microsoft.com/office/drawing/2014/chart" uri="{C3380CC4-5D6E-409C-BE32-E72D297353CC}">
              <c16:uniqueId val="{00000001-0BA8-4CCA-8FB8-AB4E1EF9BB9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11.75</c:v>
                </c:pt>
                <c:pt idx="1">
                  <c:v>11.03</c:v>
                </c:pt>
                <c:pt idx="2">
                  <c:v>15.83</c:v>
                </c:pt>
                <c:pt idx="3">
                  <c:v>12.14</c:v>
                </c:pt>
                <c:pt idx="4">
                  <c:v>11.55</c:v>
                </c:pt>
              </c:numCache>
            </c:numRef>
          </c:val>
          <c:extLst>
            <c:ext xmlns:c16="http://schemas.microsoft.com/office/drawing/2014/chart" uri="{C3380CC4-5D6E-409C-BE32-E72D297353CC}">
              <c16:uniqueId val="{00000000-7796-4677-9570-FE74FABD630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18.93</c:v>
                </c:pt>
                <c:pt idx="1">
                  <c:v>17.989999999999998</c:v>
                </c:pt>
                <c:pt idx="2">
                  <c:v>19.190000000000001</c:v>
                </c:pt>
                <c:pt idx="3">
                  <c:v>19.07</c:v>
                </c:pt>
                <c:pt idx="4">
                  <c:v>24.94</c:v>
                </c:pt>
              </c:numCache>
            </c:numRef>
          </c:val>
          <c:extLst>
            <c:ext xmlns:c16="http://schemas.microsoft.com/office/drawing/2014/chart" uri="{C3380CC4-5D6E-409C-BE32-E72D297353CC}">
              <c16:uniqueId val="{00000001-7796-4677-9570-FE74FABD630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6.72</c:v>
                </c:pt>
                <c:pt idx="1">
                  <c:v>9.65</c:v>
                </c:pt>
                <c:pt idx="2">
                  <c:v>16.690000000000001</c:v>
                </c:pt>
                <c:pt idx="3">
                  <c:v>12.81</c:v>
                </c:pt>
                <c:pt idx="4">
                  <c:v>5.7</c:v>
                </c:pt>
              </c:numCache>
            </c:numRef>
          </c:val>
          <c:smooth val="0"/>
          <c:extLst>
            <c:ext xmlns:c16="http://schemas.microsoft.com/office/drawing/2014/chart" uri="{C3380CC4-5D6E-409C-BE32-E72D297353CC}">
              <c16:uniqueId val="{00000002-7796-4677-9570-FE74FABD630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0.05</c:v>
                </c:pt>
                <c:pt idx="2">
                  <c:v>#N/A</c:v>
                </c:pt>
                <c:pt idx="3">
                  <c:v>0.01</c:v>
                </c:pt>
                <c:pt idx="4">
                  <c:v>#N/A</c:v>
                </c:pt>
                <c:pt idx="5">
                  <c:v>0.05</c:v>
                </c:pt>
                <c:pt idx="6">
                  <c:v>#N/A</c:v>
                </c:pt>
                <c:pt idx="7">
                  <c:v>0.22</c:v>
                </c:pt>
                <c:pt idx="8">
                  <c:v>0</c:v>
                </c:pt>
                <c:pt idx="9">
                  <c:v>0</c:v>
                </c:pt>
              </c:numCache>
            </c:numRef>
          </c:val>
          <c:extLst>
            <c:ext xmlns:c16="http://schemas.microsoft.com/office/drawing/2014/chart" uri="{C3380CC4-5D6E-409C-BE32-E72D297353CC}">
              <c16:uniqueId val="{00000000-B9ED-4779-B273-A526793BD94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9ED-4779-B273-A526793BD94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9ED-4779-B273-A526793BD940}"/>
            </c:ext>
          </c:extLst>
        </c:ser>
        <c:ser>
          <c:idx val="3"/>
          <c:order val="3"/>
          <c:tx>
            <c:strRef>
              <c:f>データシート!$A$30</c:f>
              <c:strCache>
                <c:ptCount val="1"/>
                <c:pt idx="0">
                  <c:v>産業団地整備事業特別会計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B9ED-4779-B273-A526793BD940}"/>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0.02</c:v>
                </c:pt>
                <c:pt idx="4">
                  <c:v>#N/A</c:v>
                </c:pt>
                <c:pt idx="5">
                  <c:v>0.01</c:v>
                </c:pt>
                <c:pt idx="6">
                  <c:v>#N/A</c:v>
                </c:pt>
                <c:pt idx="7">
                  <c:v>0</c:v>
                </c:pt>
                <c:pt idx="8">
                  <c:v>#N/A</c:v>
                </c:pt>
                <c:pt idx="9">
                  <c:v>0.01</c:v>
                </c:pt>
              </c:numCache>
            </c:numRef>
          </c:val>
          <c:extLst>
            <c:ext xmlns:c16="http://schemas.microsoft.com/office/drawing/2014/chart" uri="{C3380CC4-5D6E-409C-BE32-E72D297353CC}">
              <c16:uniqueId val="{00000004-B9ED-4779-B273-A526793BD940}"/>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1.58</c:v>
                </c:pt>
                <c:pt idx="2">
                  <c:v>#N/A</c:v>
                </c:pt>
                <c:pt idx="3">
                  <c:v>1.97</c:v>
                </c:pt>
                <c:pt idx="4">
                  <c:v>#N/A</c:v>
                </c:pt>
                <c:pt idx="5">
                  <c:v>1.88</c:v>
                </c:pt>
                <c:pt idx="6">
                  <c:v>#N/A</c:v>
                </c:pt>
                <c:pt idx="7">
                  <c:v>1.1200000000000001</c:v>
                </c:pt>
                <c:pt idx="8">
                  <c:v>#N/A</c:v>
                </c:pt>
                <c:pt idx="9">
                  <c:v>0.44</c:v>
                </c:pt>
              </c:numCache>
            </c:numRef>
          </c:val>
          <c:extLst>
            <c:ext xmlns:c16="http://schemas.microsoft.com/office/drawing/2014/chart" uri="{C3380CC4-5D6E-409C-BE32-E72D297353CC}">
              <c16:uniqueId val="{00000005-B9ED-4779-B273-A526793BD940}"/>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1.32</c:v>
                </c:pt>
                <c:pt idx="2">
                  <c:v>#N/A</c:v>
                </c:pt>
                <c:pt idx="3">
                  <c:v>1.6</c:v>
                </c:pt>
                <c:pt idx="4">
                  <c:v>#N/A</c:v>
                </c:pt>
                <c:pt idx="5">
                  <c:v>0.72</c:v>
                </c:pt>
                <c:pt idx="6">
                  <c:v>#N/A</c:v>
                </c:pt>
                <c:pt idx="7">
                  <c:v>0.88</c:v>
                </c:pt>
                <c:pt idx="8">
                  <c:v>#N/A</c:v>
                </c:pt>
                <c:pt idx="9">
                  <c:v>0.61</c:v>
                </c:pt>
              </c:numCache>
            </c:numRef>
          </c:val>
          <c:extLst>
            <c:ext xmlns:c16="http://schemas.microsoft.com/office/drawing/2014/chart" uri="{C3380CC4-5D6E-409C-BE32-E72D297353CC}">
              <c16:uniqueId val="{00000006-B9ED-4779-B273-A526793BD940}"/>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0.46</c:v>
                </c:pt>
                <c:pt idx="2">
                  <c:v>#N/A</c:v>
                </c:pt>
                <c:pt idx="3">
                  <c:v>1.53</c:v>
                </c:pt>
                <c:pt idx="4">
                  <c:v>#N/A</c:v>
                </c:pt>
                <c:pt idx="5">
                  <c:v>2.02</c:v>
                </c:pt>
                <c:pt idx="6">
                  <c:v>#N/A</c:v>
                </c:pt>
                <c:pt idx="7">
                  <c:v>2.68</c:v>
                </c:pt>
                <c:pt idx="8">
                  <c:v>#N/A</c:v>
                </c:pt>
                <c:pt idx="9">
                  <c:v>3.82</c:v>
                </c:pt>
              </c:numCache>
            </c:numRef>
          </c:val>
          <c:extLst>
            <c:ext xmlns:c16="http://schemas.microsoft.com/office/drawing/2014/chart" uri="{C3380CC4-5D6E-409C-BE32-E72D297353CC}">
              <c16:uniqueId val="{00000007-B9ED-4779-B273-A526793BD94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7.7</c:v>
                </c:pt>
                <c:pt idx="2">
                  <c:v>#N/A</c:v>
                </c:pt>
                <c:pt idx="3">
                  <c:v>8.7200000000000006</c:v>
                </c:pt>
                <c:pt idx="4">
                  <c:v>#N/A</c:v>
                </c:pt>
                <c:pt idx="5">
                  <c:v>9.4700000000000006</c:v>
                </c:pt>
                <c:pt idx="6">
                  <c:v>#N/A</c:v>
                </c:pt>
                <c:pt idx="7">
                  <c:v>9.3000000000000007</c:v>
                </c:pt>
                <c:pt idx="8">
                  <c:v>#N/A</c:v>
                </c:pt>
                <c:pt idx="9">
                  <c:v>9.59</c:v>
                </c:pt>
              </c:numCache>
            </c:numRef>
          </c:val>
          <c:extLst>
            <c:ext xmlns:c16="http://schemas.microsoft.com/office/drawing/2014/chart" uri="{C3380CC4-5D6E-409C-BE32-E72D297353CC}">
              <c16:uniqueId val="{00000008-B9ED-4779-B273-A526793BD94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11.75</c:v>
                </c:pt>
                <c:pt idx="2">
                  <c:v>#N/A</c:v>
                </c:pt>
                <c:pt idx="3">
                  <c:v>11.02</c:v>
                </c:pt>
                <c:pt idx="4">
                  <c:v>#N/A</c:v>
                </c:pt>
                <c:pt idx="5">
                  <c:v>15.83</c:v>
                </c:pt>
                <c:pt idx="6">
                  <c:v>#N/A</c:v>
                </c:pt>
                <c:pt idx="7">
                  <c:v>12.14</c:v>
                </c:pt>
                <c:pt idx="8">
                  <c:v>#N/A</c:v>
                </c:pt>
                <c:pt idx="9">
                  <c:v>11.55</c:v>
                </c:pt>
              </c:numCache>
            </c:numRef>
          </c:val>
          <c:extLst>
            <c:ext xmlns:c16="http://schemas.microsoft.com/office/drawing/2014/chart" uri="{C3380CC4-5D6E-409C-BE32-E72D297353CC}">
              <c16:uniqueId val="{00000009-B9ED-4779-B273-A526793BD94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1184</c:v>
                </c:pt>
                <c:pt idx="5">
                  <c:v>1223</c:v>
                </c:pt>
                <c:pt idx="8">
                  <c:v>1261</c:v>
                </c:pt>
                <c:pt idx="11">
                  <c:v>1167</c:v>
                </c:pt>
                <c:pt idx="14">
                  <c:v>1165</c:v>
                </c:pt>
              </c:numCache>
            </c:numRef>
          </c:val>
          <c:extLst>
            <c:ext xmlns:c16="http://schemas.microsoft.com/office/drawing/2014/chart" uri="{C3380CC4-5D6E-409C-BE32-E72D297353CC}">
              <c16:uniqueId val="{00000000-4900-48B7-AC86-334C75C60F8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4900-48B7-AC86-334C75C60F8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47</c:v>
                </c:pt>
                <c:pt idx="3">
                  <c:v>47</c:v>
                </c:pt>
                <c:pt idx="6">
                  <c:v>47</c:v>
                </c:pt>
                <c:pt idx="9">
                  <c:v>46</c:v>
                </c:pt>
                <c:pt idx="12">
                  <c:v>46</c:v>
                </c:pt>
              </c:numCache>
            </c:numRef>
          </c:val>
          <c:extLst>
            <c:ext xmlns:c16="http://schemas.microsoft.com/office/drawing/2014/chart" uri="{C3380CC4-5D6E-409C-BE32-E72D297353CC}">
              <c16:uniqueId val="{00000002-4900-48B7-AC86-334C75C60F8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46</c:v>
                </c:pt>
                <c:pt idx="3">
                  <c:v>87</c:v>
                </c:pt>
                <c:pt idx="6">
                  <c:v>113</c:v>
                </c:pt>
                <c:pt idx="9">
                  <c:v>111</c:v>
                </c:pt>
                <c:pt idx="12">
                  <c:v>120</c:v>
                </c:pt>
              </c:numCache>
            </c:numRef>
          </c:val>
          <c:extLst>
            <c:ext xmlns:c16="http://schemas.microsoft.com/office/drawing/2014/chart" uri="{C3380CC4-5D6E-409C-BE32-E72D297353CC}">
              <c16:uniqueId val="{00000003-4900-48B7-AC86-334C75C60F8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305</c:v>
                </c:pt>
                <c:pt idx="3">
                  <c:v>333</c:v>
                </c:pt>
                <c:pt idx="6">
                  <c:v>344</c:v>
                </c:pt>
                <c:pt idx="9">
                  <c:v>352</c:v>
                </c:pt>
                <c:pt idx="12">
                  <c:v>334</c:v>
                </c:pt>
              </c:numCache>
            </c:numRef>
          </c:val>
          <c:extLst>
            <c:ext xmlns:c16="http://schemas.microsoft.com/office/drawing/2014/chart" uri="{C3380CC4-5D6E-409C-BE32-E72D297353CC}">
              <c16:uniqueId val="{00000004-4900-48B7-AC86-334C75C60F8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900-48B7-AC86-334C75C60F8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900-48B7-AC86-334C75C60F8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1314</c:v>
                </c:pt>
                <c:pt idx="3">
                  <c:v>1275</c:v>
                </c:pt>
                <c:pt idx="6">
                  <c:v>1149</c:v>
                </c:pt>
                <c:pt idx="9">
                  <c:v>1101</c:v>
                </c:pt>
                <c:pt idx="12">
                  <c:v>1050</c:v>
                </c:pt>
              </c:numCache>
            </c:numRef>
          </c:val>
          <c:extLst>
            <c:ext xmlns:c16="http://schemas.microsoft.com/office/drawing/2014/chart" uri="{C3380CC4-5D6E-409C-BE32-E72D297353CC}">
              <c16:uniqueId val="{00000007-4900-48B7-AC86-334C75C60F8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528</c:v>
                </c:pt>
                <c:pt idx="2">
                  <c:v>#N/A</c:v>
                </c:pt>
                <c:pt idx="3">
                  <c:v>#N/A</c:v>
                </c:pt>
                <c:pt idx="4">
                  <c:v>519</c:v>
                </c:pt>
                <c:pt idx="5">
                  <c:v>#N/A</c:v>
                </c:pt>
                <c:pt idx="6">
                  <c:v>#N/A</c:v>
                </c:pt>
                <c:pt idx="7">
                  <c:v>392</c:v>
                </c:pt>
                <c:pt idx="8">
                  <c:v>#N/A</c:v>
                </c:pt>
                <c:pt idx="9">
                  <c:v>#N/A</c:v>
                </c:pt>
                <c:pt idx="10">
                  <c:v>443</c:v>
                </c:pt>
                <c:pt idx="11">
                  <c:v>#N/A</c:v>
                </c:pt>
                <c:pt idx="12">
                  <c:v>#N/A</c:v>
                </c:pt>
                <c:pt idx="13">
                  <c:v>386</c:v>
                </c:pt>
                <c:pt idx="14">
                  <c:v>#N/A</c:v>
                </c:pt>
              </c:numCache>
            </c:numRef>
          </c:val>
          <c:smooth val="0"/>
          <c:extLst>
            <c:ext xmlns:c16="http://schemas.microsoft.com/office/drawing/2014/chart" uri="{C3380CC4-5D6E-409C-BE32-E72D297353CC}">
              <c16:uniqueId val="{00000008-4900-48B7-AC86-334C75C60F8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11885</c:v>
                </c:pt>
                <c:pt idx="5">
                  <c:v>11462</c:v>
                </c:pt>
                <c:pt idx="8">
                  <c:v>11041</c:v>
                </c:pt>
                <c:pt idx="11">
                  <c:v>11392</c:v>
                </c:pt>
                <c:pt idx="14">
                  <c:v>11280</c:v>
                </c:pt>
              </c:numCache>
            </c:numRef>
          </c:val>
          <c:extLst>
            <c:ext xmlns:c16="http://schemas.microsoft.com/office/drawing/2014/chart" uri="{C3380CC4-5D6E-409C-BE32-E72D297353CC}">
              <c16:uniqueId val="{00000000-CFD0-41D6-8B5A-19378FB5A24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2988</c:v>
                </c:pt>
                <c:pt idx="5">
                  <c:v>2907</c:v>
                </c:pt>
                <c:pt idx="8">
                  <c:v>2488</c:v>
                </c:pt>
                <c:pt idx="11">
                  <c:v>1774</c:v>
                </c:pt>
                <c:pt idx="14">
                  <c:v>1693</c:v>
                </c:pt>
              </c:numCache>
            </c:numRef>
          </c:val>
          <c:extLst>
            <c:ext xmlns:c16="http://schemas.microsoft.com/office/drawing/2014/chart" uri="{C3380CC4-5D6E-409C-BE32-E72D297353CC}">
              <c16:uniqueId val="{00000001-CFD0-41D6-8B5A-19378FB5A24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4526</c:v>
                </c:pt>
                <c:pt idx="5">
                  <c:v>4997</c:v>
                </c:pt>
                <c:pt idx="8">
                  <c:v>4906</c:v>
                </c:pt>
                <c:pt idx="11">
                  <c:v>5210</c:v>
                </c:pt>
                <c:pt idx="14">
                  <c:v>5728</c:v>
                </c:pt>
              </c:numCache>
            </c:numRef>
          </c:val>
          <c:extLst>
            <c:ext xmlns:c16="http://schemas.microsoft.com/office/drawing/2014/chart" uri="{C3380CC4-5D6E-409C-BE32-E72D297353CC}">
              <c16:uniqueId val="{00000002-CFD0-41D6-8B5A-19378FB5A24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FD0-41D6-8B5A-19378FB5A24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FD0-41D6-8B5A-19378FB5A24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FD0-41D6-8B5A-19378FB5A24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2258</c:v>
                </c:pt>
                <c:pt idx="3">
                  <c:v>2084</c:v>
                </c:pt>
                <c:pt idx="6">
                  <c:v>2071</c:v>
                </c:pt>
                <c:pt idx="9">
                  <c:v>2000</c:v>
                </c:pt>
                <c:pt idx="12">
                  <c:v>1988</c:v>
                </c:pt>
              </c:numCache>
            </c:numRef>
          </c:val>
          <c:extLst>
            <c:ext xmlns:c16="http://schemas.microsoft.com/office/drawing/2014/chart" uri="{C3380CC4-5D6E-409C-BE32-E72D297353CC}">
              <c16:uniqueId val="{00000006-CFD0-41D6-8B5A-19378FB5A24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1265</c:v>
                </c:pt>
                <c:pt idx="3">
                  <c:v>1138</c:v>
                </c:pt>
                <c:pt idx="6">
                  <c:v>1067</c:v>
                </c:pt>
                <c:pt idx="9">
                  <c:v>1049</c:v>
                </c:pt>
                <c:pt idx="12">
                  <c:v>1030</c:v>
                </c:pt>
              </c:numCache>
            </c:numRef>
          </c:val>
          <c:extLst>
            <c:ext xmlns:c16="http://schemas.microsoft.com/office/drawing/2014/chart" uri="{C3380CC4-5D6E-409C-BE32-E72D297353CC}">
              <c16:uniqueId val="{00000007-CFD0-41D6-8B5A-19378FB5A24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4000</c:v>
                </c:pt>
                <c:pt idx="3">
                  <c:v>4376</c:v>
                </c:pt>
                <c:pt idx="6">
                  <c:v>4393</c:v>
                </c:pt>
                <c:pt idx="9">
                  <c:v>4439</c:v>
                </c:pt>
                <c:pt idx="12">
                  <c:v>4289</c:v>
                </c:pt>
              </c:numCache>
            </c:numRef>
          </c:val>
          <c:extLst>
            <c:ext xmlns:c16="http://schemas.microsoft.com/office/drawing/2014/chart" uri="{C3380CC4-5D6E-409C-BE32-E72D297353CC}">
              <c16:uniqueId val="{00000008-CFD0-41D6-8B5A-19378FB5A24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281</c:v>
                </c:pt>
                <c:pt idx="3">
                  <c:v>209</c:v>
                </c:pt>
                <c:pt idx="6">
                  <c:v>135</c:v>
                </c:pt>
                <c:pt idx="9">
                  <c:v>89</c:v>
                </c:pt>
                <c:pt idx="12">
                  <c:v>44</c:v>
                </c:pt>
              </c:numCache>
            </c:numRef>
          </c:val>
          <c:extLst>
            <c:ext xmlns:c16="http://schemas.microsoft.com/office/drawing/2014/chart" uri="{C3380CC4-5D6E-409C-BE32-E72D297353CC}">
              <c16:uniqueId val="{00000009-CFD0-41D6-8B5A-19378FB5A24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16426</c:v>
                </c:pt>
                <c:pt idx="3">
                  <c:v>14922</c:v>
                </c:pt>
                <c:pt idx="6">
                  <c:v>13432</c:v>
                </c:pt>
                <c:pt idx="9">
                  <c:v>12299</c:v>
                </c:pt>
                <c:pt idx="12">
                  <c:v>12202</c:v>
                </c:pt>
              </c:numCache>
            </c:numRef>
          </c:val>
          <c:extLst>
            <c:ext xmlns:c16="http://schemas.microsoft.com/office/drawing/2014/chart" uri="{C3380CC4-5D6E-409C-BE32-E72D297353CC}">
              <c16:uniqueId val="{0000000A-CFD0-41D6-8B5A-19378FB5A24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4832</c:v>
                </c:pt>
                <c:pt idx="2">
                  <c:v>#N/A</c:v>
                </c:pt>
                <c:pt idx="3">
                  <c:v>#N/A</c:v>
                </c:pt>
                <c:pt idx="4">
                  <c:v>3361</c:v>
                </c:pt>
                <c:pt idx="5">
                  <c:v>#N/A</c:v>
                </c:pt>
                <c:pt idx="6">
                  <c:v>#N/A</c:v>
                </c:pt>
                <c:pt idx="7">
                  <c:v>2662</c:v>
                </c:pt>
                <c:pt idx="8">
                  <c:v>#N/A</c:v>
                </c:pt>
                <c:pt idx="9">
                  <c:v>#N/A</c:v>
                </c:pt>
                <c:pt idx="10">
                  <c:v>1500</c:v>
                </c:pt>
                <c:pt idx="11">
                  <c:v>#N/A</c:v>
                </c:pt>
                <c:pt idx="12">
                  <c:v>#N/A</c:v>
                </c:pt>
                <c:pt idx="13">
                  <c:v>852</c:v>
                </c:pt>
                <c:pt idx="14">
                  <c:v>#N/A</c:v>
                </c:pt>
              </c:numCache>
            </c:numRef>
          </c:val>
          <c:smooth val="0"/>
          <c:extLst>
            <c:ext xmlns:c16="http://schemas.microsoft.com/office/drawing/2014/chart" uri="{C3380CC4-5D6E-409C-BE32-E72D297353CC}">
              <c16:uniqueId val="{0000000B-CFD0-41D6-8B5A-19378FB5A24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1610</c:v>
                </c:pt>
                <c:pt idx="1">
                  <c:v>1610</c:v>
                </c:pt>
                <c:pt idx="2">
                  <c:v>2132</c:v>
                </c:pt>
              </c:numCache>
            </c:numRef>
          </c:val>
          <c:extLst>
            <c:ext xmlns:c16="http://schemas.microsoft.com/office/drawing/2014/chart" uri="{C3380CC4-5D6E-409C-BE32-E72D297353CC}">
              <c16:uniqueId val="{00000000-7886-4C07-A44F-8F896FBE95B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178</c:v>
                </c:pt>
                <c:pt idx="1">
                  <c:v>128</c:v>
                </c:pt>
                <c:pt idx="2">
                  <c:v>166</c:v>
                </c:pt>
              </c:numCache>
            </c:numRef>
          </c:val>
          <c:extLst>
            <c:ext xmlns:c16="http://schemas.microsoft.com/office/drawing/2014/chart" uri="{C3380CC4-5D6E-409C-BE32-E72D297353CC}">
              <c16:uniqueId val="{00000001-7886-4C07-A44F-8F896FBE95B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1460</c:v>
                </c:pt>
                <c:pt idx="1">
                  <c:v>1691</c:v>
                </c:pt>
                <c:pt idx="2">
                  <c:v>1593</c:v>
                </c:pt>
              </c:numCache>
            </c:numRef>
          </c:val>
          <c:extLst>
            <c:ext xmlns:c16="http://schemas.microsoft.com/office/drawing/2014/chart" uri="{C3380CC4-5D6E-409C-BE32-E72D297353CC}">
              <c16:uniqueId val="{00000002-7886-4C07-A44F-8F896FBE95B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{18B92CE1-5E57-443C-A385-F52669DD8A13}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CDC-43CC-918B-6E67253996C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{813FFE74-433C-4C60-B248-C52BF7712A9F}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CDC-43CC-918B-6E67253996C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{19D93146-8D67-4520-BE2E-8FD297E726FD}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CDC-43CC-918B-6E67253996C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{523FC41F-4CFC-4448-BF3C-F84056B6DC1D}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CDC-43CC-918B-6E67253996C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{FCB59638-9B00-4562-8D5E-70FE176D0650}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CDC-43CC-918B-6E67253996C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{3B9D5DF9-D574-4579-BE47-FB89BF35699B}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CDC-43CC-918B-6E67253996C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{98F31377-7790-4B0C-90D8-87D1944C09DA}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CDC-43CC-918B-6E67253996C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{970E8B9E-6BAE-48A1-918D-32EB6D70B35B}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CDC-43CC-918B-6E67253996C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{D4C153F3-01E2-46E4-AE5C-F6332DC89FB7}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CDC-43CC-918B-6E67253996C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59.3</c:v>
                </c:pt>
                <c:pt idx="8">
                  <c:v>60.7</c:v>
                </c:pt>
                <c:pt idx="16">
                  <c:v>62.5</c:v>
                </c:pt>
                <c:pt idx="24">
                  <c:v>62.9</c:v>
                </c:pt>
                <c:pt idx="32">
                  <c:v>64</c:v>
                </c:pt>
              </c:numCache>
            </c:numRef>
          </c:xVal>
          <c:yVal>
            <c:numRef>
              <c:f>公会計指標分析・財政指標組合せ分析表!$BP$51:$DC$51</c:f>
              <c:numCache>
                <c:formatCode>#,##0.0;"▲ "#,##0.0</c:formatCode>
                <c:ptCount val="40"/>
                <c:pt idx="0">
                  <c:v>66.8</c:v>
                </c:pt>
                <c:pt idx="8">
                  <c:v>43.9</c:v>
                </c:pt>
                <c:pt idx="16">
                  <c:v>36</c:v>
                </c:pt>
                <c:pt idx="24">
                  <c:v>20</c:v>
                </c:pt>
                <c:pt idx="32">
                  <c:v>11.2</c:v>
                </c:pt>
              </c:numCache>
            </c:numRef>
          </c:yVal>
          <c:smooth val="0"/>
          <c:extLst>
            <c:ext xmlns:c16="http://schemas.microsoft.com/office/drawing/2014/chart" uri="{C3380CC4-5D6E-409C-BE32-E72D297353CC}">
              <c16:uniqueId val="{00000009-6CDC-43CC-918B-6E67253996C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{BD380440-1B5E-490A-81F0-79F00BDCE814}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CDC-43CC-918B-6E67253996C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{93783FA3-F73D-46D6-BC1C-F4FC415B2258}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CDC-43CC-918B-6E67253996C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{BEB3F40F-7476-416F-A824-6E58173EAB47}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CDC-43CC-918B-6E67253996C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{2651E463-3A18-43F4-B294-2C631E791911}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CDC-43CC-918B-6E67253996C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{B0CA008A-B926-4B65-A701-CF0A809777AF}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CDC-43CC-918B-6E67253996C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{B9ABA593-F916-4F44-A667-18F2FDB0CB9D}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CDC-43CC-918B-6E67253996C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{70519CB7-20D3-4766-BC66-48C4E1DD9824}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CDC-43CC-918B-6E67253996C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{2BD6098D-E9C6-4A8F-B18F-2CA35F7B6900}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CDC-43CC-918B-6E67253996C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{3804818A-0F67-4680-9FEA-0FA6EA0DF38C}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CDC-43CC-918B-6E67253996C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6CDC-43CC-918B-6E67253996C6}"/>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{97AC2204-20A1-40D3-B4CF-442B33DFE756}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998-4701-9B0E-BFF6DF7D8AF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{2F00E024-F2AA-4A46-99BE-DDEECDD614EC}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998-4701-9B0E-BFF6DF7D8AF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{86E334F4-6E91-4687-BD75-644861253597}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998-4701-9B0E-BFF6DF7D8AF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{52B8B82F-E777-4A7B-9ABB-806F6FCD0C05}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998-4701-9B0E-BFF6DF7D8AF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{7193C02A-ACBB-46F4-8F3A-BAE230A90094}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998-4701-9B0E-BFF6DF7D8AF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{803984A8-F60B-45E0-A985-FC2340B756A4}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998-4701-9B0E-BFF6DF7D8AF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{E497EDFE-0648-4700-A78B-9F4B5D9A2395}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998-4701-9B0E-BFF6DF7D8AF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{2CD3B8DB-5538-41AB-A309-30806A893EBE}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998-4701-9B0E-BFF6DF7D8AF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{DD35075F-5C2F-4DD3-A622-96D601AAAD9A}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998-4701-9B0E-BFF6DF7D8AF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6.8</c:v>
                </c:pt>
                <c:pt idx="16">
                  <c:v>6.4</c:v>
                </c:pt>
                <c:pt idx="24">
                  <c:v>5.9</c:v>
                </c:pt>
                <c:pt idx="32">
                  <c:v>5.4</c:v>
                </c:pt>
              </c:numCache>
            </c:numRef>
          </c:xVal>
          <c:yVal>
            <c:numRef>
              <c:f>公会計指標分析・財政指標組合せ分析表!$BP$73:$DC$73</c:f>
              <c:numCache>
                <c:formatCode>#,##0.0;"▲ "#,##0.0</c:formatCode>
                <c:ptCount val="40"/>
                <c:pt idx="0">
                  <c:v>66.8</c:v>
                </c:pt>
                <c:pt idx="8">
                  <c:v>43.9</c:v>
                </c:pt>
                <c:pt idx="16">
                  <c:v>36</c:v>
                </c:pt>
                <c:pt idx="24">
                  <c:v>20</c:v>
                </c:pt>
                <c:pt idx="32">
                  <c:v>11.2</c:v>
                </c:pt>
              </c:numCache>
            </c:numRef>
          </c:yVal>
          <c:smooth val="0"/>
          <c:extLst>
            <c:ext xmlns:c16="http://schemas.microsoft.com/office/drawing/2014/chart" uri="{C3380CC4-5D6E-409C-BE32-E72D297353CC}">
              <c16:uniqueId val="{00000009-C998-4701-9B0E-BFF6DF7D8AF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{9ABD9F74-0598-4FCD-B798-70B3220C9C53}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998-4701-9B0E-BFF6DF7D8AF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{8D995E36-4819-40C6-8576-0EAE7A3ABEEB}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998-4701-9B0E-BFF6DF7D8AF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{CF9F64DA-24DE-4B79-A090-B72C26E299B1}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998-4701-9B0E-BFF6DF7D8AF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{ECB519EC-9935-4C65-90FD-A7EEF22EBAAA}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998-4701-9B0E-BFF6DF7D8AF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{C5091AED-1514-4CD2-83BA-FA2B840ABC6D}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998-4701-9B0E-BFF6DF7D8AF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{F70EBA0B-B17F-4D13-BE9B-BBDC1CBDC515}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998-4701-9B0E-BFF6DF7D8AF2}"/>
                </c:ext>
              </c:extLst>
            </c:dLbl>
            <c:dLbl>
              <c:idx val="16"/>
              <c:layout>
                <c:manualLayout>
                  <c:x val="0"/>
                  <c:y val="6.8560874083075157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{0305A67F-3394-4E12-AE63-DB154F030B1E}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998-4701-9B0E-BFF6DF7D8AF2}"/>
                </c:ext>
              </c:extLst>
            </c:dLbl>
            <c:dLbl>
              <c:idx val="24"/>
              <c:layout>
                <c:manualLayout>
                  <c:x val="0"/>
                  <c:y val="-2.104945725994877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{B6FCFCDD-5E1B-47BD-8BA3-2BA7CEE55E6B}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998-4701-9B0E-BFF6DF7D8AF2}"/>
                </c:ext>
              </c:extLst>
            </c:dLbl>
            <c:dLbl>
              <c:idx val="32"/>
              <c:layout>
                <c:manualLayout>
                  <c:x val="0"/>
                  <c:y val="1.419491104570359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{53F7BA84-18C1-45B4-B419-E17F0CD64D70}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998-4701-9B0E-BFF6DF7D8AF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C998-4701-9B0E-BFF6DF7D8AF2}"/>
            </c:ext>
          </c:extLst>
        </c:ser>
        <c:dLbls>
          <c:showLegendKey val="0"/>
          <c:showVal val="1"/>
          <c:showCatName val="0"/>
          <c:showSerName val="0"/>
          <c:showPercent val="0"/>
          <c:showBubbleSize val="0"/>
        </c:dLbls>
        <c:axId val="84219776"/>
        <c:axId val="84234240"/>
      </c:scatterChart>
      <c:valAx>
        <c:axId val="84219776"/>
        <c:scaling>
          <c:orientation val="maxMin"/>
          <c:max val="10"/>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27,584
27,322
240.93
18,672,056
17,664,330
987,541
8,546,954
12,202,312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年度は類似団体内平均値との比較で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ポイント上回った。今後も本市の最重要課題である人口減少対策等に継続的に取り組むことができるよう、市税などの自主財源の確保に努め、持続可能な財政運営の基盤確立に努める。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3810</xdr:rowOff>
    </xdr:from>
    <xdr:to>
      <xdr:col>23</xdr:col>
      <xdr:colOff>133350</xdr:colOff>
      <xdr:row>41</xdr:row>
      <xdr:rowOff>3810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0332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3810</xdr:rowOff>
    </xdr:from>
    <xdr:to>
      <xdr:col>19</xdr:col>
      <xdr:colOff>133350</xdr:colOff>
      <xdr:row>41</xdr:row>
      <xdr:rowOff>3810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0332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3810</xdr:rowOff>
    </xdr:from>
    <xdr:to>
      <xdr:col>15</xdr:col>
      <xdr:colOff>82550</xdr:colOff>
      <xdr:row>41</xdr:row>
      <xdr:rowOff>3810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0332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41</xdr:row>
      <xdr:rowOff>3810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9850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124460</xdr:rowOff>
    </xdr:from>
    <xdr:to>
      <xdr:col>23</xdr:col>
      <xdr:colOff>184150</xdr:colOff>
      <xdr:row>41</xdr:row>
      <xdr:rowOff>54610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140987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82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124460</xdr:rowOff>
    </xdr:from>
    <xdr:to>
      <xdr:col>19</xdr:col>
      <xdr:colOff>184150</xdr:colOff>
      <xdr:row>41</xdr:row>
      <xdr:rowOff>54610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64787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75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124460</xdr:rowOff>
    </xdr:from>
    <xdr:to>
      <xdr:col>15</xdr:col>
      <xdr:colOff>133350</xdr:colOff>
      <xdr:row>41</xdr:row>
      <xdr:rowOff>54610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64787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124460</xdr:rowOff>
    </xdr:from>
    <xdr:to>
      <xdr:col>11</xdr:col>
      <xdr:colOff>82550</xdr:colOff>
      <xdr:row>41</xdr:row>
      <xdr:rowOff>54610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64787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年度は前年度より</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ポイント改善し、類似団体内平均値との比較でも</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ポイント下回った。今後、人口減少等による市税・普通交付税の減等が見込まれる一方で、職員の定年延長や会計年度任用職員を含めた処遇改善等による人件費の増、金利上昇による公債費の増など、義務的経費の増が見込まれることから、財政構造の弾力性を保つため、不断に業務改善等の取組を進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114119</xdr:rowOff>
    </xdr:from>
    <xdr:to>
      <xdr:col>23</xdr:col>
      <xdr:colOff>133350</xdr:colOff>
      <xdr:row>59</xdr:row>
      <xdr:rowOff>152037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229669"/>
          <a:ext cx="8382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152037</xdr:rowOff>
    </xdr:from>
    <xdr:to>
      <xdr:col>19</xdr:col>
      <xdr:colOff>133350</xdr:colOff>
      <xdr:row>59</xdr:row>
      <xdr:rowOff>155484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267587"/>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155484</xdr:rowOff>
    </xdr:from>
    <xdr:to>
      <xdr:col>15</xdr:col>
      <xdr:colOff>82550</xdr:colOff>
      <xdr:row>60</xdr:row>
      <xdr:rowOff>11612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271034"/>
          <a:ext cx="8890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11612</xdr:rowOff>
    </xdr:from>
    <xdr:to>
      <xdr:col>11</xdr:col>
      <xdr:colOff>31750</xdr:colOff>
      <xdr:row>60</xdr:row>
      <xdr:rowOff>104684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98612"/>
          <a:ext cx="889000" cy="9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63319</xdr:rowOff>
    </xdr:from>
    <xdr:to>
      <xdr:col>23</xdr:col>
      <xdr:colOff>184150</xdr:colOff>
      <xdr:row>59</xdr:row>
      <xdr:rowOff>164919</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17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79846</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02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101237</xdr:rowOff>
    </xdr:from>
    <xdr:to>
      <xdr:col>19</xdr:col>
      <xdr:colOff>184150</xdr:colOff>
      <xdr:row>60</xdr:row>
      <xdr:rowOff>31387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2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41564</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9985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104684</xdr:rowOff>
    </xdr:from>
    <xdr:to>
      <xdr:col>15</xdr:col>
      <xdr:colOff>133350</xdr:colOff>
      <xdr:row>60</xdr:row>
      <xdr:rowOff>34834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2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45011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989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132262</xdr:rowOff>
    </xdr:from>
    <xdr:to>
      <xdr:col>11</xdr:col>
      <xdr:colOff>82550</xdr:colOff>
      <xdr:row>60</xdr:row>
      <xdr:rowOff>62412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4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47189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334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53884</xdr:rowOff>
    </xdr:from>
    <xdr:to>
      <xdr:col>7</xdr:col>
      <xdr:colOff>31750</xdr:colOff>
      <xdr:row>60</xdr:row>
      <xdr:rowOff>155484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4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140261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2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[250,523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と比べ会計年度任用職員の報酬等、人件費が増となった一方で、ふるさと納税寄附金の減に伴い、ふるさと納税業務委託料が減となったほか、廃止施設（元クリーンセンター）の解体経費の減など、物件費が減となったことにより、人口一人あたりの決算額は前年度より</a:t>
          </a:r>
          <a:r>
            <a:rPr kumimoji="1" lang="en-US" altLang="ja-JP" sz="1300">
              <a:latin typeface="ＭＳ Ｐゴシック" panose="020B0600070205080204" pitchFamily="50" charset="-128"/>
              <a:ea typeface="ＭＳ Ｐゴシック" panose="020B0600070205080204" pitchFamily="50" charset="-128"/>
            </a:rPr>
            <a:t>15,672</a:t>
          </a:r>
          <a:r>
            <a:rPr kumimoji="1" lang="ja-JP" altLang="en-US" sz="1300">
              <a:latin typeface="ＭＳ Ｐゴシック" panose="020B0600070205080204" pitchFamily="50" charset="-128"/>
              <a:ea typeface="ＭＳ Ｐゴシック" panose="020B0600070205080204" pitchFamily="50" charset="-128"/>
            </a:rPr>
            <a:t>円減少したが、類似団体内平均値を</a:t>
          </a:r>
          <a:r>
            <a:rPr kumimoji="1" lang="en-US" altLang="ja-JP" sz="1300">
              <a:latin typeface="ＭＳ Ｐゴシック" panose="020B0600070205080204" pitchFamily="50" charset="-128"/>
              <a:ea typeface="ＭＳ Ｐゴシック" panose="020B0600070205080204" pitchFamily="50" charset="-128"/>
            </a:rPr>
            <a:t>16,322</a:t>
          </a:r>
          <a:r>
            <a:rPr kumimoji="1" lang="ja-JP" altLang="en-US" sz="1300">
              <a:latin typeface="ＭＳ Ｐゴシック" panose="020B0600070205080204" pitchFamily="50" charset="-128"/>
              <a:ea typeface="ＭＳ Ｐゴシック" panose="020B0600070205080204" pitchFamily="50" charset="-128"/>
            </a:rPr>
            <a:t>円上回った。</a:t>
          </a:r>
        </a:p>
        <a:p>
          <a:r>
            <a:rPr kumimoji="1" lang="ja-JP" altLang="en-US" sz="1300">
              <a:latin typeface="ＭＳ Ｐゴシック" panose="020B0600070205080204" pitchFamily="50" charset="-128"/>
              <a:ea typeface="ＭＳ Ｐゴシック" panose="020B0600070205080204" pitchFamily="50" charset="-128"/>
            </a:rPr>
            <a:t>今後も職員の定年延長や物価高騰などにより、人件費や物件費については上昇することが見込まれており、事務事業の見直しや効率化等を進めることで人件費・物件費の抑制に努めていく必要がある。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54101</xdr:rowOff>
    </xdr:from>
    <xdr:to>
      <xdr:col>23</xdr:col>
      <xdr:colOff>133350</xdr:colOff>
      <xdr:row>81</xdr:row>
      <xdr:rowOff>57883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114800" y="13941551"/>
          <a:ext cx="838200" cy="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57883</xdr:rowOff>
    </xdr:from>
    <xdr:to>
      <xdr:col>19</xdr:col>
      <xdr:colOff>133350</xdr:colOff>
      <xdr:row>81</xdr:row>
      <xdr:rowOff>58207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3945333"/>
          <a:ext cx="8890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47765</xdr:rowOff>
    </xdr:from>
    <xdr:to>
      <xdr:col>15</xdr:col>
      <xdr:colOff>82550</xdr:colOff>
      <xdr:row>81</xdr:row>
      <xdr:rowOff>58207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35215"/>
          <a:ext cx="889000" cy="10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41949</xdr:rowOff>
    </xdr:from>
    <xdr:to>
      <xdr:col>11</xdr:col>
      <xdr:colOff>31750</xdr:colOff>
      <xdr:row>81</xdr:row>
      <xdr:rowOff>47765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9399"/>
          <a:ext cx="889000" cy="5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3301</xdr:rowOff>
    </xdr:from>
    <xdr:to>
      <xdr:col>23</xdr:col>
      <xdr:colOff>184150</xdr:colOff>
      <xdr:row>81</xdr:row>
      <xdr:rowOff>104901</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9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51578</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39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7083</xdr:rowOff>
    </xdr:from>
    <xdr:to>
      <xdr:col>19</xdr:col>
      <xdr:colOff>184150</xdr:colOff>
      <xdr:row>81</xdr:row>
      <xdr:rowOff>108683</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94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93460</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80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7407</xdr:rowOff>
    </xdr:from>
    <xdr:to>
      <xdr:col>15</xdr:col>
      <xdr:colOff>133350</xdr:colOff>
      <xdr:row>81</xdr:row>
      <xdr:rowOff>109007</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9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93784</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8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168415</xdr:rowOff>
    </xdr:from>
    <xdr:to>
      <xdr:col>11</xdr:col>
      <xdr:colOff>82550</xdr:colOff>
      <xdr:row>81</xdr:row>
      <xdr:rowOff>98565</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8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83342</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7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162599</xdr:rowOff>
    </xdr:from>
    <xdr:to>
      <xdr:col>7</xdr:col>
      <xdr:colOff>31750</xdr:colOff>
      <xdr:row>81</xdr:row>
      <xdr:rowOff>92749</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77526</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64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年度のラスパイレス指数は前年度との比較で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ポイント改善し、類似団体内平均値との比較では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ポイント下回っている。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48986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605000"/>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48986</xdr:rowOff>
    </xdr:from>
    <xdr:to>
      <xdr:col>77</xdr:col>
      <xdr:colOff>44450</xdr:colOff>
      <xdr:row>85</xdr:row>
      <xdr:rowOff>135164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622236"/>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135164</xdr:rowOff>
    </xdr:from>
    <xdr:to>
      <xdr:col>72</xdr:col>
      <xdr:colOff>203200</xdr:colOff>
      <xdr:row>85</xdr:row>
      <xdr:rowOff>169636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7084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169636</xdr:rowOff>
    </xdr:from>
    <xdr:to>
      <xdr:col>68</xdr:col>
      <xdr:colOff>152400</xdr:colOff>
      <xdr:row>86</xdr:row>
      <xdr:rowOff>101600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742886"/>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168927</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169636</xdr:rowOff>
    </xdr:from>
    <xdr:to>
      <xdr:col>77</xdr:col>
      <xdr:colOff>95250</xdr:colOff>
      <xdr:row>85</xdr:row>
      <xdr:rowOff>99786</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109963</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340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84364</xdr:rowOff>
    </xdr:from>
    <xdr:to>
      <xdr:col>73</xdr:col>
      <xdr:colOff>44450</xdr:colOff>
      <xdr:row>86</xdr:row>
      <xdr:rowOff>14514</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170741</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118836</xdr:rowOff>
    </xdr:from>
    <xdr:to>
      <xdr:col>68</xdr:col>
      <xdr:colOff>203200</xdr:colOff>
      <xdr:row>86</xdr:row>
      <xdr:rowOff>48986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33763</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人あたり</a:t>
          </a:r>
          <a:r>
            <a:rPr kumimoji="1" lang="en-US" altLang="ja-JP" sz="1300">
              <a:latin typeface="ＭＳ Ｐゴシック" panose="020B0600070205080204" pitchFamily="50" charset="-128"/>
              <a:ea typeface="ＭＳ Ｐゴシック" panose="020B0600070205080204" pitchFamily="50" charset="-128"/>
            </a:rPr>
            <a:t>10.62</a:t>
          </a:r>
          <a:r>
            <a:rPr kumimoji="1" lang="ja-JP" altLang="en-US" sz="1300">
              <a:latin typeface="ＭＳ Ｐゴシック" panose="020B0600070205080204" pitchFamily="50" charset="-128"/>
              <a:ea typeface="ＭＳ Ｐゴシック" panose="020B0600070205080204" pitchFamily="50" charset="-128"/>
            </a:rPr>
            <a:t>人となり、前年度から</a:t>
          </a:r>
          <a:r>
            <a:rPr kumimoji="1" lang="en-US" altLang="ja-JP" sz="1300">
              <a:latin typeface="ＭＳ Ｐゴシック" panose="020B0600070205080204" pitchFamily="50" charset="-128"/>
              <a:ea typeface="ＭＳ Ｐゴシック" panose="020B0600070205080204" pitchFamily="50" charset="-128"/>
            </a:rPr>
            <a:t>0.33</a:t>
          </a:r>
          <a:r>
            <a:rPr kumimoji="1" lang="ja-JP" altLang="en-US" sz="1300">
              <a:latin typeface="ＭＳ Ｐゴシック" panose="020B0600070205080204" pitchFamily="50" charset="-128"/>
              <a:ea typeface="ＭＳ Ｐゴシック" panose="020B0600070205080204" pitchFamily="50" charset="-128"/>
            </a:rPr>
            <a:t>人増加したが、類似団体内平均値との比較では</a:t>
          </a:r>
          <a:r>
            <a:rPr kumimoji="1" lang="en-US" altLang="ja-JP" sz="1300">
              <a:latin typeface="ＭＳ Ｐゴシック" panose="020B0600070205080204" pitchFamily="50" charset="-128"/>
              <a:ea typeface="ＭＳ Ｐゴシック" panose="020B0600070205080204" pitchFamily="50" charset="-128"/>
            </a:rPr>
            <a:t>0.45</a:t>
          </a:r>
          <a:r>
            <a:rPr kumimoji="1" lang="ja-JP" altLang="en-US" sz="1300">
              <a:latin typeface="ＭＳ Ｐゴシック" panose="020B0600070205080204" pitchFamily="50" charset="-128"/>
              <a:ea typeface="ＭＳ Ｐゴシック" panose="020B0600070205080204" pitchFamily="50" charset="-128"/>
            </a:rPr>
            <a:t>人下回っている。今後も定員適正化計画を基に、効率的な人員の配置に努める。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129159</xdr:rowOff>
    </xdr:from>
    <xdr:to>
      <xdr:col>81</xdr:col>
      <xdr:colOff>44450</xdr:colOff>
      <xdr:row>60</xdr:row>
      <xdr:rowOff>155702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416159"/>
          <a:ext cx="8382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129159</xdr:rowOff>
    </xdr:from>
    <xdr:to>
      <xdr:col>77</xdr:col>
      <xdr:colOff>44450</xdr:colOff>
      <xdr:row>60</xdr:row>
      <xdr:rowOff>129159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41615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111464</xdr:rowOff>
    </xdr:from>
    <xdr:to>
      <xdr:col>72</xdr:col>
      <xdr:colOff>203200</xdr:colOff>
      <xdr:row>60</xdr:row>
      <xdr:rowOff>129159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398464"/>
          <a:ext cx="889000" cy="1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98594</xdr:rowOff>
    </xdr:from>
    <xdr:to>
      <xdr:col>68</xdr:col>
      <xdr:colOff>152400</xdr:colOff>
      <xdr:row>60</xdr:row>
      <xdr:rowOff>111464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85594"/>
          <a:ext cx="889000" cy="1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104902</xdr:rowOff>
    </xdr:from>
    <xdr:to>
      <xdr:col>81</xdr:col>
      <xdr:colOff>95250</xdr:colOff>
      <xdr:row>61</xdr:row>
      <xdr:rowOff>35052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9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121429</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236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78359</xdr:rowOff>
    </xdr:from>
    <xdr:to>
      <xdr:col>77</xdr:col>
      <xdr:colOff>95250</xdr:colOff>
      <xdr:row>61</xdr:row>
      <xdr:rowOff>8509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6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18686</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1342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78359</xdr:rowOff>
    </xdr:from>
    <xdr:to>
      <xdr:col>73</xdr:col>
      <xdr:colOff>44450</xdr:colOff>
      <xdr:row>61</xdr:row>
      <xdr:rowOff>8509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6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18686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134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60664</xdr:rowOff>
    </xdr:from>
    <xdr:to>
      <xdr:col>68</xdr:col>
      <xdr:colOff>203200</xdr:colOff>
      <xdr:row>60</xdr:row>
      <xdr:rowOff>162264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991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116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47794</xdr:rowOff>
    </xdr:from>
    <xdr:to>
      <xdr:col>64</xdr:col>
      <xdr:colOff>152400</xdr:colOff>
      <xdr:row>60</xdr:row>
      <xdr:rowOff>149394</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3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159571</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103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年度は、類似団体内平均値を</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ポイント下回った。今後も計画的な繰上償還の実施などを通して、公債費負担の抑制に努める。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117052</xdr:rowOff>
    </xdr:from>
    <xdr:to>
      <xdr:col>81</xdr:col>
      <xdr:colOff>44450</xdr:colOff>
      <xdr:row>36</xdr:row>
      <xdr:rowOff>127106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289252"/>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127106</xdr:rowOff>
    </xdr:from>
    <xdr:to>
      <xdr:col>77</xdr:col>
      <xdr:colOff>44450</xdr:colOff>
      <xdr:row>36</xdr:row>
      <xdr:rowOff>137160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29930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137160</xdr:rowOff>
    </xdr:from>
    <xdr:to>
      <xdr:col>72</xdr:col>
      <xdr:colOff>203200</xdr:colOff>
      <xdr:row>36</xdr:row>
      <xdr:rowOff>145203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0936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145203</xdr:rowOff>
    </xdr:from>
    <xdr:to>
      <xdr:col>68</xdr:col>
      <xdr:colOff>152400</xdr:colOff>
      <xdr:row>36</xdr:row>
      <xdr:rowOff>145203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174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66252</xdr:rowOff>
    </xdr:from>
    <xdr:to>
      <xdr:col>81</xdr:col>
      <xdr:colOff>95250</xdr:colOff>
      <xdr:row>36</xdr:row>
      <xdr:rowOff>167852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3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82779</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08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76306</xdr:rowOff>
    </xdr:from>
    <xdr:to>
      <xdr:col>77</xdr:col>
      <xdr:colOff>95250</xdr:colOff>
      <xdr:row>37</xdr:row>
      <xdr:rowOff>6456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4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16633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17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86360</xdr:rowOff>
    </xdr:from>
    <xdr:to>
      <xdr:col>73</xdr:col>
      <xdr:colOff>44450</xdr:colOff>
      <xdr:row>37</xdr:row>
      <xdr:rowOff>16510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26687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2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94403</xdr:rowOff>
    </xdr:from>
    <xdr:to>
      <xdr:col>68</xdr:col>
      <xdr:colOff>203200</xdr:colOff>
      <xdr:row>37</xdr:row>
      <xdr:rowOff>24553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6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34730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35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94403</xdr:rowOff>
    </xdr:from>
    <xdr:to>
      <xdr:col>64</xdr:col>
      <xdr:colOff>152400</xdr:colOff>
      <xdr:row>37</xdr:row>
      <xdr:rowOff>24553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6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34730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35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市債の計画的な発行と償還、剰余金等を活用した繰上償還等によって市債残高が前年度より減少（▲</a:t>
          </a:r>
          <a:r>
            <a:rPr kumimoji="1" lang="en-US" altLang="ja-JP" sz="1300">
              <a:latin typeface="ＭＳ Ｐゴシック" panose="020B0600070205080204" pitchFamily="50" charset="-128"/>
              <a:ea typeface="ＭＳ Ｐゴシック" panose="020B0600070205080204" pitchFamily="50" charset="-128"/>
            </a:rPr>
            <a:t>96</a:t>
          </a:r>
          <a:r>
            <a:rPr kumimoji="1" lang="ja-JP" altLang="en-US" sz="1300">
              <a:latin typeface="ＭＳ Ｐゴシック" panose="020B0600070205080204" pitchFamily="50" charset="-128"/>
              <a:ea typeface="ＭＳ Ｐゴシック" panose="020B0600070205080204" pitchFamily="50" charset="-128"/>
            </a:rPr>
            <a:t>百万円）し、前年度との比較で</a:t>
          </a:r>
          <a:r>
            <a:rPr kumimoji="1" lang="en-US" altLang="ja-JP" sz="1300">
              <a:latin typeface="ＭＳ Ｐゴシック" panose="020B0600070205080204" pitchFamily="50" charset="-128"/>
              <a:ea typeface="ＭＳ Ｐゴシック" panose="020B0600070205080204" pitchFamily="50" charset="-128"/>
            </a:rPr>
            <a:t>8.8</a:t>
          </a:r>
          <a:r>
            <a:rPr kumimoji="1" lang="ja-JP" altLang="en-US" sz="1300">
              <a:latin typeface="ＭＳ Ｐゴシック" panose="020B0600070205080204" pitchFamily="50" charset="-128"/>
              <a:ea typeface="ＭＳ Ｐゴシック" panose="020B0600070205080204" pitchFamily="50" charset="-128"/>
            </a:rPr>
            <a:t>ポイント改善したが、類似団体内平均値との比較では</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ポイント上回っていることから、引き続き、基金への積立・市債残高の縮減等による将来負担の軽減に努める。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120509</xdr:rowOff>
    </xdr:from>
    <xdr:to>
      <xdr:col>81</xdr:col>
      <xdr:colOff>44450</xdr:colOff>
      <xdr:row>15</xdr:row>
      <xdr:rowOff>67028</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520809"/>
          <a:ext cx="838200" cy="11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67028</xdr:rowOff>
    </xdr:from>
    <xdr:to>
      <xdr:col>77</xdr:col>
      <xdr:colOff>44450</xdr:colOff>
      <xdr:row>16</xdr:row>
      <xdr:rowOff>110067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638778"/>
          <a:ext cx="889000" cy="21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110067</xdr:rowOff>
    </xdr:from>
    <xdr:to>
      <xdr:col>72</xdr:col>
      <xdr:colOff>203200</xdr:colOff>
      <xdr:row>17</xdr:row>
      <xdr:rowOff>44521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853267"/>
          <a:ext cx="889000" cy="105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44521</xdr:rowOff>
    </xdr:from>
    <xdr:to>
      <xdr:col>68</xdr:col>
      <xdr:colOff>152400</xdr:colOff>
      <xdr:row>19</xdr:row>
      <xdr:rowOff>8608</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959171"/>
          <a:ext cx="889000" cy="30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69709</xdr:rowOff>
    </xdr:from>
    <xdr:to>
      <xdr:col>81</xdr:col>
      <xdr:colOff>95250</xdr:colOff>
      <xdr:row>14</xdr:row>
      <xdr:rowOff>171309</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47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41786</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44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16228</xdr:rowOff>
    </xdr:from>
    <xdr:to>
      <xdr:col>77</xdr:col>
      <xdr:colOff>95250</xdr:colOff>
      <xdr:row>15</xdr:row>
      <xdr:rowOff>117828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58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102605</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674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59267</xdr:rowOff>
    </xdr:from>
    <xdr:to>
      <xdr:col>73</xdr:col>
      <xdr:colOff>44450</xdr:colOff>
      <xdr:row>16</xdr:row>
      <xdr:rowOff>160867</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80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145644</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88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165171</xdr:rowOff>
    </xdr:from>
    <xdr:to>
      <xdr:col>68</xdr:col>
      <xdr:colOff>203200</xdr:colOff>
      <xdr:row>17</xdr:row>
      <xdr:rowOff>95321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90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80098</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994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129258</xdr:rowOff>
    </xdr:from>
    <xdr:to>
      <xdr:col>64</xdr:col>
      <xdr:colOff>152400</xdr:colOff>
      <xdr:row>19</xdr:row>
      <xdr:rowOff>59408</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21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44185</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301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27,584
27,322
240.93
18,672,056
17,664,330
987,541
8,546,954
12,202,312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年度の人件費に係る経常収支比率は、前年度と比較して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ポイント上回った。類似団体との比較で高い状態が続いているが、広域の事務組合等によらず、市単独で消防組織を有していることが主な要因である。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161290</xdr:rowOff>
    </xdr:from>
    <xdr:to>
      <xdr:col>24</xdr:col>
      <xdr:colOff>25400</xdr:colOff>
      <xdr:row>38</xdr:row>
      <xdr:rowOff>12700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049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161290</xdr:rowOff>
    </xdr:from>
    <xdr:to>
      <xdr:col>19</xdr:col>
      <xdr:colOff>187325</xdr:colOff>
      <xdr:row>38</xdr:row>
      <xdr:rowOff>3556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50494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3556</xdr:rowOff>
    </xdr:from>
    <xdr:to>
      <xdr:col>15</xdr:col>
      <xdr:colOff>98425</xdr:colOff>
      <xdr:row>38</xdr:row>
      <xdr:rowOff>58420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51865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58420</xdr:rowOff>
    </xdr:from>
    <xdr:to>
      <xdr:col>11</xdr:col>
      <xdr:colOff>9525</xdr:colOff>
      <xdr:row>38</xdr:row>
      <xdr:rowOff>127000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735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133350</xdr:rowOff>
    </xdr:from>
    <xdr:to>
      <xdr:col>24</xdr:col>
      <xdr:colOff>76200</xdr:colOff>
      <xdr:row>38</xdr:row>
      <xdr:rowOff>63500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105427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110490</xdr:rowOff>
    </xdr:from>
    <xdr:to>
      <xdr:col>20</xdr:col>
      <xdr:colOff>38100</xdr:colOff>
      <xdr:row>38</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25417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124206</xdr:rowOff>
    </xdr:from>
    <xdr:to>
      <xdr:col>15</xdr:col>
      <xdr:colOff>149225</xdr:colOff>
      <xdr:row>38</xdr:row>
      <xdr:rowOff>54356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39133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7620</xdr:rowOff>
    </xdr:from>
    <xdr:to>
      <xdr:col>11</xdr:col>
      <xdr:colOff>60325</xdr:colOff>
      <xdr:row>38</xdr:row>
      <xdr:rowOff>109220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93997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76200</xdr:rowOff>
    </xdr:from>
    <xdr:to>
      <xdr:col>6</xdr:col>
      <xdr:colOff>171450</xdr:colOff>
      <xdr:row>39</xdr:row>
      <xdr:rowOff>6350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162577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年度の物件費に係る経常収支比率は、各種予防接種業務委託料や市立放課後児童クラブ運営業務委託料の増などにより、前年度との比較で</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ポイント増加し、類似団体内平均値との比較で</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ポイント上回った。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123190</xdr:rowOff>
    </xdr:from>
    <xdr:to>
      <xdr:col>82</xdr:col>
      <xdr:colOff>107950</xdr:colOff>
      <xdr:row>18</xdr:row>
      <xdr:rowOff>5080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03784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107950</xdr:rowOff>
    </xdr:from>
    <xdr:to>
      <xdr:col>78</xdr:col>
      <xdr:colOff>69850</xdr:colOff>
      <xdr:row>17</xdr:row>
      <xdr:rowOff>123190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0226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1270</xdr:rowOff>
    </xdr:from>
    <xdr:to>
      <xdr:col>73</xdr:col>
      <xdr:colOff>180975</xdr:colOff>
      <xdr:row>17</xdr:row>
      <xdr:rowOff>107950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159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1270</xdr:rowOff>
    </xdr:from>
    <xdr:to>
      <xdr:col>69</xdr:col>
      <xdr:colOff>92075</xdr:colOff>
      <xdr:row>17</xdr:row>
      <xdr:rowOff>24130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159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125730</xdr:rowOff>
    </xdr:from>
    <xdr:to>
      <xdr:col>82</xdr:col>
      <xdr:colOff>158750</xdr:colOff>
      <xdr:row>18</xdr:row>
      <xdr:rowOff>55880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4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97807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72390</xdr:rowOff>
    </xdr:from>
    <xdr:to>
      <xdr:col>78</xdr:col>
      <xdr:colOff>120650</xdr:colOff>
      <xdr:row>18</xdr:row>
      <xdr:rowOff>2540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158767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7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57150</xdr:rowOff>
    </xdr:from>
    <xdr:to>
      <xdr:col>74</xdr:col>
      <xdr:colOff>31750</xdr:colOff>
      <xdr:row>17</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143527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121920</xdr:rowOff>
    </xdr:from>
    <xdr:to>
      <xdr:col>69</xdr:col>
      <xdr:colOff>142875</xdr:colOff>
      <xdr:row>17</xdr:row>
      <xdr:rowOff>52070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36847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年度の扶助費に係る経常収支比率は、前年度から変わらず</a:t>
          </a:r>
          <a:r>
            <a:rPr kumimoji="1" lang="en-US" altLang="ja-JP" sz="1300">
              <a:latin typeface="ＭＳ Ｐゴシック" panose="020B0600070205080204" pitchFamily="50" charset="-128"/>
              <a:ea typeface="ＭＳ Ｐゴシック" panose="020B0600070205080204" pitchFamily="50" charset="-128"/>
            </a:rPr>
            <a:t>8.4</a:t>
          </a:r>
          <a:r>
            <a:rPr kumimoji="1" lang="ja-JP" altLang="en-US" sz="1300">
              <a:latin typeface="ＭＳ Ｐゴシック" panose="020B0600070205080204" pitchFamily="50" charset="-128"/>
              <a:ea typeface="ＭＳ Ｐゴシック" panose="020B0600070205080204" pitchFamily="50" charset="-128"/>
            </a:rPr>
            <a:t>ポイントとなり、類似団体内平均値との比較では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ポイント下回った。高齢化率が高いことから、今後も高齢者福祉費等の増加に伴う比率の上昇が見込まれる。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56</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13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162378</xdr:rowOff>
    </xdr:from>
    <xdr:to>
      <xdr:col>19</xdr:col>
      <xdr:colOff>187325</xdr:colOff>
      <xdr:row>56</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921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140607</xdr:rowOff>
    </xdr:from>
    <xdr:to>
      <xdr:col>15</xdr:col>
      <xdr:colOff>98425</xdr:colOff>
      <xdr:row>55</xdr:row>
      <xdr:rowOff>162378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703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118835</xdr:rowOff>
    </xdr:from>
    <xdr:to>
      <xdr:col>11</xdr:col>
      <xdr:colOff>9525</xdr:colOff>
      <xdr:row>55</xdr:row>
      <xdr:rowOff>140607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548585"/>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149877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73677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111578</xdr:rowOff>
    </xdr:from>
    <xdr:to>
      <xdr:col>15</xdr:col>
      <xdr:colOff>149225</xdr:colOff>
      <xdr:row>56</xdr:row>
      <xdr:rowOff>41728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89807</xdr:rowOff>
    </xdr:from>
    <xdr:to>
      <xdr:col>11</xdr:col>
      <xdr:colOff>60325</xdr:colOff>
      <xdr:row>56</xdr:row>
      <xdr:rowOff>19957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4734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0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68035</xdr:rowOff>
    </xdr:from>
    <xdr:to>
      <xdr:col>6</xdr:col>
      <xdr:colOff>171450</xdr:colOff>
      <xdr:row>55</xdr:row>
      <xdr:rowOff>169635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8362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年度のその他に係る経常収支比率は、農業集落排水事業及び浄化槽事業特別会計の法適化に伴い、両特別会計への繰出金が皆減（補助費等に計上）したことなどにより、前年度との比較で</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ポイント減少したが、類似団体内平均値との比較では</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ポイント上回っており、高い傾向が続いている。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107950</xdr:rowOff>
    </xdr:from>
    <xdr:to>
      <xdr:col>82</xdr:col>
      <xdr:colOff>107950</xdr:colOff>
      <xdr:row>60</xdr:row>
      <xdr:rowOff>12700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2235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0</xdr:rowOff>
    </xdr:from>
    <xdr:to>
      <xdr:col>78</xdr:col>
      <xdr:colOff>69850</xdr:colOff>
      <xdr:row>60</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287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0</xdr:rowOff>
    </xdr:from>
    <xdr:to>
      <xdr:col>73</xdr:col>
      <xdr:colOff>180975</xdr:colOff>
      <xdr:row>60</xdr:row>
      <xdr:rowOff>25400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10287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25400</xdr:rowOff>
    </xdr:from>
    <xdr:to>
      <xdr:col>69</xdr:col>
      <xdr:colOff>92075</xdr:colOff>
      <xdr:row>60</xdr:row>
      <xdr:rowOff>101600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312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29227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133350</xdr:rowOff>
    </xdr:from>
    <xdr:to>
      <xdr:col>78</xdr:col>
      <xdr:colOff>120650</xdr:colOff>
      <xdr:row>60</xdr:row>
      <xdr:rowOff>63500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48277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33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120650</xdr:rowOff>
    </xdr:from>
    <xdr:to>
      <xdr:col>74</xdr:col>
      <xdr:colOff>31750</xdr:colOff>
      <xdr:row>60</xdr:row>
      <xdr:rowOff>50800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35577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146050</xdr:rowOff>
    </xdr:from>
    <xdr:to>
      <xdr:col>69</xdr:col>
      <xdr:colOff>142875</xdr:colOff>
      <xdr:row>60</xdr:row>
      <xdr:rowOff>76200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60977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50800</xdr:rowOff>
    </xdr:from>
    <xdr:to>
      <xdr:col>65</xdr:col>
      <xdr:colOff>53975</xdr:colOff>
      <xdr:row>60</xdr:row>
      <xdr:rowOff>152400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33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137177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年度の補助費等に係る経常収支比率は、山形広域環境事務組合負担金の減などにより、前年度との比較で</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ポイント減少し、類似団体内平均値との比較では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ポイント下回った。これは、市単独で消防組織を有するなど、一部事務組合への負担金が類似団体と比較して少ないことが要因と考えられる。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170434</xdr:rowOff>
    </xdr:from>
    <xdr:to>
      <xdr:col>82</xdr:col>
      <xdr:colOff>107950</xdr:colOff>
      <xdr:row>36</xdr:row>
      <xdr:rowOff>44704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17118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44704</xdr:rowOff>
    </xdr:from>
    <xdr:to>
      <xdr:col>78</xdr:col>
      <xdr:colOff>69850</xdr:colOff>
      <xdr:row>36</xdr:row>
      <xdr:rowOff>49276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216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21844</xdr:rowOff>
    </xdr:from>
    <xdr:to>
      <xdr:col>73</xdr:col>
      <xdr:colOff>180975</xdr:colOff>
      <xdr:row>36</xdr:row>
      <xdr:rowOff>49276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1940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152146</xdr:rowOff>
    </xdr:from>
    <xdr:to>
      <xdr:col>69</xdr:col>
      <xdr:colOff>92075</xdr:colOff>
      <xdr:row>36</xdr:row>
      <xdr:rowOff>21844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1528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119634</xdr:rowOff>
    </xdr:from>
    <xdr:to>
      <xdr:col>82</xdr:col>
      <xdr:colOff>158750</xdr:colOff>
      <xdr:row>36</xdr:row>
      <xdr:rowOff>49784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136161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65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165354</xdr:rowOff>
    </xdr:from>
    <xdr:to>
      <xdr:col>78</xdr:col>
      <xdr:colOff>120650</xdr:colOff>
      <xdr:row>36</xdr:row>
      <xdr:rowOff>95504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105681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3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169926</xdr:rowOff>
    </xdr:from>
    <xdr:to>
      <xdr:col>74</xdr:col>
      <xdr:colOff>31750</xdr:colOff>
      <xdr:row>36</xdr:row>
      <xdr:rowOff>100076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142494</xdr:rowOff>
    </xdr:from>
    <xdr:to>
      <xdr:col>69</xdr:col>
      <xdr:colOff>142875</xdr:colOff>
      <xdr:row>36</xdr:row>
      <xdr:rowOff>72644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82821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101346</xdr:rowOff>
    </xdr:from>
    <xdr:to>
      <xdr:col>65</xdr:col>
      <xdr:colOff>53975</xdr:colOff>
      <xdr:row>36</xdr:row>
      <xdr:rowOff>31496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41673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年度の公債費に係る経常収支比率は、償還元金の減などにより、前年度との比較では</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引き続き、投資的事業の厳選や借入額と返済額のバランスを考慮した財政運営に努めることで、比率の抑制を図る。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43180</xdr:rowOff>
    </xdr:from>
    <xdr:to>
      <xdr:col>24</xdr:col>
      <xdr:colOff>25400</xdr:colOff>
      <xdr:row>74</xdr:row>
      <xdr:rowOff>56515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73048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56515</xdr:rowOff>
    </xdr:from>
    <xdr:to>
      <xdr:col>19</xdr:col>
      <xdr:colOff>187325</xdr:colOff>
      <xdr:row>74</xdr:row>
      <xdr:rowOff>60325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74381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60325</xdr:rowOff>
    </xdr:from>
    <xdr:to>
      <xdr:col>15</xdr:col>
      <xdr:colOff>98425</xdr:colOff>
      <xdr:row>74</xdr:row>
      <xdr:rowOff>90805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27476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90805</xdr:rowOff>
    </xdr:from>
    <xdr:to>
      <xdr:col>11</xdr:col>
      <xdr:colOff>9525</xdr:colOff>
      <xdr:row>74</xdr:row>
      <xdr:rowOff>117475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77810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163830</xdr:rowOff>
    </xdr:from>
    <xdr:to>
      <xdr:col>24</xdr:col>
      <xdr:colOff>76200</xdr:colOff>
      <xdr:row>74</xdr:row>
      <xdr:rowOff>93980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6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72407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58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5715</xdr:rowOff>
    </xdr:from>
    <xdr:to>
      <xdr:col>20</xdr:col>
      <xdr:colOff>38100</xdr:colOff>
      <xdr:row>74</xdr:row>
      <xdr:rowOff>107315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69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117492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461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9525</xdr:rowOff>
    </xdr:from>
    <xdr:to>
      <xdr:col>15</xdr:col>
      <xdr:colOff>149225</xdr:colOff>
      <xdr:row>74</xdr:row>
      <xdr:rowOff>111125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69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121302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465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40005</xdr:rowOff>
    </xdr:from>
    <xdr:to>
      <xdr:col>11</xdr:col>
      <xdr:colOff>60325</xdr:colOff>
      <xdr:row>74</xdr:row>
      <xdr:rowOff>141605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2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151782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49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66675</xdr:rowOff>
    </xdr:from>
    <xdr:to>
      <xdr:col>6</xdr:col>
      <xdr:colOff>171450</xdr:colOff>
      <xdr:row>74</xdr:row>
      <xdr:rowOff>168275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5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7002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年度の公債費以外の経常収支比率は、前年度との比較で</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ポイント減少したが、類似団体内平均値を</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ポイント上回った。人件費・物件費をはじめ、経常経費の見直しを進め、比率の改善を進める必要がある。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161289</xdr:rowOff>
    </xdr:from>
    <xdr:to>
      <xdr:col>82</xdr:col>
      <xdr:colOff>107950</xdr:colOff>
      <xdr:row>78</xdr:row>
      <xdr:rowOff>8128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362939"/>
          <a:ext cx="8382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3556</xdr:rowOff>
    </xdr:from>
    <xdr:to>
      <xdr:col>78</xdr:col>
      <xdr:colOff>69850</xdr:colOff>
      <xdr:row>78</xdr:row>
      <xdr:rowOff>8128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3766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138430</xdr:rowOff>
    </xdr:from>
    <xdr:to>
      <xdr:col>73</xdr:col>
      <xdr:colOff>180975</xdr:colOff>
      <xdr:row>78</xdr:row>
      <xdr:rowOff>3556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3400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138430</xdr:rowOff>
    </xdr:from>
    <xdr:to>
      <xdr:col>69</xdr:col>
      <xdr:colOff>92075</xdr:colOff>
      <xdr:row>78</xdr:row>
      <xdr:rowOff>26415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340080"/>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110489</xdr:rowOff>
    </xdr:from>
    <xdr:to>
      <xdr:col>82</xdr:col>
      <xdr:colOff>158750</xdr:colOff>
      <xdr:row>78</xdr:row>
      <xdr:rowOff>40639</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82566</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128778</xdr:rowOff>
    </xdr:from>
    <xdr:to>
      <xdr:col>78</xdr:col>
      <xdr:colOff>120650</xdr:colOff>
      <xdr:row>78</xdr:row>
      <xdr:rowOff>58928</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43705</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416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124206</xdr:rowOff>
    </xdr:from>
    <xdr:to>
      <xdr:col>74</xdr:col>
      <xdr:colOff>31750</xdr:colOff>
      <xdr:row>78</xdr:row>
      <xdr:rowOff>54356</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39133</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87630</xdr:rowOff>
    </xdr:from>
    <xdr:to>
      <xdr:col>69</xdr:col>
      <xdr:colOff>142875</xdr:colOff>
      <xdr:row>78</xdr:row>
      <xdr:rowOff>17780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2557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147065</xdr:rowOff>
    </xdr:from>
    <xdr:to>
      <xdr:col>65</xdr:col>
      <xdr:colOff>53975</xdr:colOff>
      <xdr:row>78</xdr:row>
      <xdr:rowOff>77215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61992</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103616</xdr:rowOff>
    </xdr:from>
    <xdr:to>
      <xdr:col>29</xdr:col>
      <xdr:colOff>127000</xdr:colOff>
      <xdr:row>19</xdr:row>
      <xdr:rowOff>15529</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237341"/>
          <a:ext cx="647700" cy="833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15529</xdr:rowOff>
    </xdr:from>
    <xdr:to>
      <xdr:col>26</xdr:col>
      <xdr:colOff>50800</xdr:colOff>
      <xdr:row>19</xdr:row>
      <xdr:rowOff>44790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320704"/>
          <a:ext cx="698500" cy="292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44790</xdr:rowOff>
    </xdr:from>
    <xdr:to>
      <xdr:col>22</xdr:col>
      <xdr:colOff>114300</xdr:colOff>
      <xdr:row>19</xdr:row>
      <xdr:rowOff>67802</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349965"/>
          <a:ext cx="698500" cy="230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64878</xdr:rowOff>
    </xdr:from>
    <xdr:to>
      <xdr:col>18</xdr:col>
      <xdr:colOff>177800</xdr:colOff>
      <xdr:row>19</xdr:row>
      <xdr:rowOff>67802</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a:off x="2908300" y="3370053"/>
          <a:ext cx="698500" cy="2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52816</xdr:rowOff>
    </xdr:from>
    <xdr:to>
      <xdr:col>29</xdr:col>
      <xdr:colOff>177800</xdr:colOff>
      <xdr:row>18</xdr:row>
      <xdr:rowOff>154416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1865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24893</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158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136179</xdr:rowOff>
    </xdr:from>
    <xdr:to>
      <xdr:col>26</xdr:col>
      <xdr:colOff>101600</xdr:colOff>
      <xdr:row>19</xdr:row>
      <xdr:rowOff>66329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2699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51106</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356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165440</xdr:rowOff>
    </xdr:from>
    <xdr:to>
      <xdr:col>22</xdr:col>
      <xdr:colOff>165100</xdr:colOff>
      <xdr:row>19</xdr:row>
      <xdr:rowOff>95590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2991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80367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385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17002</xdr:rowOff>
    </xdr:from>
    <xdr:to>
      <xdr:col>19</xdr:col>
      <xdr:colOff>38100</xdr:colOff>
      <xdr:row>19</xdr:row>
      <xdr:rowOff>118602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3221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103379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408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14078</xdr:rowOff>
    </xdr:from>
    <xdr:to>
      <xdr:col>15</xdr:col>
      <xdr:colOff>101600</xdr:colOff>
      <xdr:row>19</xdr:row>
      <xdr:rowOff>115678</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3192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100455</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405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91796</xdr:rowOff>
    </xdr:from>
    <xdr:to>
      <xdr:col>29</xdr:col>
      <xdr:colOff>127000</xdr:colOff>
      <xdr:row>38</xdr:row>
      <xdr:rowOff>97606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59396"/>
          <a:ext cx="647700" cy="58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91796</xdr:rowOff>
    </xdr:from>
    <xdr:to>
      <xdr:col>26</xdr:col>
      <xdr:colOff>50800</xdr:colOff>
      <xdr:row>38</xdr:row>
      <xdr:rowOff>98565</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59396"/>
          <a:ext cx="698500" cy="67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85189</xdr:rowOff>
    </xdr:from>
    <xdr:to>
      <xdr:col>22</xdr:col>
      <xdr:colOff>114300</xdr:colOff>
      <xdr:row>38</xdr:row>
      <xdr:rowOff>98565</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3606800" y="7552789"/>
          <a:ext cx="698500" cy="133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84899</xdr:rowOff>
    </xdr:from>
    <xdr:to>
      <xdr:col>18</xdr:col>
      <xdr:colOff>177800</xdr:colOff>
      <xdr:row>38</xdr:row>
      <xdr:rowOff>85189</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552499"/>
          <a:ext cx="698500" cy="2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46806</xdr:rowOff>
    </xdr:from>
    <xdr:to>
      <xdr:col>29</xdr:col>
      <xdr:colOff>177800</xdr:colOff>
      <xdr:row>38</xdr:row>
      <xdr:rowOff>148406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5144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305038</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29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40996</xdr:rowOff>
    </xdr:from>
    <xdr:to>
      <xdr:col>26</xdr:col>
      <xdr:colOff>101600</xdr:colOff>
      <xdr:row>38</xdr:row>
      <xdr:rowOff>142596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5085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127373</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94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47765</xdr:rowOff>
    </xdr:from>
    <xdr:to>
      <xdr:col>22</xdr:col>
      <xdr:colOff>165100</xdr:colOff>
      <xdr:row>38</xdr:row>
      <xdr:rowOff>149365</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515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134142</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601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34389</xdr:rowOff>
    </xdr:from>
    <xdr:to>
      <xdr:col>19</xdr:col>
      <xdr:colOff>38100</xdr:colOff>
      <xdr:row>38</xdr:row>
      <xdr:rowOff>135989</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5019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120766</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88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34099</xdr:rowOff>
    </xdr:from>
    <xdr:to>
      <xdr:col>15</xdr:col>
      <xdr:colOff>101600</xdr:colOff>
      <xdr:row>38</xdr:row>
      <xdr:rowOff>135699</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501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120476</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88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27,584
27,322
240.93
18,672,056
17,664,330
987,541
8,546,954
12,202,312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104300</xdr:rowOff>
    </xdr:from>
    <xdr:to>
      <xdr:col>24</xdr:col>
      <xdr:colOff>63500</xdr:colOff>
      <xdr:row>37</xdr:row>
      <xdr:rowOff>19424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76500"/>
          <a:ext cx="838200" cy="8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19424</xdr:rowOff>
    </xdr:from>
    <xdr:to>
      <xdr:col>19</xdr:col>
      <xdr:colOff>177800</xdr:colOff>
      <xdr:row>37</xdr:row>
      <xdr:rowOff>45952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63074"/>
          <a:ext cx="889000" cy="26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45952</xdr:rowOff>
    </xdr:from>
    <xdr:to>
      <xdr:col>15</xdr:col>
      <xdr:colOff>50800</xdr:colOff>
      <xdr:row>37</xdr:row>
      <xdr:rowOff>74342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89602"/>
          <a:ext cx="889000" cy="28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65492</xdr:rowOff>
    </xdr:from>
    <xdr:to>
      <xdr:col>10</xdr:col>
      <xdr:colOff>114300</xdr:colOff>
      <xdr:row>37</xdr:row>
      <xdr:rowOff>74342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09142"/>
          <a:ext cx="889000" cy="8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53500</xdr:rowOff>
    </xdr:from>
    <xdr:to>
      <xdr:col>24</xdr:col>
      <xdr:colOff>114300</xdr:colOff>
      <xdr:row>36</xdr:row>
      <xdr:rowOff>155100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2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31927</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04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140074</xdr:rowOff>
    </xdr:from>
    <xdr:to>
      <xdr:col>20</xdr:col>
      <xdr:colOff>38100</xdr:colOff>
      <xdr:row>37</xdr:row>
      <xdr:rowOff>70224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12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61351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0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166602</xdr:rowOff>
    </xdr:from>
    <xdr:to>
      <xdr:col>15</xdr:col>
      <xdr:colOff>101600</xdr:colOff>
      <xdr:row>37</xdr:row>
      <xdr:rowOff>96752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38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87879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3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23542</xdr:rowOff>
    </xdr:from>
    <xdr:to>
      <xdr:col>10</xdr:col>
      <xdr:colOff>165100</xdr:colOff>
      <xdr:row>37</xdr:row>
      <xdr:rowOff>125142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6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116269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59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14692</xdr:rowOff>
    </xdr:from>
    <xdr:to>
      <xdr:col>6</xdr:col>
      <xdr:colOff>38100</xdr:colOff>
      <xdr:row>37</xdr:row>
      <xdr:rowOff>116292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5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107419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51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101473</xdr:rowOff>
    </xdr:from>
    <xdr:to>
      <xdr:col>24</xdr:col>
      <xdr:colOff>63500</xdr:colOff>
      <xdr:row>58</xdr:row>
      <xdr:rowOff>108371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45573"/>
          <a:ext cx="838200" cy="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100633</xdr:rowOff>
    </xdr:from>
    <xdr:to>
      <xdr:col>19</xdr:col>
      <xdr:colOff>177800</xdr:colOff>
      <xdr:row>58</xdr:row>
      <xdr:rowOff>101473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44733"/>
          <a:ext cx="889000" cy="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100633</xdr:rowOff>
    </xdr:from>
    <xdr:to>
      <xdr:col>15</xdr:col>
      <xdr:colOff>50800</xdr:colOff>
      <xdr:row>58</xdr:row>
      <xdr:rowOff>111422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44733"/>
          <a:ext cx="889000" cy="10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111422</xdr:rowOff>
    </xdr:from>
    <xdr:to>
      <xdr:col>10</xdr:col>
      <xdr:colOff>114300</xdr:colOff>
      <xdr:row>58</xdr:row>
      <xdr:rowOff>115800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5522"/>
          <a:ext cx="889000" cy="4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57571</xdr:rowOff>
    </xdr:from>
    <xdr:to>
      <xdr:col>24</xdr:col>
      <xdr:colOff>114300</xdr:colOff>
      <xdr:row>58</xdr:row>
      <xdr:rowOff>159171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16948</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89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50673</xdr:rowOff>
    </xdr:from>
    <xdr:to>
      <xdr:col>20</xdr:col>
      <xdr:colOff>38100</xdr:colOff>
      <xdr:row>58</xdr:row>
      <xdr:rowOff>152273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9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168800</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7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49833</xdr:rowOff>
    </xdr:from>
    <xdr:to>
      <xdr:col>15</xdr:col>
      <xdr:colOff>101600</xdr:colOff>
      <xdr:row>58</xdr:row>
      <xdr:rowOff>151433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93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167960</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69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60622</xdr:rowOff>
    </xdr:from>
    <xdr:to>
      <xdr:col>10</xdr:col>
      <xdr:colOff>165100</xdr:colOff>
      <xdr:row>58</xdr:row>
      <xdr:rowOff>162222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7299</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79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65000</xdr:rowOff>
    </xdr:from>
    <xdr:to>
      <xdr:col>6</xdr:col>
      <xdr:colOff>38100</xdr:colOff>
      <xdr:row>58</xdr:row>
      <xdr:rowOff>166600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11677</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84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42951</xdr:rowOff>
    </xdr:from>
    <xdr:to>
      <xdr:col>24</xdr:col>
      <xdr:colOff>63500</xdr:colOff>
      <xdr:row>78</xdr:row>
      <xdr:rowOff>117069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16051"/>
          <a:ext cx="838200" cy="74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111531</xdr:rowOff>
    </xdr:from>
    <xdr:to>
      <xdr:col>19</xdr:col>
      <xdr:colOff>177800</xdr:colOff>
      <xdr:row>78</xdr:row>
      <xdr:rowOff>117069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484631"/>
          <a:ext cx="889000" cy="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31305</xdr:rowOff>
    </xdr:from>
    <xdr:to>
      <xdr:col>15</xdr:col>
      <xdr:colOff>50800</xdr:colOff>
      <xdr:row>78</xdr:row>
      <xdr:rowOff>111531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404405"/>
          <a:ext cx="889000" cy="8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31305</xdr:rowOff>
    </xdr:from>
    <xdr:to>
      <xdr:col>10</xdr:col>
      <xdr:colOff>114300</xdr:colOff>
      <xdr:row>78</xdr:row>
      <xdr:rowOff>98146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404405"/>
          <a:ext cx="889000" cy="66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163601</xdr:rowOff>
    </xdr:from>
    <xdr:to>
      <xdr:col>24</xdr:col>
      <xdr:colOff>114300</xdr:colOff>
      <xdr:row>78</xdr:row>
      <xdr:rowOff>93751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65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15028</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21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66269</xdr:rowOff>
    </xdr:from>
    <xdr:to>
      <xdr:col>20</xdr:col>
      <xdr:colOff>38100</xdr:colOff>
      <xdr:row>78</xdr:row>
      <xdr:rowOff>167869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39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158996</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3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60731</xdr:rowOff>
    </xdr:from>
    <xdr:to>
      <xdr:col>15</xdr:col>
      <xdr:colOff>101600</xdr:colOff>
      <xdr:row>78</xdr:row>
      <xdr:rowOff>162331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3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153458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2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151955</xdr:rowOff>
    </xdr:from>
    <xdr:to>
      <xdr:col>10</xdr:col>
      <xdr:colOff>165100</xdr:colOff>
      <xdr:row>78</xdr:row>
      <xdr:rowOff>82105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5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98632</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12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47346</xdr:rowOff>
    </xdr:from>
    <xdr:to>
      <xdr:col>6</xdr:col>
      <xdr:colOff>38100</xdr:colOff>
      <xdr:row>78</xdr:row>
      <xdr:rowOff>148946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2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140073</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13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129519</xdr:rowOff>
    </xdr:from>
    <xdr:to>
      <xdr:col>24</xdr:col>
      <xdr:colOff>63500</xdr:colOff>
      <xdr:row>97</xdr:row>
      <xdr:rowOff>9398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588719"/>
          <a:ext cx="838200" cy="51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9398</xdr:rowOff>
    </xdr:from>
    <xdr:to>
      <xdr:col>19</xdr:col>
      <xdr:colOff>177800</xdr:colOff>
      <xdr:row>97</xdr:row>
      <xdr:rowOff>90269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640048"/>
          <a:ext cx="889000" cy="8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18695</xdr:rowOff>
    </xdr:from>
    <xdr:to>
      <xdr:col>15</xdr:col>
      <xdr:colOff>50800</xdr:colOff>
      <xdr:row>97</xdr:row>
      <xdr:rowOff>90269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649345"/>
          <a:ext cx="889000" cy="71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18695</xdr:rowOff>
    </xdr:from>
    <xdr:to>
      <xdr:col>10</xdr:col>
      <xdr:colOff>114300</xdr:colOff>
      <xdr:row>98</xdr:row>
      <xdr:rowOff>22916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649345"/>
          <a:ext cx="889000" cy="175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78719</xdr:rowOff>
    </xdr:from>
    <xdr:to>
      <xdr:col>24</xdr:col>
      <xdr:colOff>114300</xdr:colOff>
      <xdr:row>97</xdr:row>
      <xdr:rowOff>8869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537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57146</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516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130048</xdr:rowOff>
    </xdr:from>
    <xdr:to>
      <xdr:col>20</xdr:col>
      <xdr:colOff>38100</xdr:colOff>
      <xdr:row>97</xdr:row>
      <xdr:rowOff>60198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8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51325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68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39469</xdr:rowOff>
    </xdr:from>
    <xdr:to>
      <xdr:col>15</xdr:col>
      <xdr:colOff>101600</xdr:colOff>
      <xdr:row>97</xdr:row>
      <xdr:rowOff>141069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670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132196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762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139345</xdr:rowOff>
    </xdr:from>
    <xdr:to>
      <xdr:col>10</xdr:col>
      <xdr:colOff>165100</xdr:colOff>
      <xdr:row>97</xdr:row>
      <xdr:rowOff>69495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59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60622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691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143566</xdr:rowOff>
    </xdr:from>
    <xdr:to>
      <xdr:col>6</xdr:col>
      <xdr:colOff>38100</xdr:colOff>
      <xdr:row>98</xdr:row>
      <xdr:rowOff>73716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7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64843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866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42692</xdr:rowOff>
    </xdr:from>
    <xdr:to>
      <xdr:col>55</xdr:col>
      <xdr:colOff>0</xdr:colOff>
      <xdr:row>38</xdr:row>
      <xdr:rowOff>66846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557792"/>
          <a:ext cx="838200" cy="24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42692</xdr:rowOff>
    </xdr:from>
    <xdr:to>
      <xdr:col>50</xdr:col>
      <xdr:colOff>114300</xdr:colOff>
      <xdr:row>38</xdr:row>
      <xdr:rowOff>80000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557792"/>
          <a:ext cx="889000" cy="3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75989</xdr:rowOff>
    </xdr:from>
    <xdr:to>
      <xdr:col>45</xdr:col>
      <xdr:colOff>177800</xdr:colOff>
      <xdr:row>38</xdr:row>
      <xdr:rowOff>80000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591089"/>
          <a:ext cx="889000" cy="4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99725</xdr:rowOff>
    </xdr:from>
    <xdr:to>
      <xdr:col>41</xdr:col>
      <xdr:colOff>50800</xdr:colOff>
      <xdr:row>38</xdr:row>
      <xdr:rowOff>75989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271925"/>
          <a:ext cx="889000" cy="31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16046</xdr:rowOff>
    </xdr:from>
    <xdr:to>
      <xdr:col>55</xdr:col>
      <xdr:colOff>50800</xdr:colOff>
      <xdr:row>38</xdr:row>
      <xdr:rowOff>117646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53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165923</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509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163342</xdr:rowOff>
    </xdr:from>
    <xdr:to>
      <xdr:col>50</xdr:col>
      <xdr:colOff>165100</xdr:colOff>
      <xdr:row>38</xdr:row>
      <xdr:rowOff>93492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50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84619</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99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29200</xdr:rowOff>
    </xdr:from>
    <xdr:to>
      <xdr:col>46</xdr:col>
      <xdr:colOff>38100</xdr:colOff>
      <xdr:row>38</xdr:row>
      <xdr:rowOff>130800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54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121927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6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25189</xdr:rowOff>
    </xdr:from>
    <xdr:to>
      <xdr:col>41</xdr:col>
      <xdr:colOff>101600</xdr:colOff>
      <xdr:row>38</xdr:row>
      <xdr:rowOff>126789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4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117916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633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48925</xdr:rowOff>
    </xdr:from>
    <xdr:to>
      <xdr:col>36</xdr:col>
      <xdr:colOff>165100</xdr:colOff>
      <xdr:row>36</xdr:row>
      <xdr:rowOff>150525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22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141652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31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134767</xdr:rowOff>
    </xdr:from>
    <xdr:to>
      <xdr:col>55</xdr:col>
      <xdr:colOff>0</xdr:colOff>
      <xdr:row>56</xdr:row>
      <xdr:rowOff>164997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735967"/>
          <a:ext cx="838200" cy="30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134767</xdr:rowOff>
    </xdr:from>
    <xdr:to>
      <xdr:col>50</xdr:col>
      <xdr:colOff>114300</xdr:colOff>
      <xdr:row>57</xdr:row>
      <xdr:rowOff>163419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35967"/>
          <a:ext cx="889000" cy="200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133007</xdr:rowOff>
    </xdr:from>
    <xdr:to>
      <xdr:col>45</xdr:col>
      <xdr:colOff>177800</xdr:colOff>
      <xdr:row>57</xdr:row>
      <xdr:rowOff>163419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905657"/>
          <a:ext cx="889000" cy="30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133007</xdr:rowOff>
    </xdr:from>
    <xdr:to>
      <xdr:col>41</xdr:col>
      <xdr:colOff>50800</xdr:colOff>
      <xdr:row>57</xdr:row>
      <xdr:rowOff>137181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905657"/>
          <a:ext cx="889000" cy="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114197</xdr:rowOff>
    </xdr:from>
    <xdr:to>
      <xdr:col>55</xdr:col>
      <xdr:colOff>50800</xdr:colOff>
      <xdr:row>57</xdr:row>
      <xdr:rowOff>44347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1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92624</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93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83967</xdr:rowOff>
    </xdr:from>
    <xdr:to>
      <xdr:col>50</xdr:col>
      <xdr:colOff>165100</xdr:colOff>
      <xdr:row>57</xdr:row>
      <xdr:rowOff>14117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8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5244</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77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112619</xdr:rowOff>
    </xdr:from>
    <xdr:to>
      <xdr:col>46</xdr:col>
      <xdr:colOff>38100</xdr:colOff>
      <xdr:row>58</xdr:row>
      <xdr:rowOff>42769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85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33896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977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82207</xdr:rowOff>
    </xdr:from>
    <xdr:to>
      <xdr:col>41</xdr:col>
      <xdr:colOff>101600</xdr:colOff>
      <xdr:row>58</xdr:row>
      <xdr:rowOff>12357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5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3484</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94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86381</xdr:rowOff>
    </xdr:from>
    <xdr:to>
      <xdr:col>36</xdr:col>
      <xdr:colOff>165100</xdr:colOff>
      <xdr:row>58</xdr:row>
      <xdr:rowOff>16531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59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7658</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951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102166</xdr:rowOff>
    </xdr:from>
    <xdr:to>
      <xdr:col>55</xdr:col>
      <xdr:colOff>0</xdr:colOff>
      <xdr:row>79</xdr:row>
      <xdr:rowOff>56141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75266"/>
          <a:ext cx="838200" cy="125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56141</xdr:rowOff>
    </xdr:from>
    <xdr:to>
      <xdr:col>50</xdr:col>
      <xdr:colOff>114300</xdr:colOff>
      <xdr:row>79</xdr:row>
      <xdr:rowOff>73918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600691"/>
          <a:ext cx="889000" cy="1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38202</xdr:rowOff>
    </xdr:from>
    <xdr:to>
      <xdr:col>45</xdr:col>
      <xdr:colOff>177800</xdr:colOff>
      <xdr:row>79</xdr:row>
      <xdr:rowOff>73918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82752"/>
          <a:ext cx="889000" cy="3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38202</xdr:rowOff>
    </xdr:from>
    <xdr:to>
      <xdr:col>41</xdr:col>
      <xdr:colOff>50800</xdr:colOff>
      <xdr:row>79</xdr:row>
      <xdr:rowOff>51265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582752"/>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51366</xdr:rowOff>
    </xdr:from>
    <xdr:to>
      <xdr:col>55</xdr:col>
      <xdr:colOff>50800</xdr:colOff>
      <xdr:row>78</xdr:row>
      <xdr:rowOff>152966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2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29793</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0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5341</xdr:rowOff>
    </xdr:from>
    <xdr:to>
      <xdr:col>50</xdr:col>
      <xdr:colOff>165100</xdr:colOff>
      <xdr:row>79</xdr:row>
      <xdr:rowOff>106941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4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98068</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642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23118</xdr:rowOff>
    </xdr:from>
    <xdr:to>
      <xdr:col>46</xdr:col>
      <xdr:colOff>38100</xdr:colOff>
      <xdr:row>79</xdr:row>
      <xdr:rowOff>124718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6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115845</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60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158852</xdr:rowOff>
    </xdr:from>
    <xdr:to>
      <xdr:col>41</xdr:col>
      <xdr:colOff>101600</xdr:colOff>
      <xdr:row>79</xdr:row>
      <xdr:rowOff>89002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3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80129</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624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465</xdr:rowOff>
    </xdr:from>
    <xdr:to>
      <xdr:col>36</xdr:col>
      <xdr:colOff>165100</xdr:colOff>
      <xdr:row>79</xdr:row>
      <xdr:rowOff>102065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4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93192</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63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158789</xdr:rowOff>
    </xdr:from>
    <xdr:to>
      <xdr:col>55</xdr:col>
      <xdr:colOff>0</xdr:colOff>
      <xdr:row>96</xdr:row>
      <xdr:rowOff>93049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446539"/>
          <a:ext cx="838200" cy="105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158789</xdr:rowOff>
    </xdr:from>
    <xdr:to>
      <xdr:col>50</xdr:col>
      <xdr:colOff>114300</xdr:colOff>
      <xdr:row>97</xdr:row>
      <xdr:rowOff>58119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446539"/>
          <a:ext cx="889000" cy="24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35961</xdr:rowOff>
    </xdr:from>
    <xdr:to>
      <xdr:col>45</xdr:col>
      <xdr:colOff>177800</xdr:colOff>
      <xdr:row>97</xdr:row>
      <xdr:rowOff>58119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666611"/>
          <a:ext cx="889000" cy="2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35961</xdr:rowOff>
    </xdr:from>
    <xdr:to>
      <xdr:col>41</xdr:col>
      <xdr:colOff>50800</xdr:colOff>
      <xdr:row>97</xdr:row>
      <xdr:rowOff>42704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666611"/>
          <a:ext cx="889000" cy="6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42249</xdr:rowOff>
    </xdr:from>
    <xdr:to>
      <xdr:col>55</xdr:col>
      <xdr:colOff>50800</xdr:colOff>
      <xdr:row>96</xdr:row>
      <xdr:rowOff>143849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0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20676</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7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107989</xdr:rowOff>
    </xdr:from>
    <xdr:to>
      <xdr:col>50</xdr:col>
      <xdr:colOff>165100</xdr:colOff>
      <xdr:row>96</xdr:row>
      <xdr:rowOff>38139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39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54666</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17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7319</xdr:rowOff>
    </xdr:from>
    <xdr:to>
      <xdr:col>46</xdr:col>
      <xdr:colOff>38100</xdr:colOff>
      <xdr:row>97</xdr:row>
      <xdr:rowOff>108919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3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100046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30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156611</xdr:rowOff>
    </xdr:from>
    <xdr:to>
      <xdr:col>41</xdr:col>
      <xdr:colOff>101600</xdr:colOff>
      <xdr:row>97</xdr:row>
      <xdr:rowOff>86761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1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77888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0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163354</xdr:rowOff>
    </xdr:from>
    <xdr:to>
      <xdr:col>36</xdr:col>
      <xdr:colOff>165100</xdr:colOff>
      <xdr:row>97</xdr:row>
      <xdr:rowOff>93504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2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84631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7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96939</xdr:rowOff>
    </xdr:from>
    <xdr:to>
      <xdr:col>85</xdr:col>
      <xdr:colOff>127000</xdr:colOff>
      <xdr:row>39</xdr:row>
      <xdr:rowOff>96994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83489"/>
          <a:ext cx="8382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96479</xdr:rowOff>
    </xdr:from>
    <xdr:to>
      <xdr:col>81</xdr:col>
      <xdr:colOff>50800</xdr:colOff>
      <xdr:row>39</xdr:row>
      <xdr:rowOff>96939</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83029"/>
          <a:ext cx="889000" cy="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96479</xdr:rowOff>
    </xdr:from>
    <xdr:to>
      <xdr:col>76</xdr:col>
      <xdr:colOff>114300</xdr:colOff>
      <xdr:row>39</xdr:row>
      <xdr:rowOff>96514</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83029"/>
          <a:ext cx="889000" cy="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82870</xdr:rowOff>
    </xdr:from>
    <xdr:to>
      <xdr:col>71</xdr:col>
      <xdr:colOff>177800</xdr:colOff>
      <xdr:row>39</xdr:row>
      <xdr:rowOff>96514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69420"/>
          <a:ext cx="889000" cy="1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46194</xdr:rowOff>
    </xdr:from>
    <xdr:to>
      <xdr:col>85</xdr:col>
      <xdr:colOff>177800</xdr:colOff>
      <xdr:row>39</xdr:row>
      <xdr:rowOff>147794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3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378565"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46139</xdr:rowOff>
    </xdr:from>
    <xdr:to>
      <xdr:col>81</xdr:col>
      <xdr:colOff>101600</xdr:colOff>
      <xdr:row>39</xdr:row>
      <xdr:rowOff>147739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32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138866</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2017" y="6825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45679</xdr:rowOff>
    </xdr:from>
    <xdr:to>
      <xdr:col>76</xdr:col>
      <xdr:colOff>165100</xdr:colOff>
      <xdr:row>39</xdr:row>
      <xdr:rowOff>147279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32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138406</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3017" y="6824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45714</xdr:rowOff>
    </xdr:from>
    <xdr:to>
      <xdr:col>72</xdr:col>
      <xdr:colOff>38100</xdr:colOff>
      <xdr:row>39</xdr:row>
      <xdr:rowOff>147314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138441</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8249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32070</xdr:rowOff>
    </xdr:from>
    <xdr:to>
      <xdr:col>67</xdr:col>
      <xdr:colOff>101600</xdr:colOff>
      <xdr:row>39</xdr:row>
      <xdr:rowOff>133670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1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124797</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1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108787</xdr:rowOff>
    </xdr:from>
    <xdr:to>
      <xdr:col>85</xdr:col>
      <xdr:colOff>127000</xdr:colOff>
      <xdr:row>78</xdr:row>
      <xdr:rowOff>10875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10437"/>
          <a:ext cx="838200" cy="73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108787</xdr:rowOff>
    </xdr:from>
    <xdr:to>
      <xdr:col>81</xdr:col>
      <xdr:colOff>50800</xdr:colOff>
      <xdr:row>77</xdr:row>
      <xdr:rowOff>141655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10437"/>
          <a:ext cx="889000" cy="32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141655</xdr:rowOff>
    </xdr:from>
    <xdr:to>
      <xdr:col>76</xdr:col>
      <xdr:colOff>114300</xdr:colOff>
      <xdr:row>77</xdr:row>
      <xdr:rowOff>144421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43305"/>
          <a:ext cx="889000" cy="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144421</xdr:rowOff>
    </xdr:from>
    <xdr:to>
      <xdr:col>71</xdr:col>
      <xdr:colOff>177800</xdr:colOff>
      <xdr:row>78</xdr:row>
      <xdr:rowOff>12413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46071"/>
          <a:ext cx="889000" cy="39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131525</xdr:rowOff>
    </xdr:from>
    <xdr:to>
      <xdr:col>85</xdr:col>
      <xdr:colOff>177800</xdr:colOff>
      <xdr:row>78</xdr:row>
      <xdr:rowOff>61675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3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57987</xdr:rowOff>
    </xdr:from>
    <xdr:to>
      <xdr:col>81</xdr:col>
      <xdr:colOff>101600</xdr:colOff>
      <xdr:row>77</xdr:row>
      <xdr:rowOff>159587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5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4664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034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90855</xdr:rowOff>
    </xdr:from>
    <xdr:to>
      <xdr:col>76</xdr:col>
      <xdr:colOff>165100</xdr:colOff>
      <xdr:row>78</xdr:row>
      <xdr:rowOff>21005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9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12132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8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93621</xdr:rowOff>
    </xdr:from>
    <xdr:to>
      <xdr:col>72</xdr:col>
      <xdr:colOff>38100</xdr:colOff>
      <xdr:row>78</xdr:row>
      <xdr:rowOff>23771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9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14898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8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133063</xdr:rowOff>
    </xdr:from>
    <xdr:to>
      <xdr:col>67</xdr:col>
      <xdr:colOff>101600</xdr:colOff>
      <xdr:row>78</xdr:row>
      <xdr:rowOff>63213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3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54340</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2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2453</xdr:rowOff>
    </xdr:from>
    <xdr:to>
      <xdr:col>85</xdr:col>
      <xdr:colOff>127000</xdr:colOff>
      <xdr:row>99</xdr:row>
      <xdr:rowOff>30152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76003"/>
          <a:ext cx="838200" cy="27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2453</xdr:rowOff>
    </xdr:from>
    <xdr:to>
      <xdr:col>81</xdr:col>
      <xdr:colOff>50800</xdr:colOff>
      <xdr:row>99</xdr:row>
      <xdr:rowOff>21087</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76003"/>
          <a:ext cx="889000" cy="18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4761</xdr:rowOff>
    </xdr:from>
    <xdr:to>
      <xdr:col>76</xdr:col>
      <xdr:colOff>114300</xdr:colOff>
      <xdr:row>99</xdr:row>
      <xdr:rowOff>21087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78311"/>
          <a:ext cx="889000" cy="16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4761</xdr:rowOff>
    </xdr:from>
    <xdr:to>
      <xdr:col>71</xdr:col>
      <xdr:colOff>177800</xdr:colOff>
      <xdr:row>99</xdr:row>
      <xdr:rowOff>15450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78311"/>
          <a:ext cx="889000" cy="10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150802</xdr:rowOff>
    </xdr:from>
    <xdr:to>
      <xdr:col>85</xdr:col>
      <xdr:colOff>177800</xdr:colOff>
      <xdr:row>99</xdr:row>
      <xdr:rowOff>80952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5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65729</xdr:rowOff>
    </xdr:from>
    <xdr:ext cx="469744"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6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123103</xdr:rowOff>
    </xdr:from>
    <xdr:to>
      <xdr:col>81</xdr:col>
      <xdr:colOff>101600</xdr:colOff>
      <xdr:row>99</xdr:row>
      <xdr:rowOff>53253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2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44380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17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141737</xdr:rowOff>
    </xdr:from>
    <xdr:to>
      <xdr:col>76</xdr:col>
      <xdr:colOff>165100</xdr:colOff>
      <xdr:row>99</xdr:row>
      <xdr:rowOff>71887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4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63014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3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125411</xdr:rowOff>
    </xdr:from>
    <xdr:to>
      <xdr:col>72</xdr:col>
      <xdr:colOff>38100</xdr:colOff>
      <xdr:row>99</xdr:row>
      <xdr:rowOff>55561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27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46688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2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136100</xdr:rowOff>
    </xdr:from>
    <xdr:to>
      <xdr:col>67</xdr:col>
      <xdr:colOff>101600</xdr:colOff>
      <xdr:row>99</xdr:row>
      <xdr:rowOff>66250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57377</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30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6640</xdr:rowOff>
    </xdr:from>
    <xdr:to>
      <xdr:col>116</xdr:col>
      <xdr:colOff>63500</xdr:colOff>
      <xdr:row>58</xdr:row>
      <xdr:rowOff>18466</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9950740"/>
          <a:ext cx="838200" cy="1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84731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8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3218</xdr:rowOff>
    </xdr:from>
    <xdr:to>
      <xdr:col>111</xdr:col>
      <xdr:colOff>177800</xdr:colOff>
      <xdr:row>58</xdr:row>
      <xdr:rowOff>6640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9947318"/>
          <a:ext cx="889000" cy="3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150833</xdr:rowOff>
    </xdr:from>
    <xdr:to>
      <xdr:col>107</xdr:col>
      <xdr:colOff>50800</xdr:colOff>
      <xdr:row>58</xdr:row>
      <xdr:rowOff>3218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9923483"/>
          <a:ext cx="889000" cy="23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150833</xdr:rowOff>
    </xdr:from>
    <xdr:to>
      <xdr:col>102</xdr:col>
      <xdr:colOff>114300</xdr:colOff>
      <xdr:row>58</xdr:row>
      <xdr:rowOff>384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9923483"/>
          <a:ext cx="889000" cy="2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38462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5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139116</xdr:rowOff>
    </xdr:from>
    <xdr:to>
      <xdr:col>116</xdr:col>
      <xdr:colOff>114300</xdr:colOff>
      <xdr:row>58</xdr:row>
      <xdr:rowOff>69266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91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161993</xdr:rowOff>
    </xdr:from>
    <xdr:ext cx="534377"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76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127290</xdr:rowOff>
    </xdr:from>
    <xdr:to>
      <xdr:col>112</xdr:col>
      <xdr:colOff>38100</xdr:colOff>
      <xdr:row>58</xdr:row>
      <xdr:rowOff>57440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89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73967</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56111" y="967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123868</xdr:rowOff>
    </xdr:from>
    <xdr:to>
      <xdr:col>107</xdr:col>
      <xdr:colOff>101600</xdr:colOff>
      <xdr:row>58</xdr:row>
      <xdr:rowOff>54018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89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70545</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67111" y="9671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100033</xdr:rowOff>
    </xdr:from>
    <xdr:to>
      <xdr:col>102</xdr:col>
      <xdr:colOff>165100</xdr:colOff>
      <xdr:row>58</xdr:row>
      <xdr:rowOff>30183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87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46710</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9647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121034</xdr:rowOff>
    </xdr:from>
    <xdr:to>
      <xdr:col>98</xdr:col>
      <xdr:colOff>38100</xdr:colOff>
      <xdr:row>58</xdr:row>
      <xdr:rowOff>51184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89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67711</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966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72892</xdr:rowOff>
    </xdr:from>
    <xdr:to>
      <xdr:col>116</xdr:col>
      <xdr:colOff>63500</xdr:colOff>
      <xdr:row>75</xdr:row>
      <xdr:rowOff>89789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931642"/>
          <a:ext cx="838200" cy="16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89789</xdr:rowOff>
    </xdr:from>
    <xdr:to>
      <xdr:col>111</xdr:col>
      <xdr:colOff>177800</xdr:colOff>
      <xdr:row>75</xdr:row>
      <xdr:rowOff>121755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948539"/>
          <a:ext cx="889000" cy="3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121755</xdr:rowOff>
    </xdr:from>
    <xdr:to>
      <xdr:col>107</xdr:col>
      <xdr:colOff>50800</xdr:colOff>
      <xdr:row>75</xdr:row>
      <xdr:rowOff>148025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980505"/>
          <a:ext cx="889000" cy="26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140748</xdr:rowOff>
    </xdr:from>
    <xdr:to>
      <xdr:col>102</xdr:col>
      <xdr:colOff>114300</xdr:colOff>
      <xdr:row>75</xdr:row>
      <xdr:rowOff>148025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2999498"/>
          <a:ext cx="8890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22092</xdr:rowOff>
    </xdr:from>
    <xdr:to>
      <xdr:col>116</xdr:col>
      <xdr:colOff>114300</xdr:colOff>
      <xdr:row>75</xdr:row>
      <xdr:rowOff>123692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88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519</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85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38989</xdr:rowOff>
    </xdr:from>
    <xdr:to>
      <xdr:col>112</xdr:col>
      <xdr:colOff>38100</xdr:colOff>
      <xdr:row>75</xdr:row>
      <xdr:rowOff>140589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897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131715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99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70955</xdr:rowOff>
    </xdr:from>
    <xdr:to>
      <xdr:col>107</xdr:col>
      <xdr:colOff>101600</xdr:colOff>
      <xdr:row>76</xdr:row>
      <xdr:rowOff>1104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92970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163682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02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97225</xdr:rowOff>
    </xdr:from>
    <xdr:to>
      <xdr:col>102</xdr:col>
      <xdr:colOff>165100</xdr:colOff>
      <xdr:row>76</xdr:row>
      <xdr:rowOff>27375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95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18502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048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89948</xdr:rowOff>
    </xdr:from>
    <xdr:to>
      <xdr:col>98</xdr:col>
      <xdr:colOff>38100</xdr:colOff>
      <xdr:row>76</xdr:row>
      <xdr:rowOff>20098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94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11225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0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物件費は、住民一人当たり</a:t>
          </a:r>
          <a:r>
            <a:rPr kumimoji="1" lang="en-US" altLang="ja-JP" sz="1300">
              <a:latin typeface="ＭＳ Ｐゴシック" panose="020B0600070205080204" pitchFamily="50" charset="-128"/>
              <a:ea typeface="ＭＳ Ｐゴシック" panose="020B0600070205080204" pitchFamily="50" charset="-128"/>
            </a:rPr>
            <a:t>137,047</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30,176</a:t>
          </a:r>
          <a:r>
            <a:rPr kumimoji="1" lang="ja-JP" altLang="en-US" sz="1300">
              <a:latin typeface="ＭＳ Ｐゴシック" panose="020B0600070205080204" pitchFamily="50" charset="-128"/>
              <a:ea typeface="ＭＳ Ｐゴシック" panose="020B0600070205080204" pitchFamily="50" charset="-128"/>
            </a:rPr>
            <a:t>円減少し、類似団体内平均値との比較では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28,165</a:t>
          </a:r>
          <a:r>
            <a:rPr kumimoji="1" lang="ja-JP" altLang="en-US" sz="1300">
              <a:latin typeface="ＭＳ Ｐゴシック" panose="020B0600070205080204" pitchFamily="50" charset="-128"/>
              <a:ea typeface="ＭＳ Ｐゴシック" panose="020B0600070205080204" pitchFamily="50" charset="-128"/>
            </a:rPr>
            <a:t>円上回っている。前年度から減少した主な要因は、ふるさと納税寄附金の減に伴い、ふるさと納税業務委託料に係る経費が減少（対前年度▲</a:t>
          </a:r>
          <a:r>
            <a:rPr kumimoji="1" lang="en-US" altLang="ja-JP" sz="1300">
              <a:latin typeface="ＭＳ Ｐゴシック" panose="020B0600070205080204" pitchFamily="50" charset="-128"/>
              <a:ea typeface="ＭＳ Ｐゴシック" panose="020B0600070205080204" pitchFamily="50" charset="-128"/>
            </a:rPr>
            <a:t>490</a:t>
          </a:r>
          <a:r>
            <a:rPr kumimoji="1" lang="ja-JP" altLang="en-US" sz="1300">
              <a:latin typeface="ＭＳ Ｐゴシック" panose="020B0600070205080204" pitchFamily="50" charset="-128"/>
              <a:ea typeface="ＭＳ Ｐゴシック" panose="020B0600070205080204" pitchFamily="50" charset="-128"/>
            </a:rPr>
            <a:t>百万円）したことなどである。</a:t>
          </a:r>
        </a:p>
        <a:p>
          <a:r>
            <a:rPr kumimoji="1" lang="ja-JP" altLang="en-US" sz="1300">
              <a:latin typeface="ＭＳ Ｐゴシック" panose="020B0600070205080204" pitchFamily="50" charset="-128"/>
              <a:ea typeface="ＭＳ Ｐゴシック" panose="020B0600070205080204" pitchFamily="50" charset="-128"/>
            </a:rPr>
            <a:t>補助費等は、住民一人当たり</a:t>
          </a:r>
          <a:r>
            <a:rPr kumimoji="1" lang="en-US" altLang="ja-JP" sz="1300">
              <a:latin typeface="ＭＳ Ｐゴシック" panose="020B0600070205080204" pitchFamily="50" charset="-128"/>
              <a:ea typeface="ＭＳ Ｐゴシック" panose="020B0600070205080204" pitchFamily="50" charset="-128"/>
            </a:rPr>
            <a:t>62,309</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7,396</a:t>
          </a:r>
          <a:r>
            <a:rPr kumimoji="1" lang="ja-JP" altLang="en-US" sz="1300">
              <a:latin typeface="ＭＳ Ｐゴシック" panose="020B0600070205080204" pitchFamily="50" charset="-128"/>
              <a:ea typeface="ＭＳ Ｐゴシック" panose="020B0600070205080204" pitchFamily="50" charset="-128"/>
            </a:rPr>
            <a:t>円減少し、類似団体内平均値との比較では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42,865</a:t>
          </a:r>
          <a:r>
            <a:rPr kumimoji="1" lang="ja-JP" altLang="en-US" sz="1300">
              <a:latin typeface="ＭＳ Ｐゴシック" panose="020B0600070205080204" pitchFamily="50" charset="-128"/>
              <a:ea typeface="ＭＳ Ｐゴシック" panose="020B0600070205080204" pitchFamily="50" charset="-128"/>
            </a:rPr>
            <a:t>円下回っている。前年度から減少した主な要因は、山形広域環境事務組合負担金が減少（対前年度▲</a:t>
          </a:r>
          <a:r>
            <a:rPr kumimoji="1" lang="en-US" altLang="ja-JP" sz="1300">
              <a:latin typeface="ＭＳ Ｐゴシック" panose="020B0600070205080204" pitchFamily="50" charset="-128"/>
              <a:ea typeface="ＭＳ Ｐゴシック" panose="020B0600070205080204" pitchFamily="50" charset="-128"/>
            </a:rPr>
            <a:t>131</a:t>
          </a:r>
          <a:r>
            <a:rPr kumimoji="1" lang="ja-JP" altLang="en-US" sz="1300">
              <a:latin typeface="ＭＳ Ｐゴシック" panose="020B0600070205080204" pitchFamily="50" charset="-128"/>
              <a:ea typeface="ＭＳ Ｐゴシック" panose="020B0600070205080204" pitchFamily="50" charset="-128"/>
            </a:rPr>
            <a:t>百万円）したことなどである。</a:t>
          </a:r>
        </a:p>
        <a:p>
          <a:r>
            <a:rPr kumimoji="1" lang="ja-JP" altLang="en-US" sz="1300">
              <a:latin typeface="ＭＳ Ｐゴシック" panose="020B0600070205080204" pitchFamily="50" charset="-128"/>
              <a:ea typeface="ＭＳ Ｐゴシック" panose="020B0600070205080204" pitchFamily="50" charset="-128"/>
            </a:rPr>
            <a:t>普通建設事業費（うち新規整備）は、住民一人当たり</a:t>
          </a:r>
          <a:r>
            <a:rPr kumimoji="1" lang="en-US" altLang="ja-JP" sz="1300">
              <a:latin typeface="ＭＳ Ｐゴシック" panose="020B0600070205080204" pitchFamily="50" charset="-128"/>
              <a:ea typeface="ＭＳ Ｐゴシック" panose="020B0600070205080204" pitchFamily="50" charset="-128"/>
            </a:rPr>
            <a:t>15,448</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11,522</a:t>
          </a:r>
          <a:r>
            <a:rPr kumimoji="1" lang="ja-JP" altLang="en-US" sz="1300">
              <a:latin typeface="ＭＳ Ｐゴシック" panose="020B0600070205080204" pitchFamily="50" charset="-128"/>
              <a:ea typeface="ＭＳ Ｐゴシック" panose="020B0600070205080204" pitchFamily="50" charset="-128"/>
            </a:rPr>
            <a:t>円増加し、類似団体内平均値との比較では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8,037</a:t>
          </a:r>
          <a:r>
            <a:rPr kumimoji="1" lang="ja-JP" altLang="en-US" sz="1300">
              <a:latin typeface="ＭＳ Ｐゴシック" panose="020B0600070205080204" pitchFamily="50" charset="-128"/>
              <a:ea typeface="ＭＳ Ｐゴシック" panose="020B0600070205080204" pitchFamily="50" charset="-128"/>
            </a:rPr>
            <a:t>円下回っている。前年度から増加した主な要因は、高機能消防指令センター更新工事費が皆増（対前年度＋</a:t>
          </a:r>
          <a:r>
            <a:rPr kumimoji="1" lang="en-US" altLang="ja-JP" sz="1300">
              <a:latin typeface="ＭＳ Ｐゴシック" panose="020B0600070205080204" pitchFamily="50" charset="-128"/>
              <a:ea typeface="ＭＳ Ｐゴシック" panose="020B0600070205080204" pitchFamily="50" charset="-128"/>
            </a:rPr>
            <a:t>539</a:t>
          </a:r>
          <a:r>
            <a:rPr kumimoji="1" lang="ja-JP" altLang="en-US" sz="1300">
              <a:latin typeface="ＭＳ Ｐゴシック" panose="020B0600070205080204" pitchFamily="50" charset="-128"/>
              <a:ea typeface="ＭＳ Ｐゴシック" panose="020B0600070205080204" pitchFamily="50" charset="-128"/>
            </a:rPr>
            <a:t>百万円）したことなどである。</a:t>
          </a:r>
        </a:p>
        <a:p>
          <a:r>
            <a:rPr kumimoji="1" lang="ja-JP" altLang="en-US" sz="1300">
              <a:latin typeface="ＭＳ Ｐゴシック" panose="020B0600070205080204" pitchFamily="50" charset="-128"/>
              <a:ea typeface="ＭＳ Ｐゴシック" panose="020B0600070205080204" pitchFamily="50" charset="-128"/>
            </a:rPr>
            <a:t>普通建設事業費（うち更新整備）は、住民一人当たり</a:t>
          </a:r>
          <a:r>
            <a:rPr kumimoji="1" lang="en-US" altLang="ja-JP" sz="1300">
              <a:latin typeface="ＭＳ Ｐゴシック" panose="020B0600070205080204" pitchFamily="50" charset="-128"/>
              <a:ea typeface="ＭＳ Ｐゴシック" panose="020B0600070205080204" pitchFamily="50" charset="-128"/>
            </a:rPr>
            <a:t>48,163</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18,497</a:t>
          </a:r>
          <a:r>
            <a:rPr kumimoji="1" lang="ja-JP" altLang="en-US" sz="1300">
              <a:latin typeface="ＭＳ Ｐゴシック" panose="020B0600070205080204" pitchFamily="50" charset="-128"/>
              <a:ea typeface="ＭＳ Ｐゴシック" panose="020B0600070205080204" pitchFamily="50" charset="-128"/>
            </a:rPr>
            <a:t>円減少し、類似団体内平均値との比較では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13,309</a:t>
          </a:r>
          <a:r>
            <a:rPr kumimoji="1" lang="ja-JP" altLang="en-US" sz="1300">
              <a:latin typeface="ＭＳ Ｐゴシック" panose="020B0600070205080204" pitchFamily="50" charset="-128"/>
              <a:ea typeface="ＭＳ Ｐゴシック" panose="020B0600070205080204" pitchFamily="50" charset="-128"/>
            </a:rPr>
            <a:t>円下回っている。前年度から減少した主な要因は、体育文化センター</a:t>
          </a:r>
          <a:r>
            <a:rPr kumimoji="1" lang="en-US" altLang="ja-JP" sz="1300">
              <a:latin typeface="ＭＳ Ｐゴシック" panose="020B0600070205080204" pitchFamily="50" charset="-128"/>
              <a:ea typeface="ＭＳ Ｐゴシック" panose="020B0600070205080204" pitchFamily="50" charset="-128"/>
            </a:rPr>
            <a:t>ZEB</a:t>
          </a:r>
          <a:r>
            <a:rPr kumimoji="1" lang="ja-JP" altLang="en-US" sz="1300">
              <a:latin typeface="ＭＳ Ｐゴシック" panose="020B0600070205080204" pitchFamily="50" charset="-128"/>
              <a:ea typeface="ＭＳ Ｐゴシック" panose="020B0600070205080204" pitchFamily="50" charset="-128"/>
            </a:rPr>
            <a:t>化事業費の皆減（対前年度▲</a:t>
          </a:r>
          <a:r>
            <a:rPr kumimoji="1" lang="en-US" altLang="ja-JP" sz="1300">
              <a:latin typeface="ＭＳ Ｐゴシック" panose="020B0600070205080204" pitchFamily="50" charset="-128"/>
              <a:ea typeface="ＭＳ Ｐゴシック" panose="020B0600070205080204" pitchFamily="50" charset="-128"/>
            </a:rPr>
            <a:t>604</a:t>
          </a:r>
          <a:r>
            <a:rPr kumimoji="1" lang="ja-JP" altLang="en-US" sz="1300">
              <a:latin typeface="ＭＳ Ｐゴシック" panose="020B0600070205080204" pitchFamily="50" charset="-128"/>
              <a:ea typeface="ＭＳ Ｐゴシック" panose="020B0600070205080204" pitchFamily="50" charset="-128"/>
            </a:rPr>
            <a:t>百万円）及び南小学校</a:t>
          </a:r>
          <a:r>
            <a:rPr kumimoji="1" lang="en-US" altLang="ja-JP" sz="1300">
              <a:latin typeface="ＭＳ Ｐゴシック" panose="020B0600070205080204" pitchFamily="50" charset="-128"/>
              <a:ea typeface="ＭＳ Ｐゴシック" panose="020B0600070205080204" pitchFamily="50" charset="-128"/>
            </a:rPr>
            <a:t>ZEB</a:t>
          </a:r>
          <a:r>
            <a:rPr kumimoji="1" lang="ja-JP" altLang="en-US" sz="1300">
              <a:latin typeface="ＭＳ Ｐゴシック" panose="020B0600070205080204" pitchFamily="50" charset="-128"/>
              <a:ea typeface="ＭＳ Ｐゴシック" panose="020B0600070205080204" pitchFamily="50" charset="-128"/>
            </a:rPr>
            <a:t>化事業費の皆減（対前年度▲</a:t>
          </a:r>
          <a:r>
            <a:rPr kumimoji="1" lang="en-US" altLang="ja-JP" sz="1300">
              <a:latin typeface="ＭＳ Ｐゴシック" panose="020B0600070205080204" pitchFamily="50" charset="-128"/>
              <a:ea typeface="ＭＳ Ｐゴシック" panose="020B0600070205080204" pitchFamily="50" charset="-128"/>
            </a:rPr>
            <a:t>476</a:t>
          </a:r>
          <a:r>
            <a:rPr kumimoji="1" lang="ja-JP" altLang="en-US" sz="1300">
              <a:latin typeface="ＭＳ Ｐゴシック" panose="020B0600070205080204" pitchFamily="50" charset="-128"/>
              <a:ea typeface="ＭＳ Ｐゴシック" panose="020B0600070205080204" pitchFamily="50" charset="-128"/>
            </a:rPr>
            <a:t>百万円）などである。</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56,354</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32,169</a:t>
          </a:r>
          <a:r>
            <a:rPr kumimoji="1" lang="ja-JP" altLang="en-US" sz="1300">
              <a:latin typeface="ＭＳ Ｐゴシック" panose="020B0600070205080204" pitchFamily="50" charset="-128"/>
              <a:ea typeface="ＭＳ Ｐゴシック" panose="020B0600070205080204" pitchFamily="50" charset="-128"/>
            </a:rPr>
            <a:t>円減少し、類似団体内平均値との比較では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20,702</a:t>
          </a:r>
          <a:r>
            <a:rPr kumimoji="1" lang="ja-JP" altLang="en-US" sz="1300">
              <a:latin typeface="ＭＳ Ｐゴシック" panose="020B0600070205080204" pitchFamily="50" charset="-128"/>
              <a:ea typeface="ＭＳ Ｐゴシック" panose="020B0600070205080204" pitchFamily="50" charset="-128"/>
            </a:rPr>
            <a:t>円下回っている。前年度から減少した要因は、繰上償還元金の減（対前年度▲</a:t>
          </a:r>
          <a:r>
            <a:rPr kumimoji="1" lang="en-US" altLang="ja-JP" sz="1300">
              <a:latin typeface="ＭＳ Ｐゴシック" panose="020B0600070205080204" pitchFamily="50" charset="-128"/>
              <a:ea typeface="ＭＳ Ｐゴシック" panose="020B0600070205080204" pitchFamily="50" charset="-128"/>
            </a:rPr>
            <a:t>881</a:t>
          </a:r>
          <a:r>
            <a:rPr kumimoji="1" lang="ja-JP" altLang="en-US" sz="1300">
              <a:latin typeface="ＭＳ Ｐゴシック" panose="020B0600070205080204" pitchFamily="50" charset="-128"/>
              <a:ea typeface="ＭＳ Ｐゴシック" panose="020B0600070205080204" pitchFamily="50" charset="-128"/>
            </a:rPr>
            <a:t>百万円）である。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27,584
27,322
240.93
18,672,056
17,664,330
987,541
8,546,954
12,202,312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70929</xdr:rowOff>
    </xdr:from>
    <xdr:to>
      <xdr:col>24</xdr:col>
      <xdr:colOff>63500</xdr:colOff>
      <xdr:row>37</xdr:row>
      <xdr:rowOff>113602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14579"/>
          <a:ext cx="838200" cy="42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113602</xdr:rowOff>
    </xdr:from>
    <xdr:to>
      <xdr:col>19</xdr:col>
      <xdr:colOff>177800</xdr:colOff>
      <xdr:row>37</xdr:row>
      <xdr:rowOff>138747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57252"/>
          <a:ext cx="8890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138747</xdr:rowOff>
    </xdr:from>
    <xdr:to>
      <xdr:col>15</xdr:col>
      <xdr:colOff>50800</xdr:colOff>
      <xdr:row>38</xdr:row>
      <xdr:rowOff>635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82397"/>
          <a:ext cx="889000" cy="3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635</xdr:rowOff>
    </xdr:from>
    <xdr:to>
      <xdr:col>10</xdr:col>
      <xdr:colOff>114300</xdr:colOff>
      <xdr:row>38</xdr:row>
      <xdr:rowOff>16446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515735"/>
          <a:ext cx="889000" cy="1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20129</xdr:rowOff>
    </xdr:from>
    <xdr:to>
      <xdr:col>24</xdr:col>
      <xdr:colOff>114300</xdr:colOff>
      <xdr:row>37</xdr:row>
      <xdr:rowOff>121729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6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43006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15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62802</xdr:rowOff>
    </xdr:from>
    <xdr:to>
      <xdr:col>20</xdr:col>
      <xdr:colOff>38100</xdr:colOff>
      <xdr:row>37</xdr:row>
      <xdr:rowOff>164402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0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9479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8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87947</xdr:rowOff>
    </xdr:from>
    <xdr:to>
      <xdr:col>15</xdr:col>
      <xdr:colOff>101600</xdr:colOff>
      <xdr:row>38</xdr:row>
      <xdr:rowOff>18097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31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34624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0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121285</xdr:rowOff>
    </xdr:from>
    <xdr:to>
      <xdr:col>10</xdr:col>
      <xdr:colOff>165100</xdr:colOff>
      <xdr:row>38</xdr:row>
      <xdr:rowOff>51435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6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67962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4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137097</xdr:rowOff>
    </xdr:from>
    <xdr:to>
      <xdr:col>6</xdr:col>
      <xdr:colOff>38100</xdr:colOff>
      <xdr:row>38</xdr:row>
      <xdr:rowOff>67247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8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83774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55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38289</xdr:rowOff>
    </xdr:from>
    <xdr:to>
      <xdr:col>24</xdr:col>
      <xdr:colOff>63500</xdr:colOff>
      <xdr:row>58</xdr:row>
      <xdr:rowOff>81120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82389"/>
          <a:ext cx="838200" cy="4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38289</xdr:rowOff>
    </xdr:from>
    <xdr:to>
      <xdr:col>19</xdr:col>
      <xdr:colOff>177800</xdr:colOff>
      <xdr:row>58</xdr:row>
      <xdr:rowOff>54483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82389"/>
          <a:ext cx="889000" cy="1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54483</xdr:rowOff>
    </xdr:from>
    <xdr:to>
      <xdr:col>15</xdr:col>
      <xdr:colOff>50800</xdr:colOff>
      <xdr:row>58</xdr:row>
      <xdr:rowOff>78871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98583"/>
          <a:ext cx="889000" cy="24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142571</xdr:rowOff>
    </xdr:from>
    <xdr:to>
      <xdr:col>10</xdr:col>
      <xdr:colOff>114300</xdr:colOff>
      <xdr:row>58</xdr:row>
      <xdr:rowOff>78871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15221"/>
          <a:ext cx="889000" cy="10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30320</xdr:rowOff>
    </xdr:from>
    <xdr:to>
      <xdr:col>24</xdr:col>
      <xdr:colOff>114300</xdr:colOff>
      <xdr:row>58</xdr:row>
      <xdr:rowOff>131920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7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158939</xdr:rowOff>
    </xdr:from>
    <xdr:to>
      <xdr:col>20</xdr:col>
      <xdr:colOff>38100</xdr:colOff>
      <xdr:row>58</xdr:row>
      <xdr:rowOff>89089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31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105616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706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3683</xdr:rowOff>
    </xdr:from>
    <xdr:to>
      <xdr:col>15</xdr:col>
      <xdr:colOff>101600</xdr:colOff>
      <xdr:row>58</xdr:row>
      <xdr:rowOff>105283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4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96410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40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28071</xdr:rowOff>
    </xdr:from>
    <xdr:to>
      <xdr:col>10</xdr:col>
      <xdr:colOff>165100</xdr:colOff>
      <xdr:row>58</xdr:row>
      <xdr:rowOff>129671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7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120798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64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91771</xdr:rowOff>
    </xdr:from>
    <xdr:to>
      <xdr:col>6</xdr:col>
      <xdr:colOff>38100</xdr:colOff>
      <xdr:row>58</xdr:row>
      <xdr:rowOff>21921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6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13048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57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142264</xdr:rowOff>
    </xdr:from>
    <xdr:to>
      <xdr:col>24</xdr:col>
      <xdr:colOff>63500</xdr:colOff>
      <xdr:row>78</xdr:row>
      <xdr:rowOff>10499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343914"/>
          <a:ext cx="838200" cy="3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10499</xdr:rowOff>
    </xdr:from>
    <xdr:to>
      <xdr:col>19</xdr:col>
      <xdr:colOff>177800</xdr:colOff>
      <xdr:row>78</xdr:row>
      <xdr:rowOff>43900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83599"/>
          <a:ext cx="889000" cy="3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26970</xdr:rowOff>
    </xdr:from>
    <xdr:to>
      <xdr:col>15</xdr:col>
      <xdr:colOff>50800</xdr:colOff>
      <xdr:row>78</xdr:row>
      <xdr:rowOff>43900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400070"/>
          <a:ext cx="889000" cy="16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26970</xdr:rowOff>
    </xdr:from>
    <xdr:to>
      <xdr:col>10</xdr:col>
      <xdr:colOff>114300</xdr:colOff>
      <xdr:row>78</xdr:row>
      <xdr:rowOff>94303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00070"/>
          <a:ext cx="889000" cy="6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91464</xdr:rowOff>
    </xdr:from>
    <xdr:to>
      <xdr:col>24</xdr:col>
      <xdr:colOff>114300</xdr:colOff>
      <xdr:row>78</xdr:row>
      <xdr:rowOff>21614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9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6391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208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131149</xdr:rowOff>
    </xdr:from>
    <xdr:to>
      <xdr:col>20</xdr:col>
      <xdr:colOff>38100</xdr:colOff>
      <xdr:row>78</xdr:row>
      <xdr:rowOff>61299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3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52426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25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164550</xdr:rowOff>
    </xdr:from>
    <xdr:to>
      <xdr:col>15</xdr:col>
      <xdr:colOff>101600</xdr:colOff>
      <xdr:row>78</xdr:row>
      <xdr:rowOff>94700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6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85827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58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147620</xdr:rowOff>
    </xdr:from>
    <xdr:to>
      <xdr:col>10</xdr:col>
      <xdr:colOff>165100</xdr:colOff>
      <xdr:row>78</xdr:row>
      <xdr:rowOff>77770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4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68897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4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43503</xdr:rowOff>
    </xdr:from>
    <xdr:to>
      <xdr:col>6</xdr:col>
      <xdr:colOff>38100</xdr:colOff>
      <xdr:row>78</xdr:row>
      <xdr:rowOff>145103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1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136230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0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80465</xdr:rowOff>
    </xdr:from>
    <xdr:to>
      <xdr:col>24</xdr:col>
      <xdr:colOff>63500</xdr:colOff>
      <xdr:row>99</xdr:row>
      <xdr:rowOff>87740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4015"/>
          <a:ext cx="838200" cy="7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80465</xdr:rowOff>
    </xdr:from>
    <xdr:to>
      <xdr:col>19</xdr:col>
      <xdr:colOff>177800</xdr:colOff>
      <xdr:row>99</xdr:row>
      <xdr:rowOff>82725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54015"/>
          <a:ext cx="889000" cy="2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82725</xdr:rowOff>
    </xdr:from>
    <xdr:to>
      <xdr:col>15</xdr:col>
      <xdr:colOff>50800</xdr:colOff>
      <xdr:row>99</xdr:row>
      <xdr:rowOff>83272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6275"/>
          <a:ext cx="889000" cy="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83272</xdr:rowOff>
    </xdr:from>
    <xdr:to>
      <xdr:col>10</xdr:col>
      <xdr:colOff>114300</xdr:colOff>
      <xdr:row>99</xdr:row>
      <xdr:rowOff>90649</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6822"/>
          <a:ext cx="889000" cy="7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36940</xdr:rowOff>
    </xdr:from>
    <xdr:to>
      <xdr:col>24</xdr:col>
      <xdr:colOff>114300</xdr:colOff>
      <xdr:row>99</xdr:row>
      <xdr:rowOff>138540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1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3771</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29665</xdr:rowOff>
    </xdr:from>
    <xdr:to>
      <xdr:col>20</xdr:col>
      <xdr:colOff>38100</xdr:colOff>
      <xdr:row>99</xdr:row>
      <xdr:rowOff>131265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122392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5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31925</xdr:rowOff>
    </xdr:from>
    <xdr:to>
      <xdr:col>15</xdr:col>
      <xdr:colOff>101600</xdr:colOff>
      <xdr:row>99</xdr:row>
      <xdr:rowOff>133525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124652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8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32472</xdr:rowOff>
    </xdr:from>
    <xdr:to>
      <xdr:col>10</xdr:col>
      <xdr:colOff>165100</xdr:colOff>
      <xdr:row>99</xdr:row>
      <xdr:rowOff>134072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125199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39849</xdr:rowOff>
    </xdr:from>
    <xdr:to>
      <xdr:col>6</xdr:col>
      <xdr:colOff>38100</xdr:colOff>
      <xdr:row>99</xdr:row>
      <xdr:rowOff>141449</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1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132576</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6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103451</xdr:rowOff>
    </xdr:from>
    <xdr:to>
      <xdr:col>55</xdr:col>
      <xdr:colOff>0</xdr:colOff>
      <xdr:row>36</xdr:row>
      <xdr:rowOff>138720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275651"/>
          <a:ext cx="838200" cy="35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138720</xdr:rowOff>
    </xdr:from>
    <xdr:to>
      <xdr:col>50</xdr:col>
      <xdr:colOff>114300</xdr:colOff>
      <xdr:row>37</xdr:row>
      <xdr:rowOff>15929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310920"/>
          <a:ext cx="889000" cy="4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568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7439</xdr:rowOff>
    </xdr:from>
    <xdr:to>
      <xdr:col>45</xdr:col>
      <xdr:colOff>177800</xdr:colOff>
      <xdr:row>37</xdr:row>
      <xdr:rowOff>15929</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351089"/>
          <a:ext cx="889000" cy="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53158</xdr:rowOff>
    </xdr:from>
    <xdr:to>
      <xdr:col>41</xdr:col>
      <xdr:colOff>50800</xdr:colOff>
      <xdr:row>37</xdr:row>
      <xdr:rowOff>7439</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225358"/>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52651</xdr:rowOff>
    </xdr:from>
    <xdr:to>
      <xdr:col>55</xdr:col>
      <xdr:colOff>50800</xdr:colOff>
      <xdr:row>36</xdr:row>
      <xdr:rowOff>154251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22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75528</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076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87920</xdr:rowOff>
    </xdr:from>
    <xdr:to>
      <xdr:col>50</xdr:col>
      <xdr:colOff>165100</xdr:colOff>
      <xdr:row>37</xdr:row>
      <xdr:rowOff>18070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26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34597</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6035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136579</xdr:rowOff>
    </xdr:from>
    <xdr:to>
      <xdr:col>46</xdr:col>
      <xdr:colOff>38100</xdr:colOff>
      <xdr:row>37</xdr:row>
      <xdr:rowOff>66729</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30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83256</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6084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128089</xdr:rowOff>
    </xdr:from>
    <xdr:to>
      <xdr:col>41</xdr:col>
      <xdr:colOff>101600</xdr:colOff>
      <xdr:row>37</xdr:row>
      <xdr:rowOff>58239</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30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74766</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6075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2358</xdr:rowOff>
    </xdr:from>
    <xdr:to>
      <xdr:col>36</xdr:col>
      <xdr:colOff>165100</xdr:colOff>
      <xdr:row>36</xdr:row>
      <xdr:rowOff>103958</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17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120485</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5949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128448</xdr:rowOff>
    </xdr:from>
    <xdr:to>
      <xdr:col>55</xdr:col>
      <xdr:colOff>0</xdr:colOff>
      <xdr:row>57</xdr:row>
      <xdr:rowOff>146736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90109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133388</xdr:rowOff>
    </xdr:from>
    <xdr:to>
      <xdr:col>50</xdr:col>
      <xdr:colOff>114300</xdr:colOff>
      <xdr:row>57</xdr:row>
      <xdr:rowOff>146736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906038"/>
          <a:ext cx="889000" cy="13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133388</xdr:rowOff>
    </xdr:from>
    <xdr:to>
      <xdr:col>45</xdr:col>
      <xdr:colOff>177800</xdr:colOff>
      <xdr:row>57</xdr:row>
      <xdr:rowOff>148069</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906038"/>
          <a:ext cx="889000" cy="1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148069</xdr:rowOff>
    </xdr:from>
    <xdr:to>
      <xdr:col>41</xdr:col>
      <xdr:colOff>50800</xdr:colOff>
      <xdr:row>57</xdr:row>
      <xdr:rowOff>167399</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920719"/>
          <a:ext cx="889000" cy="19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77648</xdr:rowOff>
    </xdr:from>
    <xdr:to>
      <xdr:col>55</xdr:col>
      <xdr:colOff>50800</xdr:colOff>
      <xdr:row>58</xdr:row>
      <xdr:rowOff>7798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85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56075</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828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95936</xdr:rowOff>
    </xdr:from>
    <xdr:to>
      <xdr:col>50</xdr:col>
      <xdr:colOff>165100</xdr:colOff>
      <xdr:row>58</xdr:row>
      <xdr:rowOff>26086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86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17213</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961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82588</xdr:rowOff>
    </xdr:from>
    <xdr:to>
      <xdr:col>46</xdr:col>
      <xdr:colOff>38100</xdr:colOff>
      <xdr:row>58</xdr:row>
      <xdr:rowOff>12738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85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3865</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947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97269</xdr:rowOff>
    </xdr:from>
    <xdr:to>
      <xdr:col>41</xdr:col>
      <xdr:colOff>101600</xdr:colOff>
      <xdr:row>58</xdr:row>
      <xdr:rowOff>27419</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86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18546</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962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116599</xdr:rowOff>
    </xdr:from>
    <xdr:to>
      <xdr:col>36</xdr:col>
      <xdr:colOff>165100</xdr:colOff>
      <xdr:row>58</xdr:row>
      <xdr:rowOff>46749</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88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37876</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98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57043</xdr:rowOff>
    </xdr:from>
    <xdr:to>
      <xdr:col>55</xdr:col>
      <xdr:colOff>0</xdr:colOff>
      <xdr:row>77</xdr:row>
      <xdr:rowOff>75039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258693"/>
          <a:ext cx="838200" cy="17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31933</xdr:rowOff>
    </xdr:from>
    <xdr:to>
      <xdr:col>50</xdr:col>
      <xdr:colOff>114300</xdr:colOff>
      <xdr:row>77</xdr:row>
      <xdr:rowOff>57043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233583"/>
          <a:ext cx="889000" cy="2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31933</xdr:rowOff>
    </xdr:from>
    <xdr:to>
      <xdr:col>45</xdr:col>
      <xdr:colOff>177800</xdr:colOff>
      <xdr:row>77</xdr:row>
      <xdr:rowOff>71220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233583"/>
          <a:ext cx="889000" cy="3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51118</xdr:rowOff>
    </xdr:from>
    <xdr:to>
      <xdr:col>41</xdr:col>
      <xdr:colOff>50800</xdr:colOff>
      <xdr:row>77</xdr:row>
      <xdr:rowOff>71220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252768"/>
          <a:ext cx="889000" cy="20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24239</xdr:rowOff>
    </xdr:from>
    <xdr:to>
      <xdr:col>55</xdr:col>
      <xdr:colOff>50800</xdr:colOff>
      <xdr:row>77</xdr:row>
      <xdr:rowOff>125839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22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47116</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07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6243</xdr:rowOff>
    </xdr:from>
    <xdr:to>
      <xdr:col>50</xdr:col>
      <xdr:colOff>165100</xdr:colOff>
      <xdr:row>77</xdr:row>
      <xdr:rowOff>107843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20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124370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98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152583</xdr:rowOff>
    </xdr:from>
    <xdr:to>
      <xdr:col>46</xdr:col>
      <xdr:colOff>38100</xdr:colOff>
      <xdr:row>77</xdr:row>
      <xdr:rowOff>82733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18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99261</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958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20420</xdr:rowOff>
    </xdr:from>
    <xdr:to>
      <xdr:col>41</xdr:col>
      <xdr:colOff>101600</xdr:colOff>
      <xdr:row>77</xdr:row>
      <xdr:rowOff>122020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2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138547</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99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318</xdr:rowOff>
    </xdr:from>
    <xdr:to>
      <xdr:col>36</xdr:col>
      <xdr:colOff>165100</xdr:colOff>
      <xdr:row>77</xdr:row>
      <xdr:rowOff>101918</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0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118445</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97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64529</xdr:rowOff>
    </xdr:from>
    <xdr:to>
      <xdr:col>55</xdr:col>
      <xdr:colOff>0</xdr:colOff>
      <xdr:row>97</xdr:row>
      <xdr:rowOff>34483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523729"/>
          <a:ext cx="838200" cy="14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34483</xdr:rowOff>
    </xdr:from>
    <xdr:to>
      <xdr:col>50</xdr:col>
      <xdr:colOff>114300</xdr:colOff>
      <xdr:row>97</xdr:row>
      <xdr:rowOff>102530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665133"/>
          <a:ext cx="889000" cy="68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24150</xdr:rowOff>
    </xdr:from>
    <xdr:to>
      <xdr:col>45</xdr:col>
      <xdr:colOff>177800</xdr:colOff>
      <xdr:row>97</xdr:row>
      <xdr:rowOff>102530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654800"/>
          <a:ext cx="889000" cy="78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24150</xdr:rowOff>
    </xdr:from>
    <xdr:to>
      <xdr:col>41</xdr:col>
      <xdr:colOff>50800</xdr:colOff>
      <xdr:row>97</xdr:row>
      <xdr:rowOff>62661</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654800"/>
          <a:ext cx="889000" cy="38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13729</xdr:rowOff>
    </xdr:from>
    <xdr:to>
      <xdr:col>55</xdr:col>
      <xdr:colOff>50800</xdr:colOff>
      <xdr:row>96</xdr:row>
      <xdr:rowOff>115329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47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163606</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451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155133</xdr:rowOff>
    </xdr:from>
    <xdr:to>
      <xdr:col>50</xdr:col>
      <xdr:colOff>165100</xdr:colOff>
      <xdr:row>97</xdr:row>
      <xdr:rowOff>85283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1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76410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70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51730</xdr:rowOff>
    </xdr:from>
    <xdr:to>
      <xdr:col>46</xdr:col>
      <xdr:colOff>38100</xdr:colOff>
      <xdr:row>97</xdr:row>
      <xdr:rowOff>153330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8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144457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77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144800</xdr:rowOff>
    </xdr:from>
    <xdr:to>
      <xdr:col>41</xdr:col>
      <xdr:colOff>101600</xdr:colOff>
      <xdr:row>97</xdr:row>
      <xdr:rowOff>74950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66077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696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11861</xdr:rowOff>
    </xdr:from>
    <xdr:to>
      <xdr:col>36</xdr:col>
      <xdr:colOff>165100</xdr:colOff>
      <xdr:row>97</xdr:row>
      <xdr:rowOff>113461</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4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104588</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3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56218</xdr:rowOff>
    </xdr:from>
    <xdr:to>
      <xdr:col>85</xdr:col>
      <xdr:colOff>127000</xdr:colOff>
      <xdr:row>38</xdr:row>
      <xdr:rowOff>43674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228418"/>
          <a:ext cx="838200" cy="33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43674</xdr:rowOff>
    </xdr:from>
    <xdr:to>
      <xdr:col>81</xdr:col>
      <xdr:colOff>50800</xdr:colOff>
      <xdr:row>38</xdr:row>
      <xdr:rowOff>62176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558774"/>
          <a:ext cx="889000" cy="18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16770</xdr:rowOff>
    </xdr:from>
    <xdr:to>
      <xdr:col>76</xdr:col>
      <xdr:colOff>114300</xdr:colOff>
      <xdr:row>38</xdr:row>
      <xdr:rowOff>62176</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531870"/>
          <a:ext cx="889000" cy="4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16770</xdr:rowOff>
    </xdr:from>
    <xdr:to>
      <xdr:col>71</xdr:col>
      <xdr:colOff>177800</xdr:colOff>
      <xdr:row>38</xdr:row>
      <xdr:rowOff>34401</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531870"/>
          <a:ext cx="889000" cy="1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5418</xdr:rowOff>
    </xdr:from>
    <xdr:to>
      <xdr:col>85</xdr:col>
      <xdr:colOff>177800</xdr:colOff>
      <xdr:row>36</xdr:row>
      <xdr:rowOff>107018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17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28295</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02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164324</xdr:rowOff>
    </xdr:from>
    <xdr:to>
      <xdr:col>81</xdr:col>
      <xdr:colOff>101600</xdr:colOff>
      <xdr:row>38</xdr:row>
      <xdr:rowOff>94474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50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85601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600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11376</xdr:rowOff>
    </xdr:from>
    <xdr:to>
      <xdr:col>76</xdr:col>
      <xdr:colOff>165100</xdr:colOff>
      <xdr:row>38</xdr:row>
      <xdr:rowOff>112976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52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104103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619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137420</xdr:rowOff>
    </xdr:from>
    <xdr:to>
      <xdr:col>72</xdr:col>
      <xdr:colOff>38100</xdr:colOff>
      <xdr:row>38</xdr:row>
      <xdr:rowOff>67570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8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58697</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73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155051</xdr:rowOff>
    </xdr:from>
    <xdr:to>
      <xdr:col>67</xdr:col>
      <xdr:colOff>101600</xdr:colOff>
      <xdr:row>38</xdr:row>
      <xdr:rowOff>85201</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9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76328</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91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139853</xdr:rowOff>
    </xdr:from>
    <xdr:to>
      <xdr:col>85</xdr:col>
      <xdr:colOff>127000</xdr:colOff>
      <xdr:row>56</xdr:row>
      <xdr:rowOff>59324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398153"/>
          <a:ext cx="838200" cy="26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139853</xdr:rowOff>
    </xdr:from>
    <xdr:to>
      <xdr:col>81</xdr:col>
      <xdr:colOff>50800</xdr:colOff>
      <xdr:row>56</xdr:row>
      <xdr:rowOff>111475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398153"/>
          <a:ext cx="889000" cy="314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111475</xdr:rowOff>
    </xdr:from>
    <xdr:to>
      <xdr:col>76</xdr:col>
      <xdr:colOff>114300</xdr:colOff>
      <xdr:row>56</xdr:row>
      <xdr:rowOff>140957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712675"/>
          <a:ext cx="8890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111658</xdr:rowOff>
    </xdr:from>
    <xdr:to>
      <xdr:col>71</xdr:col>
      <xdr:colOff>177800</xdr:colOff>
      <xdr:row>56</xdr:row>
      <xdr:rowOff>140957</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712858"/>
          <a:ext cx="889000" cy="29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8524</xdr:rowOff>
    </xdr:from>
    <xdr:to>
      <xdr:col>85</xdr:col>
      <xdr:colOff>177800</xdr:colOff>
      <xdr:row>56</xdr:row>
      <xdr:rowOff>110124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0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158401</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88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89053</xdr:rowOff>
    </xdr:from>
    <xdr:to>
      <xdr:col>81</xdr:col>
      <xdr:colOff>101600</xdr:colOff>
      <xdr:row>55</xdr:row>
      <xdr:rowOff>19203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34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35730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12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60675</xdr:rowOff>
    </xdr:from>
    <xdr:to>
      <xdr:col>76</xdr:col>
      <xdr:colOff>165100</xdr:colOff>
      <xdr:row>56</xdr:row>
      <xdr:rowOff>162275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6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153402</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5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90157</xdr:rowOff>
    </xdr:from>
    <xdr:to>
      <xdr:col>72</xdr:col>
      <xdr:colOff>38100</xdr:colOff>
      <xdr:row>57</xdr:row>
      <xdr:rowOff>20307</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9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11434</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84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60858</xdr:rowOff>
    </xdr:from>
    <xdr:to>
      <xdr:col>67</xdr:col>
      <xdr:colOff>101600</xdr:colOff>
      <xdr:row>56</xdr:row>
      <xdr:rowOff>162458</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6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153585</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54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96938</xdr:rowOff>
    </xdr:from>
    <xdr:to>
      <xdr:col>85</xdr:col>
      <xdr:colOff>127000</xdr:colOff>
      <xdr:row>79</xdr:row>
      <xdr:rowOff>96994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41488"/>
          <a:ext cx="838200" cy="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96478</xdr:rowOff>
    </xdr:from>
    <xdr:to>
      <xdr:col>81</xdr:col>
      <xdr:colOff>50800</xdr:colOff>
      <xdr:row>79</xdr:row>
      <xdr:rowOff>96938</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41028"/>
          <a:ext cx="889000" cy="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96478</xdr:rowOff>
    </xdr:from>
    <xdr:to>
      <xdr:col>76</xdr:col>
      <xdr:colOff>114300</xdr:colOff>
      <xdr:row>79</xdr:row>
      <xdr:rowOff>96513</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41028"/>
          <a:ext cx="889000" cy="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82869</xdr:rowOff>
    </xdr:from>
    <xdr:to>
      <xdr:col>71</xdr:col>
      <xdr:colOff>177800</xdr:colOff>
      <xdr:row>79</xdr:row>
      <xdr:rowOff>96513</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27419"/>
          <a:ext cx="889000" cy="1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46194</xdr:rowOff>
    </xdr:from>
    <xdr:to>
      <xdr:col>85</xdr:col>
      <xdr:colOff>177800</xdr:colOff>
      <xdr:row>79</xdr:row>
      <xdr:rowOff>147794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46138</xdr:rowOff>
    </xdr:from>
    <xdr:to>
      <xdr:col>81</xdr:col>
      <xdr:colOff>101600</xdr:colOff>
      <xdr:row>79</xdr:row>
      <xdr:rowOff>147738</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138865</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83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45678</xdr:rowOff>
    </xdr:from>
    <xdr:to>
      <xdr:col>76</xdr:col>
      <xdr:colOff>165100</xdr:colOff>
      <xdr:row>79</xdr:row>
      <xdr:rowOff>147278</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138405</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829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45713</xdr:rowOff>
    </xdr:from>
    <xdr:to>
      <xdr:col>72</xdr:col>
      <xdr:colOff>38100</xdr:colOff>
      <xdr:row>79</xdr:row>
      <xdr:rowOff>147313</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138440</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82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32069</xdr:rowOff>
    </xdr:from>
    <xdr:to>
      <xdr:col>67</xdr:col>
      <xdr:colOff>101600</xdr:colOff>
      <xdr:row>79</xdr:row>
      <xdr:rowOff>133669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76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124796</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69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108573</xdr:rowOff>
    </xdr:from>
    <xdr:to>
      <xdr:col>85</xdr:col>
      <xdr:colOff>127000</xdr:colOff>
      <xdr:row>98</xdr:row>
      <xdr:rowOff>10875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739223"/>
          <a:ext cx="838200" cy="7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108573</xdr:rowOff>
    </xdr:from>
    <xdr:to>
      <xdr:col>81</xdr:col>
      <xdr:colOff>50800</xdr:colOff>
      <xdr:row>97</xdr:row>
      <xdr:rowOff>141458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39223"/>
          <a:ext cx="889000" cy="32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141458</xdr:rowOff>
    </xdr:from>
    <xdr:to>
      <xdr:col>76</xdr:col>
      <xdr:colOff>114300</xdr:colOff>
      <xdr:row>97</xdr:row>
      <xdr:rowOff>143982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72108"/>
          <a:ext cx="889000" cy="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143982</xdr:rowOff>
    </xdr:from>
    <xdr:to>
      <xdr:col>71</xdr:col>
      <xdr:colOff>177800</xdr:colOff>
      <xdr:row>98</xdr:row>
      <xdr:rowOff>12413</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74632"/>
          <a:ext cx="889000" cy="39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131525</xdr:rowOff>
    </xdr:from>
    <xdr:to>
      <xdr:col>85</xdr:col>
      <xdr:colOff>177800</xdr:colOff>
      <xdr:row>98</xdr:row>
      <xdr:rowOff>61675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6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62627</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57773</xdr:rowOff>
    </xdr:from>
    <xdr:to>
      <xdr:col>81</xdr:col>
      <xdr:colOff>101600</xdr:colOff>
      <xdr:row>97</xdr:row>
      <xdr:rowOff>159373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8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4450</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46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90658</xdr:rowOff>
    </xdr:from>
    <xdr:to>
      <xdr:col>76</xdr:col>
      <xdr:colOff>165100</xdr:colOff>
      <xdr:row>98</xdr:row>
      <xdr:rowOff>20808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2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11935</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14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93182</xdr:rowOff>
    </xdr:from>
    <xdr:to>
      <xdr:col>72</xdr:col>
      <xdr:colOff>38100</xdr:colOff>
      <xdr:row>98</xdr:row>
      <xdr:rowOff>23332</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2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14459</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1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133063</xdr:rowOff>
    </xdr:from>
    <xdr:to>
      <xdr:col>67</xdr:col>
      <xdr:colOff>101600</xdr:colOff>
      <xdr:row>98</xdr:row>
      <xdr:rowOff>63213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6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54340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56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106,126</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33,725</a:t>
          </a:r>
          <a:r>
            <a:rPr kumimoji="1" lang="ja-JP" altLang="en-US" sz="1300">
              <a:latin typeface="ＭＳ Ｐゴシック" panose="020B0600070205080204" pitchFamily="50" charset="-128"/>
              <a:ea typeface="ＭＳ Ｐゴシック" panose="020B0600070205080204" pitchFamily="50" charset="-128"/>
            </a:rPr>
            <a:t>円減少し、類似団体内平均値との比較では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34,115</a:t>
          </a:r>
          <a:r>
            <a:rPr kumimoji="1" lang="ja-JP" altLang="en-US" sz="1300">
              <a:latin typeface="ＭＳ Ｐゴシック" panose="020B0600070205080204" pitchFamily="50" charset="-128"/>
              <a:ea typeface="ＭＳ Ｐゴシック" panose="020B0600070205080204" pitchFamily="50" charset="-128"/>
            </a:rPr>
            <a:t>円下回っている。前年度から減少した主な要因は、ふるさと納税寄附金の減に伴う「ふるさと納税推進事業費」の減（対前年度▲</a:t>
          </a:r>
          <a:r>
            <a:rPr kumimoji="1" lang="en-US" altLang="ja-JP" sz="1300">
              <a:latin typeface="ＭＳ Ｐゴシック" panose="020B0600070205080204" pitchFamily="50" charset="-128"/>
              <a:ea typeface="ＭＳ Ｐゴシック" panose="020B0600070205080204" pitchFamily="50" charset="-128"/>
            </a:rPr>
            <a:t>699</a:t>
          </a:r>
          <a:r>
            <a:rPr kumimoji="1" lang="ja-JP" altLang="en-US" sz="1300">
              <a:latin typeface="ＭＳ Ｐゴシック" panose="020B0600070205080204" pitchFamily="50" charset="-128"/>
              <a:ea typeface="ＭＳ Ｐゴシック" panose="020B0600070205080204" pitchFamily="50" charset="-128"/>
            </a:rPr>
            <a:t>千円）などである。</a:t>
          </a: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191,715</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12,152</a:t>
          </a:r>
          <a:r>
            <a:rPr kumimoji="1" lang="ja-JP" altLang="en-US" sz="1300">
              <a:latin typeface="ＭＳ Ｐゴシック" panose="020B0600070205080204" pitchFamily="50" charset="-128"/>
              <a:ea typeface="ＭＳ Ｐゴシック" panose="020B0600070205080204" pitchFamily="50" charset="-128"/>
            </a:rPr>
            <a:t>円増加し、類似団体内平均値との比較では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37,807</a:t>
          </a:r>
          <a:r>
            <a:rPr kumimoji="1" lang="ja-JP" altLang="en-US" sz="1300">
              <a:latin typeface="ＭＳ Ｐゴシック" panose="020B0600070205080204" pitchFamily="50" charset="-128"/>
              <a:ea typeface="ＭＳ Ｐゴシック" panose="020B0600070205080204" pitchFamily="50" charset="-128"/>
            </a:rPr>
            <a:t>円下回っている。前年度から増加した主な要因は、「障がい福祉サービス給付費」の増（対前年度＋</a:t>
          </a:r>
          <a:r>
            <a:rPr kumimoji="1" lang="en-US" altLang="ja-JP" sz="1300">
              <a:latin typeface="ＭＳ Ｐゴシック" panose="020B0600070205080204" pitchFamily="50" charset="-128"/>
              <a:ea typeface="ＭＳ Ｐゴシック" panose="020B0600070205080204" pitchFamily="50" charset="-128"/>
            </a:rPr>
            <a:t>67</a:t>
          </a:r>
          <a:r>
            <a:rPr kumimoji="1" lang="ja-JP" altLang="en-US" sz="1300">
              <a:latin typeface="ＭＳ Ｐゴシック" panose="020B0600070205080204" pitchFamily="50" charset="-128"/>
              <a:ea typeface="ＭＳ Ｐゴシック" panose="020B0600070205080204" pitchFamily="50" charset="-128"/>
            </a:rPr>
            <a:t>百万円）、「児童手当給付費」の増（対前年度＋</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百万円）などである。</a:t>
          </a:r>
        </a:p>
        <a:p>
          <a:r>
            <a:rPr kumimoji="1" lang="ja-JP" altLang="en-US" sz="1300">
              <a:latin typeface="ＭＳ Ｐゴシック" panose="020B0600070205080204" pitchFamily="50" charset="-128"/>
              <a:ea typeface="ＭＳ Ｐゴシック" panose="020B0600070205080204" pitchFamily="50" charset="-128"/>
            </a:rPr>
            <a:t>衛生費は、住民一人当たり</a:t>
          </a:r>
          <a:r>
            <a:rPr kumimoji="1" lang="en-US" altLang="ja-JP" sz="1300">
              <a:latin typeface="ＭＳ Ｐゴシック" panose="020B0600070205080204" pitchFamily="50" charset="-128"/>
              <a:ea typeface="ＭＳ Ｐゴシック" panose="020B0600070205080204" pitchFamily="50" charset="-128"/>
            </a:rPr>
            <a:t>34,105</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22,282</a:t>
          </a:r>
          <a:r>
            <a:rPr kumimoji="1" lang="ja-JP" altLang="en-US" sz="1300">
              <a:latin typeface="ＭＳ Ｐゴシック" panose="020B0600070205080204" pitchFamily="50" charset="-128"/>
              <a:ea typeface="ＭＳ Ｐゴシック" panose="020B0600070205080204" pitchFamily="50" charset="-128"/>
            </a:rPr>
            <a:t>円減少し、類似団体内平均値との比較では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35,508</a:t>
          </a:r>
          <a:r>
            <a:rPr kumimoji="1" lang="ja-JP" altLang="en-US" sz="1300">
              <a:latin typeface="ＭＳ Ｐゴシック" panose="020B0600070205080204" pitchFamily="50" charset="-128"/>
              <a:ea typeface="ＭＳ Ｐゴシック" panose="020B0600070205080204" pitchFamily="50" charset="-128"/>
            </a:rPr>
            <a:t>円下回っている。前年度から減少した主な要因は、「元クリーンセンター解体事業費」の皆減（対前年度▲</a:t>
          </a:r>
          <a:r>
            <a:rPr kumimoji="1" lang="en-US" altLang="ja-JP" sz="1300">
              <a:latin typeface="ＭＳ Ｐゴシック" panose="020B0600070205080204" pitchFamily="50" charset="-128"/>
              <a:ea typeface="ＭＳ Ｐゴシック" panose="020B0600070205080204" pitchFamily="50" charset="-128"/>
            </a:rPr>
            <a:t>343</a:t>
          </a:r>
          <a:r>
            <a:rPr kumimoji="1" lang="ja-JP" altLang="en-US" sz="1300">
              <a:latin typeface="ＭＳ Ｐゴシック" panose="020B0600070205080204" pitchFamily="50" charset="-128"/>
              <a:ea typeface="ＭＳ Ｐゴシック" panose="020B0600070205080204" pitchFamily="50" charset="-128"/>
            </a:rPr>
            <a:t>百万円）などである。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64,865</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18,557</a:t>
          </a:r>
          <a:r>
            <a:rPr kumimoji="1" lang="ja-JP" altLang="en-US" sz="1300">
              <a:latin typeface="ＭＳ Ｐゴシック" panose="020B0600070205080204" pitchFamily="50" charset="-128"/>
              <a:ea typeface="ＭＳ Ｐゴシック" panose="020B0600070205080204" pitchFamily="50" charset="-128"/>
            </a:rPr>
            <a:t>円増加し、類似団体内平均値との比較では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2,803</a:t>
          </a:r>
          <a:r>
            <a:rPr kumimoji="1" lang="ja-JP" altLang="en-US" sz="1300">
              <a:latin typeface="ＭＳ Ｐゴシック" panose="020B0600070205080204" pitchFamily="50" charset="-128"/>
              <a:ea typeface="ＭＳ Ｐゴシック" panose="020B0600070205080204" pitchFamily="50" charset="-128"/>
            </a:rPr>
            <a:t>円下回っている。前年度から増加した主な要因は、「道路改良工事費」の増（対前年度＋</a:t>
          </a:r>
          <a:r>
            <a:rPr kumimoji="1" lang="en-US" altLang="ja-JP" sz="1300">
              <a:latin typeface="ＭＳ Ｐゴシック" panose="020B0600070205080204" pitchFamily="50" charset="-128"/>
              <a:ea typeface="ＭＳ Ｐゴシック" panose="020B0600070205080204" pitchFamily="50" charset="-128"/>
            </a:rPr>
            <a:t>247</a:t>
          </a:r>
          <a:r>
            <a:rPr kumimoji="1" lang="ja-JP" altLang="en-US" sz="1300">
              <a:latin typeface="ＭＳ Ｐゴシック" panose="020B0600070205080204" pitchFamily="50" charset="-128"/>
              <a:ea typeface="ＭＳ Ｐゴシック" panose="020B0600070205080204" pitchFamily="50" charset="-128"/>
            </a:rPr>
            <a:t>百万円）、「除雪委託料」の増（対前年度＋</a:t>
          </a:r>
          <a:r>
            <a:rPr kumimoji="1" lang="en-US" altLang="ja-JP" sz="1300">
              <a:latin typeface="ＭＳ Ｐゴシック" panose="020B0600070205080204" pitchFamily="50" charset="-128"/>
              <a:ea typeface="ＭＳ Ｐゴシック" panose="020B0600070205080204" pitchFamily="50" charset="-128"/>
            </a:rPr>
            <a:t>113</a:t>
          </a:r>
          <a:r>
            <a:rPr kumimoji="1" lang="ja-JP" altLang="en-US" sz="1300">
              <a:latin typeface="ＭＳ Ｐゴシック" panose="020B0600070205080204" pitchFamily="50" charset="-128"/>
              <a:ea typeface="ＭＳ Ｐゴシック" panose="020B0600070205080204" pitchFamily="50" charset="-128"/>
            </a:rPr>
            <a:t>百万円）などである。</a:t>
          </a:r>
        </a:p>
        <a:p>
          <a:r>
            <a:rPr kumimoji="1" lang="ja-JP" altLang="en-US" sz="1300">
              <a:latin typeface="ＭＳ Ｐゴシック" panose="020B0600070205080204" pitchFamily="50" charset="-128"/>
              <a:ea typeface="ＭＳ Ｐゴシック" panose="020B0600070205080204" pitchFamily="50" charset="-128"/>
            </a:rPr>
            <a:t>消防費は、住民一人当たり</a:t>
          </a:r>
          <a:r>
            <a:rPr kumimoji="1" lang="en-US" altLang="ja-JP" sz="1300">
              <a:latin typeface="ＭＳ Ｐゴシック" panose="020B0600070205080204" pitchFamily="50" charset="-128"/>
              <a:ea typeface="ＭＳ Ｐゴシック" panose="020B0600070205080204" pitchFamily="50" charset="-128"/>
            </a:rPr>
            <a:t>41,843</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23,122</a:t>
          </a:r>
          <a:r>
            <a:rPr kumimoji="1" lang="ja-JP" altLang="en-US" sz="1300">
              <a:latin typeface="ＭＳ Ｐゴシック" panose="020B0600070205080204" pitchFamily="50" charset="-128"/>
              <a:ea typeface="ＭＳ Ｐゴシック" panose="020B0600070205080204" pitchFamily="50" charset="-128"/>
            </a:rPr>
            <a:t>円増加し、類似団体内平均値との比較では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10,482</a:t>
          </a:r>
          <a:r>
            <a:rPr kumimoji="1" lang="ja-JP" altLang="en-US" sz="1300">
              <a:latin typeface="ＭＳ Ｐゴシック" panose="020B0600070205080204" pitchFamily="50" charset="-128"/>
              <a:ea typeface="ＭＳ Ｐゴシック" panose="020B0600070205080204" pitchFamily="50" charset="-128"/>
            </a:rPr>
            <a:t>円上回っている。前年度から増加した主な要因は、「高機能消防指令センター更新工事費」の皆増（対前年度＋</a:t>
          </a:r>
          <a:r>
            <a:rPr kumimoji="1" lang="en-US" altLang="ja-JP" sz="1300">
              <a:latin typeface="ＭＳ Ｐゴシック" panose="020B0600070205080204" pitchFamily="50" charset="-128"/>
              <a:ea typeface="ＭＳ Ｐゴシック" panose="020B0600070205080204" pitchFamily="50" charset="-128"/>
            </a:rPr>
            <a:t>539</a:t>
          </a:r>
          <a:r>
            <a:rPr kumimoji="1" lang="ja-JP" altLang="en-US" sz="1300">
              <a:latin typeface="ＭＳ Ｐゴシック" panose="020B0600070205080204" pitchFamily="50" charset="-128"/>
              <a:ea typeface="ＭＳ Ｐゴシック" panose="020B0600070205080204" pitchFamily="50" charset="-128"/>
            </a:rPr>
            <a:t>百万円）などである。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65,548</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34,432</a:t>
          </a:r>
          <a:r>
            <a:rPr kumimoji="1" lang="ja-JP" altLang="en-US" sz="1300">
              <a:latin typeface="ＭＳ Ｐゴシック" panose="020B0600070205080204" pitchFamily="50" charset="-128"/>
              <a:ea typeface="ＭＳ Ｐゴシック" panose="020B0600070205080204" pitchFamily="50" charset="-128"/>
            </a:rPr>
            <a:t>円減少し、類似団体内平均値との比較では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10,608</a:t>
          </a:r>
          <a:r>
            <a:rPr kumimoji="1" lang="ja-JP" altLang="en-US" sz="1300">
              <a:latin typeface="ＭＳ Ｐゴシック" panose="020B0600070205080204" pitchFamily="50" charset="-128"/>
              <a:ea typeface="ＭＳ Ｐゴシック" panose="020B0600070205080204" pitchFamily="50" charset="-128"/>
            </a:rPr>
            <a:t>円下回っている。前年度から減少した主な要因は、「体育文化センターＺＥＢ化事業費」の皆減（対前年度▲</a:t>
          </a:r>
          <a:r>
            <a:rPr kumimoji="1" lang="en-US" altLang="ja-JP" sz="1300">
              <a:latin typeface="ＭＳ Ｐゴシック" panose="020B0600070205080204" pitchFamily="50" charset="-128"/>
              <a:ea typeface="ＭＳ Ｐゴシック" panose="020B0600070205080204" pitchFamily="50" charset="-128"/>
            </a:rPr>
            <a:t>604</a:t>
          </a:r>
          <a:r>
            <a:rPr kumimoji="1" lang="ja-JP" altLang="en-US" sz="1300">
              <a:latin typeface="ＭＳ Ｐゴシック" panose="020B0600070205080204" pitchFamily="50" charset="-128"/>
              <a:ea typeface="ＭＳ Ｐゴシック" panose="020B0600070205080204" pitchFamily="50" charset="-128"/>
            </a:rPr>
            <a:t>百万円）及び「南小学校ＺＥＢ化事業費」の皆減（対前年度▲</a:t>
          </a:r>
          <a:r>
            <a:rPr kumimoji="1" lang="en-US" altLang="ja-JP" sz="1300">
              <a:latin typeface="ＭＳ Ｐゴシック" panose="020B0600070205080204" pitchFamily="50" charset="-128"/>
              <a:ea typeface="ＭＳ Ｐゴシック" panose="020B0600070205080204" pitchFamily="50" charset="-128"/>
            </a:rPr>
            <a:t>476</a:t>
          </a:r>
          <a:r>
            <a:rPr kumimoji="1" lang="ja-JP" altLang="en-US" sz="1300">
              <a:latin typeface="ＭＳ Ｐゴシック" panose="020B0600070205080204" pitchFamily="50" charset="-128"/>
              <a:ea typeface="ＭＳ Ｐゴシック" panose="020B0600070205080204" pitchFamily="50" charset="-128"/>
            </a:rPr>
            <a:t>百万円）である。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年度は、剰余金処分により</a:t>
          </a:r>
          <a:r>
            <a:rPr kumimoji="1" lang="en-US" altLang="ja-JP" sz="1100">
              <a:latin typeface="ＭＳ ゴシック" pitchFamily="49" charset="-128"/>
              <a:ea typeface="ＭＳ ゴシック" pitchFamily="49" charset="-128"/>
            </a:rPr>
            <a:t>500</a:t>
          </a:r>
          <a:r>
            <a:rPr kumimoji="1" lang="ja-JP" altLang="en-US" sz="1100">
              <a:latin typeface="ＭＳ ゴシック" pitchFamily="49" charset="-128"/>
              <a:ea typeface="ＭＳ ゴシック" pitchFamily="49" charset="-128"/>
            </a:rPr>
            <a:t>百万円を財政調整基金に積み立てたことにより、財政調整基金残高の標準財政規模比は、前年度から</a:t>
          </a:r>
          <a:r>
            <a:rPr kumimoji="1" lang="en-US" altLang="ja-JP" sz="1100">
              <a:latin typeface="ＭＳ ゴシック" pitchFamily="49" charset="-128"/>
              <a:ea typeface="ＭＳ ゴシック" pitchFamily="49" charset="-128"/>
            </a:rPr>
            <a:t>5.87</a:t>
          </a:r>
          <a:r>
            <a:rPr kumimoji="1" lang="ja-JP" altLang="en-US" sz="1100">
              <a:latin typeface="ＭＳ ゴシック" pitchFamily="49" charset="-128"/>
              <a:ea typeface="ＭＳ ゴシック" pitchFamily="49" charset="-128"/>
            </a:rPr>
            <a:t>ポイント増の</a:t>
          </a:r>
          <a:r>
            <a:rPr kumimoji="1" lang="en-US" altLang="ja-JP" sz="1100">
              <a:latin typeface="ＭＳ ゴシック" pitchFamily="49" charset="-128"/>
              <a:ea typeface="ＭＳ ゴシック" pitchFamily="49" charset="-128"/>
            </a:rPr>
            <a:t>24.94</a:t>
          </a:r>
          <a:r>
            <a:rPr kumimoji="1" lang="ja-JP" altLang="en-US" sz="1100">
              <a:latin typeface="ＭＳ ゴシック" pitchFamily="49" charset="-128"/>
              <a:ea typeface="ＭＳ ゴシック" pitchFamily="49" charset="-128"/>
            </a:rPr>
            <a:t>となった。</a:t>
          </a:r>
        </a:p>
        <a:p>
          <a:r>
            <a:rPr kumimoji="1" lang="ja-JP" altLang="en-US" sz="1100">
              <a:latin typeface="ＭＳ ゴシック" pitchFamily="49" charset="-128"/>
              <a:ea typeface="ＭＳ ゴシック" pitchFamily="49" charset="-128"/>
            </a:rPr>
            <a:t>　また、実質収支額が前年度より▲</a:t>
          </a:r>
          <a:r>
            <a:rPr kumimoji="1" lang="en-US" altLang="ja-JP" sz="1100">
              <a:latin typeface="ＭＳ ゴシック" pitchFamily="49" charset="-128"/>
              <a:ea typeface="ＭＳ ゴシック" pitchFamily="49" charset="-128"/>
            </a:rPr>
            <a:t>37</a:t>
          </a:r>
          <a:r>
            <a:rPr kumimoji="1" lang="ja-JP" altLang="en-US" sz="1100">
              <a:latin typeface="ＭＳ ゴシック" pitchFamily="49" charset="-128"/>
              <a:ea typeface="ＭＳ ゴシック" pitchFamily="49" charset="-128"/>
            </a:rPr>
            <a:t>百万円（</a:t>
          </a:r>
          <a:r>
            <a:rPr kumimoji="1" lang="en-US" altLang="ja-JP" sz="1100">
              <a:latin typeface="ＭＳ ゴシック" pitchFamily="49" charset="-128"/>
              <a:ea typeface="ＭＳ ゴシック" pitchFamily="49" charset="-128"/>
            </a:rPr>
            <a:t>1,025</a:t>
          </a:r>
          <a:r>
            <a:rPr kumimoji="1" lang="ja-JP" altLang="en-US" sz="1100">
              <a:latin typeface="ＭＳ ゴシック" pitchFamily="49" charset="-128"/>
              <a:ea typeface="ＭＳ ゴシック" pitchFamily="49" charset="-128"/>
            </a:rPr>
            <a:t>百万円→</a:t>
          </a:r>
          <a:r>
            <a:rPr kumimoji="1" lang="en-US" altLang="ja-JP" sz="1100">
              <a:latin typeface="ＭＳ ゴシック" pitchFamily="49" charset="-128"/>
              <a:ea typeface="ＭＳ ゴシック" pitchFamily="49" charset="-128"/>
            </a:rPr>
            <a:t>988</a:t>
          </a:r>
          <a:r>
            <a:rPr kumimoji="1" lang="ja-JP" altLang="en-US" sz="1100">
              <a:latin typeface="ＭＳ ゴシック" pitchFamily="49" charset="-128"/>
              <a:ea typeface="ＭＳ ゴシック" pitchFamily="49" charset="-128"/>
            </a:rPr>
            <a:t>百万円）となったことにより、実質収支額の標準財政規模比は前年度から</a:t>
          </a:r>
          <a:r>
            <a:rPr kumimoji="1" lang="en-US" altLang="ja-JP" sz="1100">
              <a:latin typeface="ＭＳ ゴシック" pitchFamily="49" charset="-128"/>
              <a:ea typeface="ＭＳ ゴシック" pitchFamily="49" charset="-128"/>
            </a:rPr>
            <a:t>0.59</a:t>
          </a:r>
          <a:r>
            <a:rPr kumimoji="1" lang="ja-JP" altLang="en-US" sz="1100">
              <a:latin typeface="ＭＳ ゴシック" pitchFamily="49" charset="-128"/>
              <a:ea typeface="ＭＳ ゴシック" pitchFamily="49" charset="-128"/>
            </a:rPr>
            <a:t>ポイント減の</a:t>
          </a:r>
          <a:r>
            <a:rPr kumimoji="1" lang="en-US" altLang="ja-JP" sz="1100">
              <a:latin typeface="ＭＳ ゴシック" pitchFamily="49" charset="-128"/>
              <a:ea typeface="ＭＳ ゴシック" pitchFamily="49" charset="-128"/>
            </a:rPr>
            <a:t>11.55</a:t>
          </a:r>
          <a:r>
            <a:rPr kumimoji="1" lang="ja-JP" altLang="en-US" sz="1100">
              <a:latin typeface="ＭＳ ゴシック" pitchFamily="49" charset="-128"/>
              <a:ea typeface="ＭＳ ゴシック" pitchFamily="49" charset="-128"/>
            </a:rPr>
            <a:t>となった。</a:t>
          </a:r>
        </a:p>
        <a:p>
          <a:r>
            <a:rPr kumimoji="1" lang="ja-JP" altLang="en-US" sz="1100">
              <a:latin typeface="ＭＳ ゴシック" pitchFamily="49" charset="-128"/>
              <a:ea typeface="ＭＳ ゴシック" pitchFamily="49" charset="-128"/>
            </a:rPr>
            <a:t>　財政調整基金への積立や取崩し、地方債の繰上償還の影響を除いて求められる実質単年度収支の比率は、繰上償還元金が減（対前年度▲</a:t>
          </a:r>
          <a:r>
            <a:rPr kumimoji="1" lang="en-US" altLang="ja-JP" sz="1100">
              <a:latin typeface="ＭＳ ゴシック" pitchFamily="49" charset="-128"/>
              <a:ea typeface="ＭＳ ゴシック" pitchFamily="49" charset="-128"/>
            </a:rPr>
            <a:t>881</a:t>
          </a:r>
          <a:r>
            <a:rPr kumimoji="1" lang="ja-JP" altLang="en-US" sz="1100">
              <a:latin typeface="ＭＳ ゴシック" pitchFamily="49" charset="-128"/>
              <a:ea typeface="ＭＳ ゴシック" pitchFamily="49" charset="-128"/>
            </a:rPr>
            <a:t>百万円）となったことにより、前年度から</a:t>
          </a:r>
          <a:r>
            <a:rPr kumimoji="1" lang="en-US" altLang="ja-JP" sz="1100">
              <a:latin typeface="ＭＳ ゴシック" pitchFamily="49" charset="-128"/>
              <a:ea typeface="ＭＳ ゴシック" pitchFamily="49" charset="-128"/>
            </a:rPr>
            <a:t>7.11</a:t>
          </a:r>
          <a:r>
            <a:rPr kumimoji="1" lang="ja-JP" altLang="en-US" sz="1100">
              <a:latin typeface="ＭＳ ゴシック" pitchFamily="49" charset="-128"/>
              <a:ea typeface="ＭＳ ゴシック" pitchFamily="49" charset="-128"/>
            </a:rPr>
            <a:t>ポイント減の</a:t>
          </a:r>
          <a:r>
            <a:rPr kumimoji="1" lang="en-US" altLang="ja-JP" sz="1100">
              <a:latin typeface="ＭＳ ゴシック" pitchFamily="49" charset="-128"/>
              <a:ea typeface="ＭＳ ゴシック" pitchFamily="49" charset="-128"/>
            </a:rPr>
            <a:t>5.70</a:t>
          </a:r>
          <a:r>
            <a:rPr kumimoji="1" lang="ja-JP" altLang="en-US" sz="1100">
              <a:latin typeface="ＭＳ ゴシック" pitchFamily="49" charset="-128"/>
              <a:ea typeface="ＭＳ ゴシック" pitchFamily="49" charset="-128"/>
            </a:rPr>
            <a:t>となった。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年度は対象となる全会計の収支が黒字となったことから、連結実質赤字比率は発生しなかった。</a:t>
          </a:r>
        </a:p>
        <a:p>
          <a:r>
            <a:rPr kumimoji="1" lang="ja-JP" altLang="en-US" sz="1400">
              <a:latin typeface="ＭＳ ゴシック" pitchFamily="49" charset="-128"/>
              <a:ea typeface="ＭＳ ゴシック" pitchFamily="49" charset="-128"/>
            </a:rPr>
            <a:t>　黒字の大部分を一般会計が占めており、一般会計に水道事業会計を合わせた</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つの会計で令和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年度の標準財政規模に対する黒字の割合（</a:t>
          </a:r>
          <a:r>
            <a:rPr kumimoji="1" lang="en-US" altLang="ja-JP" sz="1400">
              <a:latin typeface="ＭＳ ゴシック" pitchFamily="49" charset="-128"/>
              <a:ea typeface="ＭＳ ゴシック" pitchFamily="49" charset="-128"/>
            </a:rPr>
            <a:t>26.02%</a:t>
          </a:r>
          <a:r>
            <a:rPr kumimoji="1" lang="ja-JP" altLang="en-US" sz="1400">
              <a:latin typeface="ＭＳ ゴシック" pitchFamily="49" charset="-128"/>
              <a:ea typeface="ＭＳ ゴシック" pitchFamily="49" charset="-128"/>
            </a:rPr>
            <a:t>）の</a:t>
          </a:r>
          <a:r>
            <a:rPr kumimoji="1" lang="en-US" altLang="ja-JP" sz="1400">
              <a:latin typeface="ＭＳ ゴシック" pitchFamily="49" charset="-128"/>
              <a:ea typeface="ＭＳ ゴシック" pitchFamily="49" charset="-128"/>
            </a:rPr>
            <a:t>81.2</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21.14%</a:t>
          </a:r>
          <a:r>
            <a:rPr kumimoji="1" lang="ja-JP" altLang="en-US" sz="1400">
              <a:latin typeface="ＭＳ ゴシック" pitchFamily="49" charset="-128"/>
              <a:ea typeface="ＭＳ ゴシック" pitchFamily="49" charset="-128"/>
            </a:rPr>
            <a:t>）を占めている。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年度の実質公債費比率は前年度より</a:t>
          </a:r>
          <a:r>
            <a:rPr kumimoji="1" lang="en-US" altLang="ja-JP" sz="1400">
              <a:latin typeface="ＭＳ ゴシック" pitchFamily="49" charset="-128"/>
              <a:ea typeface="ＭＳ ゴシック" pitchFamily="49" charset="-128"/>
            </a:rPr>
            <a:t>0.5</a:t>
          </a:r>
          <a:r>
            <a:rPr kumimoji="1" lang="ja-JP" altLang="en-US" sz="1400">
              <a:latin typeface="ＭＳ ゴシック" pitchFamily="49" charset="-128"/>
              <a:ea typeface="ＭＳ ゴシック" pitchFamily="49" charset="-128"/>
            </a:rPr>
            <a:t>ポイント改善し、</a:t>
          </a:r>
          <a:r>
            <a:rPr kumimoji="1" lang="en-US" altLang="ja-JP" sz="1400">
              <a:latin typeface="ＭＳ ゴシック" pitchFamily="49" charset="-128"/>
              <a:ea typeface="ＭＳ ゴシック" pitchFamily="49" charset="-128"/>
            </a:rPr>
            <a:t>5.4</a:t>
          </a:r>
          <a:r>
            <a:rPr kumimoji="1" lang="ja-JP" altLang="en-US" sz="1400">
              <a:latin typeface="ＭＳ ゴシック" pitchFamily="49" charset="-128"/>
              <a:ea typeface="ＭＳ ゴシック" pitchFamily="49" charset="-128"/>
            </a:rPr>
            <a:t>％となった（令和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年度の比率は令和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ヵ年平均で算定）。令和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以降、庁舎耐震化工事に係る元金償還が本格化しているが、元利償還金が急激に増加しないよう、計画的な市債の発行と繰上償還等により抑制に努めており、今後も市債の発行と償還のバランスに留意し、実質公債費比率の改善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満期一括償還地方債の借入に係る積立は行っていない。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市債の計画的な発行と繰上償還の実施等により地方債が減少（▲</a:t>
          </a:r>
          <a:r>
            <a:rPr kumimoji="1" lang="en-US" altLang="ja-JP" sz="1400">
              <a:latin typeface="ＭＳ ゴシック" pitchFamily="49" charset="-128"/>
              <a:ea typeface="ＭＳ ゴシック" pitchFamily="49" charset="-128"/>
            </a:rPr>
            <a:t>97</a:t>
          </a:r>
          <a:r>
            <a:rPr kumimoji="1" lang="ja-JP" altLang="en-US" sz="1400">
              <a:latin typeface="ＭＳ ゴシック" pitchFamily="49" charset="-128"/>
              <a:ea typeface="ＭＳ ゴシック" pitchFamily="49" charset="-128"/>
            </a:rPr>
            <a:t>百万円）したことに加え、充当可能基金残高が剰余金処分などにより増加（＋</a:t>
          </a:r>
          <a:r>
            <a:rPr kumimoji="1" lang="en-US" altLang="ja-JP" sz="1400">
              <a:latin typeface="ＭＳ ゴシック" pitchFamily="49" charset="-128"/>
              <a:ea typeface="ＭＳ ゴシック" pitchFamily="49" charset="-128"/>
            </a:rPr>
            <a:t>518</a:t>
          </a:r>
          <a:r>
            <a:rPr kumimoji="1" lang="ja-JP" altLang="en-US" sz="1400">
              <a:latin typeface="ＭＳ ゴシック" pitchFamily="49" charset="-128"/>
              <a:ea typeface="ＭＳ ゴシック" pitchFamily="49" charset="-128"/>
            </a:rPr>
            <a:t>百万円）したことで、将来負担比率の分子は前年度との比較で▲</a:t>
          </a:r>
          <a:r>
            <a:rPr kumimoji="1" lang="en-US" altLang="ja-JP" sz="1400">
              <a:latin typeface="ＭＳ ゴシック" pitchFamily="49" charset="-128"/>
              <a:ea typeface="ＭＳ ゴシック" pitchFamily="49" charset="-128"/>
            </a:rPr>
            <a:t>648</a:t>
          </a:r>
          <a:r>
            <a:rPr kumimoji="1" lang="ja-JP" altLang="en-US" sz="1400">
              <a:latin typeface="ＭＳ ゴシック" pitchFamily="49" charset="-128"/>
              <a:ea typeface="ＭＳ ゴシック" pitchFamily="49" charset="-128"/>
            </a:rPr>
            <a:t>百万円となった。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山形県上山市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魅力あるまちづくりの推進や廃止施設の解体事業などへの活用により、ふるさと納税基金及び公共施設等保全整備基金などについては前年度より減少したものの、主に剰余金処分による財政調整基金への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百万円）により、基金全体では前年度と比較して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今後も各基金の使途に応じた取り崩しを行うが、財政調整基金については安定した財政基盤を確立するとともに、災害等に対応できるよう、標準財政規模の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億円以上）の残高を確保する。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ふるさと納税基金：ふるさと納税制度により、本市を応援するため寄せられた寄附金を活用して魅力あるまちづくりを推進する。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公共施設等保全整備基金：公共施設等の長寿命化に関する事業の推進及び計画的な更新等を図る。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企業立地促進基金：企業立地を促進し、産業の振興を図る。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森林環境譲与税基金：間伐や人材育成、担い手の確保、木材利用の促進や普及啓発等の森林整備及びその促進を図る。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かみのやま教育ゆめ基金：教育の振興及び充実を図る。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ふるさと納税基金：魅力あるまちづくりの推進に活用するため、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公共施設等保全整備基金：一般財源から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百万円積立てた一方、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かみのやま教育ゆめ基金：教育の振興及び充実を図るため令和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年に設置し、一般財源のほか教育の振興に係る指定寄附金を財源として、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ふるさと納税基金：今後の魅力あるまちづくりを推進する際に活用する。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公共施設等保全整備基金：公共施設等の計画的な解体や長寿命化等に活用する。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かみのやま教育ゆめ基金：教育の振興及び充実を図る際に活用する。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剰余金処分による積立（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百万円）などを行った一方、取り崩しがなかったため、令和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年度末残高との比較で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安定した財政基盤を確立するとともに、災害等に対応できるよう、標準財政規模の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億円以上）の残高を確保する。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剰余金処分による積立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百万円を含め、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百万円を積み立てた一方で、繰上償還の財源として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年度末残高との比較で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各年度の決算状況を見ながら、その年度に予定している繰上償還相当額を積み立てる。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BD3BF8A-0F8B-4719-8C01-24A535575A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4648A37-CB1F-4674-A945-3F8F6CDE2D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F7B0BEF-E473-47E8-8896-F1F9CD5C337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56D28AB-B52F-448B-8288-84CDB32A229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97CE71C-8F40-4ABA-AD8D-4A8872CF1A7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D840C31-06E7-4349-98B9-5117FCCD0FA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D82FE71-66FA-4949-889C-2B10DD9B8A9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2150375-EE21-40CB-8CFC-47DD33245C9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AC7147E-598C-4B5C-BE76-557A0A28B28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D982076F-9692-4BB4-B0E7-F52C0CEAC79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84E2A6F-2068-4D7C-A0A8-66FDC9A498B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76DE7E98-F204-4FB6-82EC-69476C2031F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27,584
27,322
240.93
18,672,056
17,664,330
987,541
8,546,954
12,202,312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B49BED7-C769-4482-B52E-B5DEBA859FC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6BBDE35-99A6-46CE-9E73-5424D876683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3D565ED-8C8B-423B-93FB-71722FD13FE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AC7144C-3332-494D-B959-ECEDBC06996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ECF5EE27-3B72-4DE1-9733-9A117E4C884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95CF1BA-567D-4488-8499-B23F9D2F656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C5DBF4B-4C31-4AE2-A729-89668ACBC9D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55E875E-345F-4242-915C-59F49739C1F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9B7AAA6-824E-4099-8A2E-11776B9DA5E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6121FD1-041E-4D32-AEA6-20392A59708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B50D17E1-789A-4902-9054-9917CE079CA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EAB899B-5042-4098-86CA-DA104D635A0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8F6D2C2-4AC0-482C-A8AD-40F93025790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8A0F495-CC49-405A-8D9F-AB236593650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B55BA2E1-9BC5-4E60-BB1B-BFB99CB2061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3270233-B992-4CDE-AB24-DCC077948A4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FED52AA-689A-40AB-9D11-A998B9408DF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531D3A9-0164-48EE-A6DE-7FBD0742FF2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0465CEC-FBA5-414B-84B1-5471DDF22C2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F78C96F-7FEE-4E17-8BFE-7C96ACBF9F6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13612243-881E-4992-BD25-26821612CC2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4D50541-D216-4776-AADB-80780B8015F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9780132-BE5E-4B8C-95BB-0A88AD112FE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1A6D8C2-9BB9-4E45-9253-DAC112F125F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7ED77A3E-860C-407B-9A86-CC38B73DC4C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6C87065-16C5-4C90-A4C7-0254B1D91ED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1095CFA-65A7-4DEF-BE4F-4AC2C15DB81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6CE559C-2F24-480D-9FD2-C80D1D71AEF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DE143A5E-297D-40A5-A257-2BF6B220E4B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EE11AEF-86D4-4890-9723-8A9F9156628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51A74560-EF10-4CB7-9979-7F575CA57C8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22A288FC-C446-45C4-86F8-8E29ED5BAF9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8605F2D-2659-4A81-A9DD-337D2629DAC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C7D286D-4FE4-4978-889B-BB106A5C963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E4C5FE1-C3F0-491C-917D-57C17407392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当市の有形固定資産減価償却率は、類似団体内平均値をやや下回っているものの、昭和</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年代後半から</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年代前半にかけて整備された施設が多く、その大部分が耐用年数を経過していることから、数値は上昇している。</a:t>
          </a:r>
        </a:p>
        <a:p>
          <a:r>
            <a:rPr kumimoji="1" lang="ja-JP" altLang="en-US" sz="1100">
              <a:latin typeface="ＭＳ Ｐゴシック" panose="020B0600070205080204" pitchFamily="50" charset="-128"/>
              <a:ea typeface="ＭＳ Ｐゴシック" panose="020B0600070205080204" pitchFamily="50" charset="-128"/>
            </a:rPr>
            <a:t>　令和２年度に策定した公共施設等総合管理計画個別施設計画において、令和３年度の公共施設に係る延床面積</a:t>
          </a:r>
          <a:r>
            <a:rPr kumimoji="1" lang="en-US" altLang="ja-JP" sz="1100">
              <a:latin typeface="ＭＳ Ｐゴシック" panose="020B0600070205080204" pitchFamily="50" charset="-128"/>
              <a:ea typeface="ＭＳ Ｐゴシック" panose="020B0600070205080204" pitchFamily="50" charset="-128"/>
            </a:rPr>
            <a:t>141,953㎡</a:t>
          </a:r>
          <a:r>
            <a:rPr kumimoji="1" lang="ja-JP" altLang="en-US" sz="1100">
              <a:latin typeface="ＭＳ Ｐゴシック" panose="020B0600070205080204" pitchFamily="50" charset="-128"/>
              <a:ea typeface="ＭＳ Ｐゴシック" panose="020B0600070205080204" pitchFamily="50" charset="-128"/>
            </a:rPr>
            <a:t>を、令和７年度時点で</a:t>
          </a:r>
          <a:r>
            <a:rPr kumimoji="1" lang="en-US" altLang="ja-JP" sz="1100">
              <a:latin typeface="ＭＳ Ｐゴシック" panose="020B0600070205080204" pitchFamily="50" charset="-128"/>
              <a:ea typeface="ＭＳ Ｐゴシック" panose="020B0600070205080204" pitchFamily="50" charset="-128"/>
            </a:rPr>
            <a:t>130,028㎡</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8.4%</a:t>
          </a:r>
          <a:r>
            <a:rPr kumimoji="1" lang="ja-JP" altLang="en-US" sz="1100">
              <a:latin typeface="ＭＳ Ｐゴシック" panose="020B0600070205080204" pitchFamily="50" charset="-128"/>
              <a:ea typeface="ＭＳ Ｐゴシック" panose="020B0600070205080204" pitchFamily="50" charset="-128"/>
            </a:rPr>
            <a:t>）まで縮減することとしており、施設の目的や利用状況、耐用年数等を踏まえた適正化を図る。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2CF051C-A55C-4450-BFE3-601D1DC7F59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06AE310-B0F7-4AD7-BD14-A773D08E3BD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B01545C2-374C-48F6-9210-5272D9061F7A}"/>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27BF38D7-0AC2-4E0E-AECF-9B5EF5244E69}"/>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B4A8ACCB-B163-4C51-93C5-9903125E81AC}"/>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E7CA7B26-8B01-4C10-8E72-10CB4553E82A}"/>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DCE56044-B02F-487E-8BCA-2B4ED0DF9C2C}"/>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581B3B4C-75F7-4AE7-8E11-99AA85F0B621}"/>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1CD756C0-4E90-4BE1-8043-891F244B3A34}"/>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EB341564-7C40-4216-8528-EB49CFD7A319}"/>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72061AC7-ECB9-493D-A832-5ADCE008F714}"/>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16C3F964-356A-4196-AE1E-C833C5733B5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9EAFF259-1D5F-4C5F-A11F-687E3AB78E63}"/>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B2903FFE-1ACC-4CFB-9F7A-3B5893638DE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C33286D2-21AF-4108-BC2A-CAD6D99900ED}"/>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442D5A0-90F3-45AE-BFBC-BF7098FC40B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3A2C6F57-E654-4070-A14E-556E9FAEBC25}"/>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1C313B38-7F1D-4F78-B5EF-631316182331}"/>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ECC7B308-86E8-4E1F-AA55-B62D42682C24}"/>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9304C84F-D4F4-4531-BF58-C874721239B3}"/>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F2376EC9-96C5-4548-B6F4-3D91E56B403E}"/>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a:extLst>
            <a:ext uri="{FF2B5EF4-FFF2-40B4-BE49-F238E27FC236}">
              <a16:creationId xmlns:a16="http://schemas.microsoft.com/office/drawing/2014/main" id="{7E7FEFF1-BC40-427B-BAD6-65ACFE2B9DFA}"/>
            </a:ext>
          </a:extLst>
        </xdr:cNvPr>
        <xdr:cNvSpPr txBox="1"/>
      </xdr:nvSpPr>
      <xdr:spPr>
        <a:xfrm>
          <a:off x="4813300" y="606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600373EC-68F5-4E73-BEA6-9817404C6055}"/>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D95F5F21-1657-4490-BA6D-96E18A8D8153}"/>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BEC378DE-B500-4070-87DA-9B2EBE71F81B}"/>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B31756DE-6E41-4535-8FBD-7E39FC14E57B}"/>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C8B2E79B-3574-4FA8-8CC8-A6201BCD51CE}"/>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1421FC8-8929-4A31-955E-5137BC43BC5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44496E9-FE3E-463D-95BE-935B2059F73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DF257BA-B448-490A-9AD0-6DD4FB1CE52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7B06BA9-5173-405F-AC21-67E2FEFD582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2514088-9A7E-44B2-919A-D61BDF669A8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138642</xdr:rowOff>
    </xdr:from>
    <xdr:to>
      <xdr:col>23</xdr:col>
      <xdr:colOff>136525</xdr:colOff>
      <xdr:row>31</xdr:row>
      <xdr:rowOff>68792</xdr:rowOff>
    </xdr:to>
    <xdr:sp macro="" textlink="">
      <xdr:nvSpPr>
        <xdr:cNvPr id="81" name="楕円 80">
          <a:extLst>
            <a:ext uri="{FF2B5EF4-FFF2-40B4-BE49-F238E27FC236}">
              <a16:creationId xmlns:a16="http://schemas.microsoft.com/office/drawing/2014/main" id="{17329B1B-8490-4531-B7A0-D3C6C42A349D}"/>
            </a:ext>
          </a:extLst>
        </xdr:cNvPr>
        <xdr:cNvSpPr/>
      </xdr:nvSpPr>
      <xdr:spPr>
        <a:xfrm>
          <a:off x="4711700" y="605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161519</xdr:rowOff>
    </xdr:from>
    <xdr:ext cx="405111" cy="259045"/>
    <xdr:sp macro="" textlink="">
      <xdr:nvSpPr>
        <xdr:cNvPr id="82" name="有形固定資産減価償却率該当値テキスト">
          <a:extLst>
            <a:ext uri="{FF2B5EF4-FFF2-40B4-BE49-F238E27FC236}">
              <a16:creationId xmlns:a16="http://schemas.microsoft.com/office/drawing/2014/main" id="{876827F9-A612-461E-B7AE-3F585B35A2EB}"/>
            </a:ext>
          </a:extLst>
        </xdr:cNvPr>
        <xdr:cNvSpPr txBox="1"/>
      </xdr:nvSpPr>
      <xdr:spPr>
        <a:xfrm>
          <a:off x="4813300" y="5905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118851</xdr:rowOff>
    </xdr:from>
    <xdr:to>
      <xdr:col>19</xdr:col>
      <xdr:colOff>187325</xdr:colOff>
      <xdr:row>31</xdr:row>
      <xdr:rowOff>49001</xdr:rowOff>
    </xdr:to>
    <xdr:sp macro="" textlink="">
      <xdr:nvSpPr>
        <xdr:cNvPr id="83" name="楕円 82">
          <a:extLst>
            <a:ext uri="{FF2B5EF4-FFF2-40B4-BE49-F238E27FC236}">
              <a16:creationId xmlns:a16="http://schemas.microsoft.com/office/drawing/2014/main" id="{992D816C-B3B4-43B6-8CD8-B1AFA7B90129}"/>
            </a:ext>
          </a:extLst>
        </xdr:cNvPr>
        <xdr:cNvSpPr/>
      </xdr:nvSpPr>
      <xdr:spPr>
        <a:xfrm>
          <a:off x="4000500" y="603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169651</xdr:rowOff>
    </xdr:from>
    <xdr:to>
      <xdr:col>23</xdr:col>
      <xdr:colOff>85725</xdr:colOff>
      <xdr:row>31</xdr:row>
      <xdr:rowOff>17992</xdr:rowOff>
    </xdr:to>
    <xdr:cxnSp macro="">
      <xdr:nvCxnSpPr>
        <xdr:cNvPr id="84" name="直線コネクタ 83">
          <a:extLst>
            <a:ext uri="{FF2B5EF4-FFF2-40B4-BE49-F238E27FC236}">
              <a16:creationId xmlns:a16="http://schemas.microsoft.com/office/drawing/2014/main" id="{B46174D8-5966-4219-BBA4-BBB29B5F9EFA}"/>
            </a:ext>
          </a:extLst>
        </xdr:cNvPr>
        <xdr:cNvCxnSpPr/>
      </xdr:nvCxnSpPr>
      <xdr:spPr>
        <a:xfrm>
          <a:off x="4051300" y="6084676"/>
          <a:ext cx="711200" cy="1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111654</xdr:rowOff>
    </xdr:from>
    <xdr:to>
      <xdr:col>15</xdr:col>
      <xdr:colOff>187325</xdr:colOff>
      <xdr:row>31</xdr:row>
      <xdr:rowOff>41804</xdr:rowOff>
    </xdr:to>
    <xdr:sp macro="" textlink="">
      <xdr:nvSpPr>
        <xdr:cNvPr id="85" name="楕円 84">
          <a:extLst>
            <a:ext uri="{FF2B5EF4-FFF2-40B4-BE49-F238E27FC236}">
              <a16:creationId xmlns:a16="http://schemas.microsoft.com/office/drawing/2014/main" id="{B8EB8A58-73F4-4CBF-B251-D1C9EAACA607}"/>
            </a:ext>
          </a:extLst>
        </xdr:cNvPr>
        <xdr:cNvSpPr/>
      </xdr:nvSpPr>
      <xdr:spPr>
        <a:xfrm>
          <a:off x="3238500" y="6026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162454</xdr:rowOff>
    </xdr:from>
    <xdr:to>
      <xdr:col>19</xdr:col>
      <xdr:colOff>136525</xdr:colOff>
      <xdr:row>30</xdr:row>
      <xdr:rowOff>169651</xdr:rowOff>
    </xdr:to>
    <xdr:cxnSp macro="">
      <xdr:nvCxnSpPr>
        <xdr:cNvPr id="86" name="直線コネクタ 85">
          <a:extLst>
            <a:ext uri="{FF2B5EF4-FFF2-40B4-BE49-F238E27FC236}">
              <a16:creationId xmlns:a16="http://schemas.microsoft.com/office/drawing/2014/main" id="{8FE44338-FF4B-46C9-BA97-1DAC8DD530F9}"/>
            </a:ext>
          </a:extLst>
        </xdr:cNvPr>
        <xdr:cNvCxnSpPr/>
      </xdr:nvCxnSpPr>
      <xdr:spPr>
        <a:xfrm>
          <a:off x="3289300" y="6077479"/>
          <a:ext cx="7620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79269</xdr:rowOff>
    </xdr:from>
    <xdr:to>
      <xdr:col>11</xdr:col>
      <xdr:colOff>187325</xdr:colOff>
      <xdr:row>31</xdr:row>
      <xdr:rowOff>9419</xdr:rowOff>
    </xdr:to>
    <xdr:sp macro="" textlink="">
      <xdr:nvSpPr>
        <xdr:cNvPr id="87" name="楕円 86">
          <a:extLst>
            <a:ext uri="{FF2B5EF4-FFF2-40B4-BE49-F238E27FC236}">
              <a16:creationId xmlns:a16="http://schemas.microsoft.com/office/drawing/2014/main" id="{25413EA1-4794-41CB-84FF-315910D462BE}"/>
            </a:ext>
          </a:extLst>
        </xdr:cNvPr>
        <xdr:cNvSpPr/>
      </xdr:nvSpPr>
      <xdr:spPr>
        <a:xfrm>
          <a:off x="2476500" y="599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130069</xdr:rowOff>
    </xdr:from>
    <xdr:to>
      <xdr:col>15</xdr:col>
      <xdr:colOff>136525</xdr:colOff>
      <xdr:row>30</xdr:row>
      <xdr:rowOff>162454</xdr:rowOff>
    </xdr:to>
    <xdr:cxnSp macro="">
      <xdr:nvCxnSpPr>
        <xdr:cNvPr id="88" name="直線コネクタ 87">
          <a:extLst>
            <a:ext uri="{FF2B5EF4-FFF2-40B4-BE49-F238E27FC236}">
              <a16:creationId xmlns:a16="http://schemas.microsoft.com/office/drawing/2014/main" id="{6B31291F-E7CC-4D98-AA40-9173CCDBDE40}"/>
            </a:ext>
          </a:extLst>
        </xdr:cNvPr>
        <xdr:cNvCxnSpPr/>
      </xdr:nvCxnSpPr>
      <xdr:spPr>
        <a:xfrm>
          <a:off x="2527300" y="6045094"/>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54081</xdr:rowOff>
    </xdr:from>
    <xdr:to>
      <xdr:col>7</xdr:col>
      <xdr:colOff>187325</xdr:colOff>
      <xdr:row>30</xdr:row>
      <xdr:rowOff>155681</xdr:rowOff>
    </xdr:to>
    <xdr:sp macro="" textlink="">
      <xdr:nvSpPr>
        <xdr:cNvPr id="89" name="楕円 88">
          <a:extLst>
            <a:ext uri="{FF2B5EF4-FFF2-40B4-BE49-F238E27FC236}">
              <a16:creationId xmlns:a16="http://schemas.microsoft.com/office/drawing/2014/main" id="{BE685161-9F72-4A44-8D65-06BFCD599DD8}"/>
            </a:ext>
          </a:extLst>
        </xdr:cNvPr>
        <xdr:cNvSpPr/>
      </xdr:nvSpPr>
      <xdr:spPr>
        <a:xfrm>
          <a:off x="1714500" y="5969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104881</xdr:rowOff>
    </xdr:from>
    <xdr:to>
      <xdr:col>11</xdr:col>
      <xdr:colOff>136525</xdr:colOff>
      <xdr:row>30</xdr:row>
      <xdr:rowOff>130069</xdr:rowOff>
    </xdr:to>
    <xdr:cxnSp macro="">
      <xdr:nvCxnSpPr>
        <xdr:cNvPr id="90" name="直線コネクタ 89">
          <a:extLst>
            <a:ext uri="{FF2B5EF4-FFF2-40B4-BE49-F238E27FC236}">
              <a16:creationId xmlns:a16="http://schemas.microsoft.com/office/drawing/2014/main" id="{E60BA89F-08C2-4D73-BBE0-F9CCEA575E6E}"/>
            </a:ext>
          </a:extLst>
        </xdr:cNvPr>
        <xdr:cNvCxnSpPr/>
      </xdr:nvCxnSpPr>
      <xdr:spPr>
        <a:xfrm>
          <a:off x="1765300" y="6019906"/>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a:extLst>
            <a:ext uri="{FF2B5EF4-FFF2-40B4-BE49-F238E27FC236}">
              <a16:creationId xmlns:a16="http://schemas.microsoft.com/office/drawing/2014/main" id="{A35C243F-DF18-4A52-93B7-294181FF44ED}"/>
            </a:ext>
          </a:extLst>
        </xdr:cNvPr>
        <xdr:cNvSpPr txBox="1"/>
      </xdr:nvSpPr>
      <xdr:spPr>
        <a:xfrm>
          <a:off x="38360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BDD6E325-3B00-44C3-829F-9EF2F8E3EB24}"/>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C66D1646-4AAF-421F-8F33-55BBF36619F9}"/>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A3A26B8F-380F-4498-A2B6-D562B7457BEB}"/>
            </a:ext>
          </a:extLst>
        </xdr:cNvPr>
        <xdr:cNvSpPr txBox="1"/>
      </xdr:nvSpPr>
      <xdr:spPr>
        <a:xfrm>
          <a:off x="1562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65528</xdr:rowOff>
    </xdr:from>
    <xdr:ext cx="405111" cy="259045"/>
    <xdr:sp macro="" textlink="">
      <xdr:nvSpPr>
        <xdr:cNvPr id="95" name="n_1mainValue有形固定資産減価償却率">
          <a:extLst>
            <a:ext uri="{FF2B5EF4-FFF2-40B4-BE49-F238E27FC236}">
              <a16:creationId xmlns:a16="http://schemas.microsoft.com/office/drawing/2014/main" id="{148452E8-9D1D-48E7-9262-2E0696C8F045}"/>
            </a:ext>
          </a:extLst>
        </xdr:cNvPr>
        <xdr:cNvSpPr txBox="1"/>
      </xdr:nvSpPr>
      <xdr:spPr>
        <a:xfrm>
          <a:off x="3836044" y="5809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58331</xdr:rowOff>
    </xdr:from>
    <xdr:ext cx="405111" cy="259045"/>
    <xdr:sp macro="" textlink="">
      <xdr:nvSpPr>
        <xdr:cNvPr id="96" name="n_2mainValue有形固定資産減価償却率">
          <a:extLst>
            <a:ext uri="{FF2B5EF4-FFF2-40B4-BE49-F238E27FC236}">
              <a16:creationId xmlns:a16="http://schemas.microsoft.com/office/drawing/2014/main" id="{23566AAA-E11B-402E-994F-848ABF8FD17E}"/>
            </a:ext>
          </a:extLst>
        </xdr:cNvPr>
        <xdr:cNvSpPr txBox="1"/>
      </xdr:nvSpPr>
      <xdr:spPr>
        <a:xfrm>
          <a:off x="3086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25946</xdr:rowOff>
    </xdr:from>
    <xdr:ext cx="405111" cy="259045"/>
    <xdr:sp macro="" textlink="">
      <xdr:nvSpPr>
        <xdr:cNvPr id="97" name="n_3mainValue有形固定資産減価償却率">
          <a:extLst>
            <a:ext uri="{FF2B5EF4-FFF2-40B4-BE49-F238E27FC236}">
              <a16:creationId xmlns:a16="http://schemas.microsoft.com/office/drawing/2014/main" id="{B93F1F9C-7DC2-46C5-9179-A1B9C5001904}"/>
            </a:ext>
          </a:extLst>
        </xdr:cNvPr>
        <xdr:cNvSpPr txBox="1"/>
      </xdr:nvSpPr>
      <xdr:spPr>
        <a:xfrm>
          <a:off x="2324744" y="576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758</xdr:rowOff>
    </xdr:from>
    <xdr:ext cx="405111" cy="259045"/>
    <xdr:sp macro="" textlink="">
      <xdr:nvSpPr>
        <xdr:cNvPr id="98" name="n_4mainValue有形固定資産減価償却率">
          <a:extLst>
            <a:ext uri="{FF2B5EF4-FFF2-40B4-BE49-F238E27FC236}">
              <a16:creationId xmlns:a16="http://schemas.microsoft.com/office/drawing/2014/main" id="{026321C2-4C62-4983-BA78-3C6A9018E2E9}"/>
            </a:ext>
          </a:extLst>
        </xdr:cNvPr>
        <xdr:cNvSpPr txBox="1"/>
      </xdr:nvSpPr>
      <xdr:spPr>
        <a:xfrm>
          <a:off x="1562744" y="5744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1AD83F76-5F53-47E6-8869-4C6EB47ACFB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9D17B0B8-EAF3-4327-9C60-F3682EE5A76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B5D87B04-D3A9-4527-B0BB-8D8FDA8D2D1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A5FC7CEC-C9AE-43D9-BDA5-EC7C6936DE5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3486B044-0BF5-4C45-98E8-FA26D2AE00E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5760DE8A-0C27-439B-BF9D-37BB795FA1B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125CC275-642C-4216-8E91-C82188A56AF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7E51CDC2-1BB7-4EAB-A4BA-AB35E1B900F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B765ACA0-3848-4BF4-9065-60057FAEF91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9F84515A-F5DD-4A06-8042-A5F6F9ED3A1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24984A1C-0619-489E-AD4A-B68F85C0B3D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DA7FE54-F8AD-4E9B-B464-9AD83A5DC2B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5643D44D-D70C-4FCE-9452-B15C6CCB42F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当市の債務償還比率は、計画的な繰上償還等により地方債残高が約１億円減少したことに加え、剰余金を活用した積立により財政調整基金が約</a:t>
          </a:r>
          <a:r>
            <a:rPr kumimoji="1" lang="en-US" altLang="ja-JP" sz="1100">
              <a:latin typeface="ＭＳ Ｐゴシック" panose="020B0600070205080204" pitchFamily="50" charset="-128"/>
              <a:ea typeface="ＭＳ Ｐゴシック" panose="020B0600070205080204" pitchFamily="50" charset="-128"/>
            </a:rPr>
            <a:t>5.2</a:t>
          </a:r>
          <a:r>
            <a:rPr kumimoji="1" lang="ja-JP" altLang="en-US" sz="1100">
              <a:latin typeface="ＭＳ Ｐゴシック" panose="020B0600070205080204" pitchFamily="50" charset="-128"/>
              <a:ea typeface="ＭＳ Ｐゴシック" panose="020B0600070205080204" pitchFamily="50" charset="-128"/>
            </a:rPr>
            <a:t>億円増加したことなどにより、将来負担額が約</a:t>
          </a:r>
          <a:r>
            <a:rPr kumimoji="1" lang="en-US" altLang="ja-JP" sz="1100">
              <a:latin typeface="ＭＳ Ｐゴシック" panose="020B0600070205080204" pitchFamily="50" charset="-128"/>
              <a:ea typeface="ＭＳ Ｐゴシック" panose="020B0600070205080204" pitchFamily="50" charset="-128"/>
            </a:rPr>
            <a:t>3.2</a:t>
          </a:r>
          <a:r>
            <a:rPr kumimoji="1" lang="ja-JP" altLang="en-US" sz="1100">
              <a:latin typeface="ＭＳ Ｐゴシック" panose="020B0600070205080204" pitchFamily="50" charset="-128"/>
              <a:ea typeface="ＭＳ Ｐゴシック" panose="020B0600070205080204" pitchFamily="50" charset="-128"/>
            </a:rPr>
            <a:t>億円減少し、前年度より</a:t>
          </a:r>
          <a:r>
            <a:rPr kumimoji="1" lang="en-US" altLang="ja-JP" sz="1100">
              <a:latin typeface="ＭＳ Ｐゴシック" panose="020B0600070205080204" pitchFamily="50" charset="-128"/>
              <a:ea typeface="ＭＳ Ｐゴシック" panose="020B0600070205080204" pitchFamily="50" charset="-128"/>
            </a:rPr>
            <a:t>50.1</a:t>
          </a:r>
          <a:r>
            <a:rPr kumimoji="1" lang="ja-JP" altLang="en-US" sz="1100">
              <a:latin typeface="ＭＳ Ｐゴシック" panose="020B0600070205080204" pitchFamily="50" charset="-128"/>
              <a:ea typeface="ＭＳ Ｐゴシック" panose="020B0600070205080204" pitchFamily="50" charset="-128"/>
            </a:rPr>
            <a:t>ポイント減少した。</a:t>
          </a:r>
        </a:p>
        <a:p>
          <a:r>
            <a:rPr kumimoji="1" lang="ja-JP" altLang="en-US" sz="1100">
              <a:latin typeface="ＭＳ Ｐゴシック" panose="020B0600070205080204" pitchFamily="50" charset="-128"/>
              <a:ea typeface="ＭＳ Ｐゴシック" panose="020B0600070205080204" pitchFamily="50" charset="-128"/>
            </a:rPr>
            <a:t>　類似団体内平均値を</a:t>
          </a:r>
          <a:r>
            <a:rPr kumimoji="1" lang="en-US" altLang="ja-JP" sz="1100">
              <a:latin typeface="ＭＳ Ｐゴシック" panose="020B0600070205080204" pitchFamily="50" charset="-128"/>
              <a:ea typeface="ＭＳ Ｐゴシック" panose="020B0600070205080204" pitchFamily="50" charset="-128"/>
            </a:rPr>
            <a:t>59.1</a:t>
          </a:r>
          <a:r>
            <a:rPr kumimoji="1" lang="ja-JP" altLang="en-US" sz="1100">
              <a:latin typeface="ＭＳ Ｐゴシック" panose="020B0600070205080204" pitchFamily="50" charset="-128"/>
              <a:ea typeface="ＭＳ Ｐゴシック" panose="020B0600070205080204" pitchFamily="50" charset="-128"/>
            </a:rPr>
            <a:t>ポイント下回ったが、今後も公共施設の老朽化対策等に係る起債事業が見込まれているため、引き続き、繰上償還の実施等により地方債残高の低減を図るとともに、基金残高の確保に努め、比率の低減に取組む。</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7AA7A26-4684-45A8-91F7-189D7B2CFBE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4E4A2AEC-FA23-4A0F-A0B0-775B9E2B90A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E4B0765D-CC07-4CD2-B279-B2D9FCAFA21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C6BBD502-5FBF-4659-BD87-6FE587E35738}"/>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CD47530E-08AC-48BE-9753-155F63A5B65B}"/>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775732FA-A655-4A1F-BAB6-71A652335D70}"/>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C0A7A427-DCAC-4BB9-A404-8823316A2BEF}"/>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A0F01A3B-DC54-4125-A783-CFD96B7F7DDB}"/>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7D78971E-2561-4773-AADC-3C7ECCB21B95}"/>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3DF7621C-B566-48B9-A233-E06FF3AC98FF}"/>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95BD2450-3829-4F27-969B-AAE4EC334305}"/>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AFE702CD-9DFB-4693-9DE4-EBDA365D4CC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17C72637-6FFF-46AD-8447-54136350BA3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26444804-7DC2-464C-A8B5-5E2E0584F5CE}"/>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5866BA2D-AE66-4CE9-8377-9EB1EC28C382}"/>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52ABA2C0-9F58-4DAB-A779-CB2A214E44DD}"/>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675012D8-8DF3-477F-B089-84B9F8252FA4}"/>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D86B21EC-3755-4DED-842B-1ED8C3B7C44C}"/>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30" name="債務償還比率平均値テキスト">
          <a:extLst>
            <a:ext uri="{FF2B5EF4-FFF2-40B4-BE49-F238E27FC236}">
              <a16:creationId xmlns:a16="http://schemas.microsoft.com/office/drawing/2014/main" id="{EBE3E2E1-35E4-4EBE-B2AF-8DC366787769}"/>
            </a:ext>
          </a:extLst>
        </xdr:cNvPr>
        <xdr:cNvSpPr txBox="1"/>
      </xdr:nvSpPr>
      <xdr:spPr>
        <a:xfrm>
          <a:off x="14846300" y="578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E6A2E3B5-512D-4E24-ABD8-E8E88679EE11}"/>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0FFBC95E-9874-44D7-8834-F24240AED7F4}"/>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402ECF91-BAA6-49F2-BD3F-625829E2E248}"/>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766C1FDF-2013-49B4-ADA7-30E01CE8F473}"/>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A7976CBB-1176-47E0-8F36-5D8BE9472401}"/>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F5875AA9-44CC-4D01-8CE9-E17002C4034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C67B0FB5-DFAC-4653-8278-8F9F9E4E9CB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FE1A676B-CD03-4805-AE28-54D1B6BEC35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C13E250E-591E-4DC4-8156-0E6298784B7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8684C00-7B4A-4D92-99FE-3325F7D9F6F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15144</xdr:rowOff>
    </xdr:from>
    <xdr:to>
      <xdr:col>76</xdr:col>
      <xdr:colOff>73025</xdr:colOff>
      <xdr:row>29</xdr:row>
      <xdr:rowOff>116744</xdr:rowOff>
    </xdr:to>
    <xdr:sp macro="" textlink="">
      <xdr:nvSpPr>
        <xdr:cNvPr id="141" name="楕円 140">
          <a:extLst>
            <a:ext uri="{FF2B5EF4-FFF2-40B4-BE49-F238E27FC236}">
              <a16:creationId xmlns:a16="http://schemas.microsoft.com/office/drawing/2014/main" id="{76C682CC-77AA-457E-A96E-1679E473C1E8}"/>
            </a:ext>
          </a:extLst>
        </xdr:cNvPr>
        <xdr:cNvSpPr/>
      </xdr:nvSpPr>
      <xdr:spPr>
        <a:xfrm>
          <a:off x="14744700" y="575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38021</xdr:rowOff>
    </xdr:from>
    <xdr:ext cx="469744" cy="259045"/>
    <xdr:sp macro="" textlink="">
      <xdr:nvSpPr>
        <xdr:cNvPr id="142" name="債務償還比率該当値テキスト">
          <a:extLst>
            <a:ext uri="{FF2B5EF4-FFF2-40B4-BE49-F238E27FC236}">
              <a16:creationId xmlns:a16="http://schemas.microsoft.com/office/drawing/2014/main" id="{15EDDEBC-13E9-498C-9E6A-D5AE49018435}"/>
            </a:ext>
          </a:extLst>
        </xdr:cNvPr>
        <xdr:cNvSpPr txBox="1"/>
      </xdr:nvSpPr>
      <xdr:spPr>
        <a:xfrm>
          <a:off x="14846300" y="5610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58410</xdr:rowOff>
    </xdr:from>
    <xdr:to>
      <xdr:col>72</xdr:col>
      <xdr:colOff>123825</xdr:colOff>
      <xdr:row>29</xdr:row>
      <xdr:rowOff>160010</xdr:rowOff>
    </xdr:to>
    <xdr:sp macro="" textlink="">
      <xdr:nvSpPr>
        <xdr:cNvPr id="143" name="楕円 142">
          <a:extLst>
            <a:ext uri="{FF2B5EF4-FFF2-40B4-BE49-F238E27FC236}">
              <a16:creationId xmlns:a16="http://schemas.microsoft.com/office/drawing/2014/main" id="{61F26885-2797-4BD0-995F-E9F042BBC895}"/>
            </a:ext>
          </a:extLst>
        </xdr:cNvPr>
        <xdr:cNvSpPr/>
      </xdr:nvSpPr>
      <xdr:spPr>
        <a:xfrm>
          <a:off x="14033500" y="580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65944</xdr:rowOff>
    </xdr:from>
    <xdr:to>
      <xdr:col>76</xdr:col>
      <xdr:colOff>22225</xdr:colOff>
      <xdr:row>29</xdr:row>
      <xdr:rowOff>109210</xdr:rowOff>
    </xdr:to>
    <xdr:cxnSp macro="">
      <xdr:nvCxnSpPr>
        <xdr:cNvPr id="144" name="直線コネクタ 143">
          <a:extLst>
            <a:ext uri="{FF2B5EF4-FFF2-40B4-BE49-F238E27FC236}">
              <a16:creationId xmlns:a16="http://schemas.microsoft.com/office/drawing/2014/main" id="{58814329-EAFB-4EC3-8283-F1E66530D8CA}"/>
            </a:ext>
          </a:extLst>
        </xdr:cNvPr>
        <xdr:cNvCxnSpPr/>
      </xdr:nvCxnSpPr>
      <xdr:spPr>
        <a:xfrm flipV="1">
          <a:off x="14084300" y="5809519"/>
          <a:ext cx="711200" cy="4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89327</xdr:rowOff>
    </xdr:from>
    <xdr:to>
      <xdr:col>68</xdr:col>
      <xdr:colOff>123825</xdr:colOff>
      <xdr:row>30</xdr:row>
      <xdr:rowOff>19477</xdr:rowOff>
    </xdr:to>
    <xdr:sp macro="" textlink="">
      <xdr:nvSpPr>
        <xdr:cNvPr id="145" name="楕円 144">
          <a:extLst>
            <a:ext uri="{FF2B5EF4-FFF2-40B4-BE49-F238E27FC236}">
              <a16:creationId xmlns:a16="http://schemas.microsoft.com/office/drawing/2014/main" id="{479D5E76-AB3F-485B-A446-9FE94A082EFB}"/>
            </a:ext>
          </a:extLst>
        </xdr:cNvPr>
        <xdr:cNvSpPr/>
      </xdr:nvSpPr>
      <xdr:spPr>
        <a:xfrm>
          <a:off x="13271500" y="583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109210</xdr:rowOff>
    </xdr:from>
    <xdr:to>
      <xdr:col>72</xdr:col>
      <xdr:colOff>73025</xdr:colOff>
      <xdr:row>29</xdr:row>
      <xdr:rowOff>140127</xdr:rowOff>
    </xdr:to>
    <xdr:cxnSp macro="">
      <xdr:nvCxnSpPr>
        <xdr:cNvPr id="146" name="直線コネクタ 145">
          <a:extLst>
            <a:ext uri="{FF2B5EF4-FFF2-40B4-BE49-F238E27FC236}">
              <a16:creationId xmlns:a16="http://schemas.microsoft.com/office/drawing/2014/main" id="{902A998D-6513-4DBE-BDFF-D86B566A182F}"/>
            </a:ext>
          </a:extLst>
        </xdr:cNvPr>
        <xdr:cNvCxnSpPr/>
      </xdr:nvCxnSpPr>
      <xdr:spPr>
        <a:xfrm flipV="1">
          <a:off x="13322300" y="5852785"/>
          <a:ext cx="762000" cy="30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72918</xdr:rowOff>
    </xdr:from>
    <xdr:to>
      <xdr:col>64</xdr:col>
      <xdr:colOff>123825</xdr:colOff>
      <xdr:row>30</xdr:row>
      <xdr:rowOff>3068</xdr:rowOff>
    </xdr:to>
    <xdr:sp macro="" textlink="">
      <xdr:nvSpPr>
        <xdr:cNvPr id="147" name="楕円 146">
          <a:extLst>
            <a:ext uri="{FF2B5EF4-FFF2-40B4-BE49-F238E27FC236}">
              <a16:creationId xmlns:a16="http://schemas.microsoft.com/office/drawing/2014/main" id="{B3447E23-AFB1-498F-91E8-8A43FAFD8FD7}"/>
            </a:ext>
          </a:extLst>
        </xdr:cNvPr>
        <xdr:cNvSpPr/>
      </xdr:nvSpPr>
      <xdr:spPr>
        <a:xfrm>
          <a:off x="12509500" y="581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123718</xdr:rowOff>
    </xdr:from>
    <xdr:to>
      <xdr:col>68</xdr:col>
      <xdr:colOff>73025</xdr:colOff>
      <xdr:row>29</xdr:row>
      <xdr:rowOff>140127</xdr:rowOff>
    </xdr:to>
    <xdr:cxnSp macro="">
      <xdr:nvCxnSpPr>
        <xdr:cNvPr id="148" name="直線コネクタ 147">
          <a:extLst>
            <a:ext uri="{FF2B5EF4-FFF2-40B4-BE49-F238E27FC236}">
              <a16:creationId xmlns:a16="http://schemas.microsoft.com/office/drawing/2014/main" id="{BDE0B4FA-B2E9-4359-9724-A4AF60D03CB1}"/>
            </a:ext>
          </a:extLst>
        </xdr:cNvPr>
        <xdr:cNvCxnSpPr/>
      </xdr:nvCxnSpPr>
      <xdr:spPr>
        <a:xfrm>
          <a:off x="12560300" y="5867293"/>
          <a:ext cx="762000" cy="1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77470</xdr:rowOff>
    </xdr:from>
    <xdr:to>
      <xdr:col>60</xdr:col>
      <xdr:colOff>123825</xdr:colOff>
      <xdr:row>31</xdr:row>
      <xdr:rowOff>7620</xdr:rowOff>
    </xdr:to>
    <xdr:sp macro="" textlink="">
      <xdr:nvSpPr>
        <xdr:cNvPr id="149" name="楕円 148">
          <a:extLst>
            <a:ext uri="{FF2B5EF4-FFF2-40B4-BE49-F238E27FC236}">
              <a16:creationId xmlns:a16="http://schemas.microsoft.com/office/drawing/2014/main" id="{3B761E9B-F1EA-486B-A646-C46667F5139B}"/>
            </a:ext>
          </a:extLst>
        </xdr:cNvPr>
        <xdr:cNvSpPr/>
      </xdr:nvSpPr>
      <xdr:spPr>
        <a:xfrm>
          <a:off x="117475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123718</xdr:rowOff>
    </xdr:from>
    <xdr:to>
      <xdr:col>64</xdr:col>
      <xdr:colOff>73025</xdr:colOff>
      <xdr:row>30</xdr:row>
      <xdr:rowOff>128270</xdr:rowOff>
    </xdr:to>
    <xdr:cxnSp macro="">
      <xdr:nvCxnSpPr>
        <xdr:cNvPr id="150" name="直線コネクタ 149">
          <a:extLst>
            <a:ext uri="{FF2B5EF4-FFF2-40B4-BE49-F238E27FC236}">
              <a16:creationId xmlns:a16="http://schemas.microsoft.com/office/drawing/2014/main" id="{028A1B45-891F-40E7-BD1B-45076ED67FF8}"/>
            </a:ext>
          </a:extLst>
        </xdr:cNvPr>
        <xdr:cNvCxnSpPr/>
      </xdr:nvCxnSpPr>
      <xdr:spPr>
        <a:xfrm flipV="1">
          <a:off x="11798300" y="5867293"/>
          <a:ext cx="762000" cy="17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51" name="n_1aveValue債務償還比率">
          <a:extLst>
            <a:ext uri="{FF2B5EF4-FFF2-40B4-BE49-F238E27FC236}">
              <a16:creationId xmlns:a16="http://schemas.microsoft.com/office/drawing/2014/main" id="{9C854CD3-AB46-45B4-BF7C-7C904AB6E8F5}"/>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1E9AD243-36A2-41B5-B2EA-63C928CBB843}"/>
            </a:ext>
          </a:extLst>
        </xdr:cNvPr>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CEFB4E83-7165-4789-A0B4-C1A2B3D198F6}"/>
            </a:ext>
          </a:extLst>
        </xdr:cNvPr>
        <xdr:cNvSpPr txBox="1"/>
      </xdr:nvSpPr>
      <xdr:spPr>
        <a:xfrm>
          <a:off x="12325427" y="556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6F9683CD-50C6-4F1D-A200-DF5801CF1EB0}"/>
            </a:ext>
          </a:extLst>
        </xdr:cNvPr>
        <xdr:cNvSpPr txBox="1"/>
      </xdr:nvSpPr>
      <xdr:spPr>
        <a:xfrm>
          <a:off x="11563427" y="568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5087</xdr:rowOff>
    </xdr:from>
    <xdr:ext cx="469744" cy="259045"/>
    <xdr:sp macro="" textlink="">
      <xdr:nvSpPr>
        <xdr:cNvPr id="155" name="n_1mainValue債務償還比率">
          <a:extLst>
            <a:ext uri="{FF2B5EF4-FFF2-40B4-BE49-F238E27FC236}">
              <a16:creationId xmlns:a16="http://schemas.microsoft.com/office/drawing/2014/main" id="{D7765A87-0750-4FB8-94CA-FAECBAFEB0D5}"/>
            </a:ext>
          </a:extLst>
        </xdr:cNvPr>
        <xdr:cNvSpPr txBox="1"/>
      </xdr:nvSpPr>
      <xdr:spPr>
        <a:xfrm>
          <a:off x="13836727" y="5577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10604</xdr:rowOff>
    </xdr:from>
    <xdr:ext cx="469744" cy="259045"/>
    <xdr:sp macro="" textlink="">
      <xdr:nvSpPr>
        <xdr:cNvPr id="156" name="n_2mainValue債務償還比率">
          <a:extLst>
            <a:ext uri="{FF2B5EF4-FFF2-40B4-BE49-F238E27FC236}">
              <a16:creationId xmlns:a16="http://schemas.microsoft.com/office/drawing/2014/main" id="{02B3747E-2490-4F14-AD4C-3A156BFD0282}"/>
            </a:ext>
          </a:extLst>
        </xdr:cNvPr>
        <xdr:cNvSpPr txBox="1"/>
      </xdr:nvSpPr>
      <xdr:spPr>
        <a:xfrm>
          <a:off x="13087427" y="592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165645</xdr:rowOff>
    </xdr:from>
    <xdr:ext cx="469744" cy="259045"/>
    <xdr:sp macro="" textlink="">
      <xdr:nvSpPr>
        <xdr:cNvPr id="157" name="n_3mainValue債務償還比率">
          <a:extLst>
            <a:ext uri="{FF2B5EF4-FFF2-40B4-BE49-F238E27FC236}">
              <a16:creationId xmlns:a16="http://schemas.microsoft.com/office/drawing/2014/main" id="{49DD3A6B-5CBD-4781-BD2A-181FD0397B75}"/>
            </a:ext>
          </a:extLst>
        </xdr:cNvPr>
        <xdr:cNvSpPr txBox="1"/>
      </xdr:nvSpPr>
      <xdr:spPr>
        <a:xfrm>
          <a:off x="12325427" y="5909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170197</xdr:rowOff>
    </xdr:from>
    <xdr:ext cx="469744" cy="259045"/>
    <xdr:sp macro="" textlink="">
      <xdr:nvSpPr>
        <xdr:cNvPr id="158" name="n_4mainValue債務償還比率">
          <a:extLst>
            <a:ext uri="{FF2B5EF4-FFF2-40B4-BE49-F238E27FC236}">
              <a16:creationId xmlns:a16="http://schemas.microsoft.com/office/drawing/2014/main" id="{FAE5D7EB-F9E5-4A89-8BDE-54352B3521A7}"/>
            </a:ext>
          </a:extLst>
        </xdr:cNvPr>
        <xdr:cNvSpPr txBox="1"/>
      </xdr:nvSpPr>
      <xdr:spPr>
        <a:xfrm>
          <a:off x="11563427" y="6085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EE6E2FBF-19A5-4644-9748-92929F346DD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DA2E6D8-7179-4AA6-AD77-7B8988E718E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7FAB304F-D9B8-4445-A8B1-841713F7BBD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B4BC50EF-D289-441C-90E2-7D3F1B63CF2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4E4AA325-BB3B-4C52-A50E-DD01B557CE3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A9173A1D-4C4D-4FF3-AFBF-16705A1F044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FE727A6-B84D-47F7-A306-931113FD1D0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2A8C98C-C1DC-4DC2-B846-33DBA6E35BB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5A296B2-ECCB-4A6D-916A-9DA76098C4C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9F581DA-13FC-491C-92C8-65FEFCB46A9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3C23E63-5847-43D5-858D-6D5CB4CCD87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38E22A0-A08B-4172-A2B4-E4EFF9E2678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78A0B60-1607-46DD-B2D2-22061682DFA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BB65D23-D7A1-4963-BEE6-6D33F098CCD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E8D9D69-375C-49BF-8D7D-044BEA370C7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6DA15C4-A535-45BD-BDE9-CAF48DAA148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27,584
27,322
240.93
18,672,056
17,664,330
987,541
8,546,954
12,202,312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E152421-3635-4F18-99AE-B3D76BB4226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8AEFBBE-CE03-43A2-A977-23FACDA9BD9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C671675-6F27-49B2-8003-3F306308063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4E5412A-1421-4ECE-869D-F3A2C2995E4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0B055DB-04D2-4384-8458-EE0E3D6868F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FB18352-4D32-4CE5-B43C-CBDEEE8E4A9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6F824AA-02B2-4441-BA73-1FB74B7CF26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F1AC23B-8ECF-4797-AC2A-4242C1FB6AA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E6F935D-B99E-4B0A-8749-CC70567616B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4237314-74E4-4885-AAE6-49A447F5A94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98F49F9-8C65-43E4-A3CB-D1C3D13291D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A430612-D889-4651-8074-E07CD3AC8D6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ACF2FF9-80EF-4D00-BC08-0BEB196651F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6E1245F-B691-4EA6-8826-BD8191E8927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A4B977A-43D9-4669-883F-2AAACB27722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9773E01-96BE-45C9-92DA-A83E8277495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FB231B7-2894-4A33-9891-6AFE6E264E3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A7CD4BB-D570-4D7C-8A2F-178AC01BE3C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03A5CE1-686F-4187-B94E-65B35E9D7F4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52E0212-B43D-4958-A154-EA6D88146E0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78468F2-1E93-4F2C-8135-0948BCB442A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38C770F-23D5-4150-B388-B811A4A9A3E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DC93E22-03E1-46F0-947D-F1CD02BFEB8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3E0BD8C-4592-4C69-BB0A-5E6D21DAA58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BC244D1-2DCE-416C-B798-CABC4136D80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F198A45-E17D-4325-A670-E26434401C5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A34A251-04B9-49E6-AE57-6334B99123A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5ABC81D-428C-4A50-BA80-183719F4EC8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1A27B3D-43AC-431E-BA2F-D69FB687686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13BD57C-36AB-4646-8A35-5BFF071753B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64CCBF4-B54E-4529-8077-D982608FE60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8D90A21-2970-4A25-BD66-58F626744C0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FA7D22E-78F0-4A44-BFE8-76DC3AB9F3A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F99CB68-8E14-4032-9263-A8009B7882E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3F50EA8-CCE7-4882-874B-6907239E807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A8CE87E-34BF-45EB-9D63-7D335954ECB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86950B7-1F73-4EFF-8461-DB22B597129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8ED76B4-F31D-4DD2-A870-6806B3EE7CF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D591358-AFC3-48AE-951E-AE731D57027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A2BF703-7DBA-4047-B9B7-CE17B244F27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C1E649E-2191-41CD-9818-EBC91BB6807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7B5A76E-C132-4C78-A906-68F6B88C1C9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A9CB172-0066-4597-8E3E-0C945874CDC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156A146-1782-48F1-B561-BE6B4157CA4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CEED19B-7C03-4B10-959A-237E0A30426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FDDE2F4B-934E-4169-8598-AA081848404E}"/>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3B60EA33-6225-45A3-9BCF-4777797BA1D9}"/>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85BC6AF3-18BA-4888-B807-7F54D6D51AE6}"/>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AD61B418-9B9A-4570-A0D0-5D37D8F61FA5}"/>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E355A79B-1AD4-4AD6-B748-2E67F20EE86E}"/>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0E2AB9D6-0173-4301-AF19-A6DE19E19A5D}"/>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D65ADBA7-CE04-4FD9-BEDA-4EE2D4D5AA09}"/>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E7C4A733-0AFE-4028-8121-C83B16E7A735}"/>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93222E9D-06D4-415F-BAB8-E75E1750ECB5}"/>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406F07D5-188A-46E1-9086-35609885572C}"/>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67312372-F82C-439F-9797-982A99FA4ABA}"/>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ECB5E64-DBEF-4B89-8D4B-7174EBCAC07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9CBDBA6-6633-4805-A043-6B4FA474DED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C062599-8830-4918-A902-46AD4B516D2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13D043-975B-43C4-AABD-0F2102CE02B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20CB969-2A6E-42DC-A9F6-F10745DE0DF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61595</xdr:rowOff>
    </xdr:from>
    <xdr:to>
      <xdr:col>24</xdr:col>
      <xdr:colOff>114300</xdr:colOff>
      <xdr:row>37</xdr:row>
      <xdr:rowOff>163195</xdr:rowOff>
    </xdr:to>
    <xdr:sp macro="" textlink="">
      <xdr:nvSpPr>
        <xdr:cNvPr id="73" name="楕円 72">
          <a:extLst>
            <a:ext uri="{FF2B5EF4-FFF2-40B4-BE49-F238E27FC236}">
              <a16:creationId xmlns:a16="http://schemas.microsoft.com/office/drawing/2014/main" id="{BD46F635-EF63-4F29-AB94-F826E85ACD96}"/>
            </a:ext>
          </a:extLst>
        </xdr:cNvPr>
        <xdr:cNvSpPr/>
      </xdr:nvSpPr>
      <xdr:spPr>
        <a:xfrm>
          <a:off x="4584700" y="640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84472</xdr:rowOff>
    </xdr:from>
    <xdr:ext cx="405111" cy="259045"/>
    <xdr:sp macro="" textlink="">
      <xdr:nvSpPr>
        <xdr:cNvPr id="74" name="【道路】&#10;有形固定資産減価償却率該当値テキスト">
          <a:extLst>
            <a:ext uri="{FF2B5EF4-FFF2-40B4-BE49-F238E27FC236}">
              <a16:creationId xmlns:a16="http://schemas.microsoft.com/office/drawing/2014/main" id="{F343CFE2-DB16-4E67-842E-9927CD879B8C}"/>
            </a:ext>
          </a:extLst>
        </xdr:cNvPr>
        <xdr:cNvSpPr txBox="1"/>
      </xdr:nvSpPr>
      <xdr:spPr>
        <a:xfrm>
          <a:off x="4673600" y="625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25400</xdr:rowOff>
    </xdr:from>
    <xdr:to>
      <xdr:col>20</xdr:col>
      <xdr:colOff>38100</xdr:colOff>
      <xdr:row>37</xdr:row>
      <xdr:rowOff>127000</xdr:rowOff>
    </xdr:to>
    <xdr:sp macro="" textlink="">
      <xdr:nvSpPr>
        <xdr:cNvPr id="75" name="楕円 74">
          <a:extLst>
            <a:ext uri="{FF2B5EF4-FFF2-40B4-BE49-F238E27FC236}">
              <a16:creationId xmlns:a16="http://schemas.microsoft.com/office/drawing/2014/main" id="{1228616F-590A-4955-AB29-91D3C456D206}"/>
            </a:ext>
          </a:extLst>
        </xdr:cNvPr>
        <xdr:cNvSpPr/>
      </xdr:nvSpPr>
      <xdr:spPr>
        <a:xfrm>
          <a:off x="3746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76200</xdr:rowOff>
    </xdr:from>
    <xdr:to>
      <xdr:col>24</xdr:col>
      <xdr:colOff>63500</xdr:colOff>
      <xdr:row>37</xdr:row>
      <xdr:rowOff>112395</xdr:rowOff>
    </xdr:to>
    <xdr:cxnSp macro="">
      <xdr:nvCxnSpPr>
        <xdr:cNvPr id="76" name="直線コネクタ 75">
          <a:extLst>
            <a:ext uri="{FF2B5EF4-FFF2-40B4-BE49-F238E27FC236}">
              <a16:creationId xmlns:a16="http://schemas.microsoft.com/office/drawing/2014/main" id="{0D2DCCF0-6A13-4113-8B00-34FA394D9C08}"/>
            </a:ext>
          </a:extLst>
        </xdr:cNvPr>
        <xdr:cNvCxnSpPr/>
      </xdr:nvCxnSpPr>
      <xdr:spPr>
        <a:xfrm>
          <a:off x="3797300" y="641985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158750</xdr:rowOff>
    </xdr:from>
    <xdr:to>
      <xdr:col>15</xdr:col>
      <xdr:colOff>101600</xdr:colOff>
      <xdr:row>37</xdr:row>
      <xdr:rowOff>88900</xdr:rowOff>
    </xdr:to>
    <xdr:sp macro="" textlink="">
      <xdr:nvSpPr>
        <xdr:cNvPr id="77" name="楕円 76">
          <a:extLst>
            <a:ext uri="{FF2B5EF4-FFF2-40B4-BE49-F238E27FC236}">
              <a16:creationId xmlns:a16="http://schemas.microsoft.com/office/drawing/2014/main" id="{7E7F7667-BFA4-4A0B-A854-082CBB474C8C}"/>
            </a:ext>
          </a:extLst>
        </xdr:cNvPr>
        <xdr:cNvSpPr/>
      </xdr:nvSpPr>
      <xdr:spPr>
        <a:xfrm>
          <a:off x="28575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38100</xdr:rowOff>
    </xdr:from>
    <xdr:to>
      <xdr:col>19</xdr:col>
      <xdr:colOff>177800</xdr:colOff>
      <xdr:row>37</xdr:row>
      <xdr:rowOff>76200</xdr:rowOff>
    </xdr:to>
    <xdr:cxnSp macro="">
      <xdr:nvCxnSpPr>
        <xdr:cNvPr id="78" name="直線コネクタ 77">
          <a:extLst>
            <a:ext uri="{FF2B5EF4-FFF2-40B4-BE49-F238E27FC236}">
              <a16:creationId xmlns:a16="http://schemas.microsoft.com/office/drawing/2014/main" id="{DA36C9A6-65D0-4A2F-A77E-3659A0091E44}"/>
            </a:ext>
          </a:extLst>
        </xdr:cNvPr>
        <xdr:cNvCxnSpPr/>
      </xdr:nvCxnSpPr>
      <xdr:spPr>
        <a:xfrm>
          <a:off x="2908300" y="63817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120650</xdr:rowOff>
    </xdr:from>
    <xdr:to>
      <xdr:col>10</xdr:col>
      <xdr:colOff>165100</xdr:colOff>
      <xdr:row>37</xdr:row>
      <xdr:rowOff>50800</xdr:rowOff>
    </xdr:to>
    <xdr:sp macro="" textlink="">
      <xdr:nvSpPr>
        <xdr:cNvPr id="79" name="楕円 78">
          <a:extLst>
            <a:ext uri="{FF2B5EF4-FFF2-40B4-BE49-F238E27FC236}">
              <a16:creationId xmlns:a16="http://schemas.microsoft.com/office/drawing/2014/main" id="{64DD7657-9AB9-4B41-8CFA-4F672401301C}"/>
            </a:ext>
          </a:extLst>
        </xdr:cNvPr>
        <xdr:cNvSpPr/>
      </xdr:nvSpPr>
      <xdr:spPr>
        <a:xfrm>
          <a:off x="19685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0</xdr:rowOff>
    </xdr:from>
    <xdr:to>
      <xdr:col>15</xdr:col>
      <xdr:colOff>50800</xdr:colOff>
      <xdr:row>37</xdr:row>
      <xdr:rowOff>38100</xdr:rowOff>
    </xdr:to>
    <xdr:cxnSp macro="">
      <xdr:nvCxnSpPr>
        <xdr:cNvPr id="80" name="直線コネクタ 79">
          <a:extLst>
            <a:ext uri="{FF2B5EF4-FFF2-40B4-BE49-F238E27FC236}">
              <a16:creationId xmlns:a16="http://schemas.microsoft.com/office/drawing/2014/main" id="{02E78EB8-7BB1-4D02-808F-B8FDC2BE8FF1}"/>
            </a:ext>
          </a:extLst>
        </xdr:cNvPr>
        <xdr:cNvCxnSpPr/>
      </xdr:nvCxnSpPr>
      <xdr:spPr>
        <a:xfrm>
          <a:off x="2019300" y="6343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57785</xdr:rowOff>
    </xdr:from>
    <xdr:to>
      <xdr:col>6</xdr:col>
      <xdr:colOff>38100</xdr:colOff>
      <xdr:row>36</xdr:row>
      <xdr:rowOff>159385</xdr:rowOff>
    </xdr:to>
    <xdr:sp macro="" textlink="">
      <xdr:nvSpPr>
        <xdr:cNvPr id="81" name="楕円 80">
          <a:extLst>
            <a:ext uri="{FF2B5EF4-FFF2-40B4-BE49-F238E27FC236}">
              <a16:creationId xmlns:a16="http://schemas.microsoft.com/office/drawing/2014/main" id="{A38FF17E-7D0B-49EA-9B50-E60CB4DE4B3A}"/>
            </a:ext>
          </a:extLst>
        </xdr:cNvPr>
        <xdr:cNvSpPr/>
      </xdr:nvSpPr>
      <xdr:spPr>
        <a:xfrm>
          <a:off x="1079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108585</xdr:rowOff>
    </xdr:from>
    <xdr:to>
      <xdr:col>10</xdr:col>
      <xdr:colOff>114300</xdr:colOff>
      <xdr:row>37</xdr:row>
      <xdr:rowOff>0</xdr:rowOff>
    </xdr:to>
    <xdr:cxnSp macro="">
      <xdr:nvCxnSpPr>
        <xdr:cNvPr id="82" name="直線コネクタ 81">
          <a:extLst>
            <a:ext uri="{FF2B5EF4-FFF2-40B4-BE49-F238E27FC236}">
              <a16:creationId xmlns:a16="http://schemas.microsoft.com/office/drawing/2014/main" id="{E11163CA-15CC-4691-A05F-932B79F73B13}"/>
            </a:ext>
          </a:extLst>
        </xdr:cNvPr>
        <xdr:cNvCxnSpPr/>
      </xdr:nvCxnSpPr>
      <xdr:spPr>
        <a:xfrm>
          <a:off x="1130300" y="628078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F26EFBB1-9B09-414F-958F-8B38C87A4CB5}"/>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FE9F5EAC-7C92-43FB-A8A1-0F28FDBCF3FF}"/>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8E1F4621-7BD8-4292-9872-FD39A3DC3EE7}"/>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53800BE8-F0FF-4302-9023-F5F1862F5D3C}"/>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143527</xdr:rowOff>
    </xdr:from>
    <xdr:ext cx="405111" cy="259045"/>
    <xdr:sp macro="" textlink="">
      <xdr:nvSpPr>
        <xdr:cNvPr id="87" name="n_1mainValue【道路】&#10;有形固定資産減価償却率">
          <a:extLst>
            <a:ext uri="{FF2B5EF4-FFF2-40B4-BE49-F238E27FC236}">
              <a16:creationId xmlns:a16="http://schemas.microsoft.com/office/drawing/2014/main" id="{7BB67CA0-C285-46F1-9342-F68F7CEAF5C2}"/>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105427</xdr:rowOff>
    </xdr:from>
    <xdr:ext cx="405111" cy="259045"/>
    <xdr:sp macro="" textlink="">
      <xdr:nvSpPr>
        <xdr:cNvPr id="88" name="n_2mainValue【道路】&#10;有形固定資産減価償却率">
          <a:extLst>
            <a:ext uri="{FF2B5EF4-FFF2-40B4-BE49-F238E27FC236}">
              <a16:creationId xmlns:a16="http://schemas.microsoft.com/office/drawing/2014/main" id="{E9044DE3-74F2-4E39-A192-DE083467132C}"/>
            </a:ext>
          </a:extLst>
        </xdr:cNvPr>
        <xdr:cNvSpPr txBox="1"/>
      </xdr:nvSpPr>
      <xdr:spPr>
        <a:xfrm>
          <a:off x="2705744"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67327</xdr:rowOff>
    </xdr:from>
    <xdr:ext cx="405111" cy="259045"/>
    <xdr:sp macro="" textlink="">
      <xdr:nvSpPr>
        <xdr:cNvPr id="89" name="n_3mainValue【道路】&#10;有形固定資産減価償却率">
          <a:extLst>
            <a:ext uri="{FF2B5EF4-FFF2-40B4-BE49-F238E27FC236}">
              <a16:creationId xmlns:a16="http://schemas.microsoft.com/office/drawing/2014/main" id="{795DB1E1-D293-40E8-BF2B-A2C5469F3B12}"/>
            </a:ext>
          </a:extLst>
        </xdr:cNvPr>
        <xdr:cNvSpPr txBox="1"/>
      </xdr:nvSpPr>
      <xdr:spPr>
        <a:xfrm>
          <a:off x="1816744"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4462</xdr:rowOff>
    </xdr:from>
    <xdr:ext cx="405111" cy="259045"/>
    <xdr:sp macro="" textlink="">
      <xdr:nvSpPr>
        <xdr:cNvPr id="90" name="n_4mainValue【道路】&#10;有形固定資産減価償却率">
          <a:extLst>
            <a:ext uri="{FF2B5EF4-FFF2-40B4-BE49-F238E27FC236}">
              <a16:creationId xmlns:a16="http://schemas.microsoft.com/office/drawing/2014/main" id="{0C38DFD3-6C40-40DD-910A-DDB809857243}"/>
            </a:ext>
          </a:extLst>
        </xdr:cNvPr>
        <xdr:cNvSpPr txBox="1"/>
      </xdr:nvSpPr>
      <xdr:spPr>
        <a:xfrm>
          <a:off x="927744"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07BEEDC-233B-468A-99C7-9A7D1D39B60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CD726D9-B2AA-4389-B8EE-B29D64BD9E6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895BD9F-4C16-4F46-ADD6-FDC8CFFAD8C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722AAF7-0868-46B4-84C0-B99AE252116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C60A6BC-890C-4974-9537-DC2F74BC151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27F6DE8-7BE5-4F3D-9FF8-02D62F09440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ADD8EB5-3642-41AE-A526-20FDB2B26B1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E95AD98-D5E7-4A4E-AF4C-EB67CBE8DAA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359BCAD-1458-46E2-ADA9-2FED2DD7D03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93E52EC-81DE-4306-A749-BD30C55B89F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ACA9A7D-395A-4D12-BD8A-42EED05578B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F3DBC975-DE4C-4444-AA9E-070B2F7BC61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679495E1-C6DB-4460-B201-069B919DE66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7F41D7-46FB-46B1-95C0-AAE586FAEB81}"/>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F461821E-33E4-44F8-B890-E8DFE6E64F4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DADEBD28-3309-4718-9C8D-CE8702190084}"/>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B537781-90BE-4F38-9FB4-A7159834F78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4BC4B5C5-BA1E-447D-B29E-B8F6667E1209}"/>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42E1B102-F4C6-46E5-8254-C99838C1FA9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37CC13B5-3834-4B67-8B3E-5639DBB3B0DE}"/>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4E058EF2-0D54-43B7-8D0E-8E8A07E0F5E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FBF84357-B2DB-4DE0-8E3B-C7F841835BB3}"/>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92F86F95-51AD-4EFF-B1E4-6A769C7BA24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19650045-2897-4DDB-ACBF-105F46C90F68}"/>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BB598BA1-BB47-4BDF-89CC-61A2DF01E7E1}"/>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81520575-3F7C-46D5-9240-AB7F8195EAE5}"/>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739E7772-162E-4AFF-B603-CD38D7E0CFA0}"/>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47297F5B-87EE-4756-B0DA-68323D3349B4}"/>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D9021B24-22B3-42C2-B018-8F90891DD082}"/>
            </a:ext>
          </a:extLst>
        </xdr:cNvPr>
        <xdr:cNvSpPr txBox="1"/>
      </xdr:nvSpPr>
      <xdr:spPr>
        <a:xfrm>
          <a:off x="10515600" y="6504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2D1AF768-8579-4BD3-9890-2B60C1AE4E64}"/>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37BFD80E-79E1-416A-A17D-2475E68735E1}"/>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FDBF928F-CDE3-4D1D-A26C-462454C7C8F5}"/>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0DB528A3-7123-4D32-A465-1F34DF563C24}"/>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59B26702-FC4F-4347-860E-5EE388440EA5}"/>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6CCD456-A48D-4188-AA4C-1C185FD2E96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691A1F0-35DC-435E-B298-7E8D32AA21F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8C2724F-2CEA-4F9E-8896-59276155C0E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3E6AB80-62CD-41CC-8773-5D966B5AB4B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4830123-2EC1-4CD6-98E7-2E445A17D07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58757</xdr:rowOff>
    </xdr:from>
    <xdr:to>
      <xdr:col>55</xdr:col>
      <xdr:colOff>50800</xdr:colOff>
      <xdr:row>40</xdr:row>
      <xdr:rowOff>160357</xdr:rowOff>
    </xdr:to>
    <xdr:sp macro="" textlink="">
      <xdr:nvSpPr>
        <xdr:cNvPr id="130" name="楕円 129">
          <a:extLst>
            <a:ext uri="{FF2B5EF4-FFF2-40B4-BE49-F238E27FC236}">
              <a16:creationId xmlns:a16="http://schemas.microsoft.com/office/drawing/2014/main" id="{7F1B792F-027B-42A1-BF6B-079EF1DB0245}"/>
            </a:ext>
          </a:extLst>
        </xdr:cNvPr>
        <xdr:cNvSpPr/>
      </xdr:nvSpPr>
      <xdr:spPr>
        <a:xfrm>
          <a:off x="10426700" y="691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37184</xdr:rowOff>
    </xdr:from>
    <xdr:ext cx="534377" cy="259045"/>
    <xdr:sp macro="" textlink="">
      <xdr:nvSpPr>
        <xdr:cNvPr id="131" name="【道路】&#10;一人当たり延長該当値テキスト">
          <a:extLst>
            <a:ext uri="{FF2B5EF4-FFF2-40B4-BE49-F238E27FC236}">
              <a16:creationId xmlns:a16="http://schemas.microsoft.com/office/drawing/2014/main" id="{6693A6FB-0DAC-41AB-8C20-9460E2ECCCA2}"/>
            </a:ext>
          </a:extLst>
        </xdr:cNvPr>
        <xdr:cNvSpPr txBox="1"/>
      </xdr:nvSpPr>
      <xdr:spPr>
        <a:xfrm>
          <a:off x="10515600" y="689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63633</xdr:rowOff>
    </xdr:from>
    <xdr:to>
      <xdr:col>50</xdr:col>
      <xdr:colOff>165100</xdr:colOff>
      <xdr:row>40</xdr:row>
      <xdr:rowOff>165233</xdr:rowOff>
    </xdr:to>
    <xdr:sp macro="" textlink="">
      <xdr:nvSpPr>
        <xdr:cNvPr id="132" name="楕円 131">
          <a:extLst>
            <a:ext uri="{FF2B5EF4-FFF2-40B4-BE49-F238E27FC236}">
              <a16:creationId xmlns:a16="http://schemas.microsoft.com/office/drawing/2014/main" id="{E54EEBE3-3BD0-47F7-B169-BFF2D76FDDA0}"/>
            </a:ext>
          </a:extLst>
        </xdr:cNvPr>
        <xdr:cNvSpPr/>
      </xdr:nvSpPr>
      <xdr:spPr>
        <a:xfrm>
          <a:off x="9588500" y="692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109557</xdr:rowOff>
    </xdr:from>
    <xdr:to>
      <xdr:col>55</xdr:col>
      <xdr:colOff>0</xdr:colOff>
      <xdr:row>40</xdr:row>
      <xdr:rowOff>114433</xdr:rowOff>
    </xdr:to>
    <xdr:cxnSp macro="">
      <xdr:nvCxnSpPr>
        <xdr:cNvPr id="133" name="直線コネクタ 132">
          <a:extLst>
            <a:ext uri="{FF2B5EF4-FFF2-40B4-BE49-F238E27FC236}">
              <a16:creationId xmlns:a16="http://schemas.microsoft.com/office/drawing/2014/main" id="{E6F000F1-1D24-4E77-8DA8-E7F8521B4418}"/>
            </a:ext>
          </a:extLst>
        </xdr:cNvPr>
        <xdr:cNvCxnSpPr/>
      </xdr:nvCxnSpPr>
      <xdr:spPr>
        <a:xfrm flipV="1">
          <a:off x="9639300" y="6967557"/>
          <a:ext cx="838200" cy="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68282</xdr:rowOff>
    </xdr:from>
    <xdr:to>
      <xdr:col>46</xdr:col>
      <xdr:colOff>38100</xdr:colOff>
      <xdr:row>40</xdr:row>
      <xdr:rowOff>169882</xdr:rowOff>
    </xdr:to>
    <xdr:sp macro="" textlink="">
      <xdr:nvSpPr>
        <xdr:cNvPr id="134" name="楕円 133">
          <a:extLst>
            <a:ext uri="{FF2B5EF4-FFF2-40B4-BE49-F238E27FC236}">
              <a16:creationId xmlns:a16="http://schemas.microsoft.com/office/drawing/2014/main" id="{4DA4F432-BEF7-4383-9639-1D98A811D76B}"/>
            </a:ext>
          </a:extLst>
        </xdr:cNvPr>
        <xdr:cNvSpPr/>
      </xdr:nvSpPr>
      <xdr:spPr>
        <a:xfrm>
          <a:off x="8699500" y="692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114433</xdr:rowOff>
    </xdr:from>
    <xdr:to>
      <xdr:col>50</xdr:col>
      <xdr:colOff>114300</xdr:colOff>
      <xdr:row>40</xdr:row>
      <xdr:rowOff>119082</xdr:rowOff>
    </xdr:to>
    <xdr:cxnSp macro="">
      <xdr:nvCxnSpPr>
        <xdr:cNvPr id="135" name="直線コネクタ 134">
          <a:extLst>
            <a:ext uri="{FF2B5EF4-FFF2-40B4-BE49-F238E27FC236}">
              <a16:creationId xmlns:a16="http://schemas.microsoft.com/office/drawing/2014/main" id="{A7D3CAEB-F478-4C9A-82CA-298FA002E7AB}"/>
            </a:ext>
          </a:extLst>
        </xdr:cNvPr>
        <xdr:cNvCxnSpPr/>
      </xdr:nvCxnSpPr>
      <xdr:spPr>
        <a:xfrm flipV="1">
          <a:off x="8750300" y="6972433"/>
          <a:ext cx="889000" cy="4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72834</xdr:rowOff>
    </xdr:from>
    <xdr:to>
      <xdr:col>41</xdr:col>
      <xdr:colOff>101600</xdr:colOff>
      <xdr:row>41</xdr:row>
      <xdr:rowOff>2984</xdr:rowOff>
    </xdr:to>
    <xdr:sp macro="" textlink="">
      <xdr:nvSpPr>
        <xdr:cNvPr id="136" name="楕円 135">
          <a:extLst>
            <a:ext uri="{FF2B5EF4-FFF2-40B4-BE49-F238E27FC236}">
              <a16:creationId xmlns:a16="http://schemas.microsoft.com/office/drawing/2014/main" id="{1F505483-E0AA-41CE-9A3A-6E5B13C52B2E}"/>
            </a:ext>
          </a:extLst>
        </xdr:cNvPr>
        <xdr:cNvSpPr/>
      </xdr:nvSpPr>
      <xdr:spPr>
        <a:xfrm>
          <a:off x="7810500" y="693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119082</xdr:rowOff>
    </xdr:from>
    <xdr:to>
      <xdr:col>45</xdr:col>
      <xdr:colOff>177800</xdr:colOff>
      <xdr:row>40</xdr:row>
      <xdr:rowOff>123634</xdr:rowOff>
    </xdr:to>
    <xdr:cxnSp macro="">
      <xdr:nvCxnSpPr>
        <xdr:cNvPr id="137" name="直線コネクタ 136">
          <a:extLst>
            <a:ext uri="{FF2B5EF4-FFF2-40B4-BE49-F238E27FC236}">
              <a16:creationId xmlns:a16="http://schemas.microsoft.com/office/drawing/2014/main" id="{6CCB68B6-6813-4345-8B4E-DDB8F45DB67C}"/>
            </a:ext>
          </a:extLst>
        </xdr:cNvPr>
        <xdr:cNvCxnSpPr/>
      </xdr:nvCxnSpPr>
      <xdr:spPr>
        <a:xfrm flipV="1">
          <a:off x="7861300" y="6977082"/>
          <a:ext cx="889000" cy="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82245</xdr:rowOff>
    </xdr:from>
    <xdr:to>
      <xdr:col>36</xdr:col>
      <xdr:colOff>165100</xdr:colOff>
      <xdr:row>41</xdr:row>
      <xdr:rowOff>12395</xdr:rowOff>
    </xdr:to>
    <xdr:sp macro="" textlink="">
      <xdr:nvSpPr>
        <xdr:cNvPr id="138" name="楕円 137">
          <a:extLst>
            <a:ext uri="{FF2B5EF4-FFF2-40B4-BE49-F238E27FC236}">
              <a16:creationId xmlns:a16="http://schemas.microsoft.com/office/drawing/2014/main" id="{BF873BFF-CE88-4CCB-9B41-51FDF7BE4865}"/>
            </a:ext>
          </a:extLst>
        </xdr:cNvPr>
        <xdr:cNvSpPr/>
      </xdr:nvSpPr>
      <xdr:spPr>
        <a:xfrm>
          <a:off x="6921500" y="694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123634</xdr:rowOff>
    </xdr:from>
    <xdr:to>
      <xdr:col>41</xdr:col>
      <xdr:colOff>50800</xdr:colOff>
      <xdr:row>40</xdr:row>
      <xdr:rowOff>133045</xdr:rowOff>
    </xdr:to>
    <xdr:cxnSp macro="">
      <xdr:nvCxnSpPr>
        <xdr:cNvPr id="139" name="直線コネクタ 138">
          <a:extLst>
            <a:ext uri="{FF2B5EF4-FFF2-40B4-BE49-F238E27FC236}">
              <a16:creationId xmlns:a16="http://schemas.microsoft.com/office/drawing/2014/main" id="{498284BC-0B80-436B-AE0D-4C413D7DD06B}"/>
            </a:ext>
          </a:extLst>
        </xdr:cNvPr>
        <xdr:cNvCxnSpPr/>
      </xdr:nvCxnSpPr>
      <xdr:spPr>
        <a:xfrm flipV="1">
          <a:off x="6972300" y="6981634"/>
          <a:ext cx="889000" cy="9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29257EEB-9156-4A31-8C0D-B243BE9E368C}"/>
            </a:ext>
          </a:extLst>
        </xdr:cNvPr>
        <xdr:cNvSpPr txBox="1"/>
      </xdr:nvSpPr>
      <xdr:spPr>
        <a:xfrm>
          <a:off x="9359411" y="643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55925C14-C171-4027-A2A6-051BDF690AC1}"/>
            </a:ext>
          </a:extLst>
        </xdr:cNvPr>
        <xdr:cNvSpPr txBox="1"/>
      </xdr:nvSpPr>
      <xdr:spPr>
        <a:xfrm>
          <a:off x="84831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F8F84CDD-A8B2-4ECC-A7BF-8CA79287014F}"/>
            </a:ext>
          </a:extLst>
        </xdr:cNvPr>
        <xdr:cNvSpPr txBox="1"/>
      </xdr:nvSpPr>
      <xdr:spPr>
        <a:xfrm>
          <a:off x="7594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8D7749FB-F6CA-4789-954D-FF0A01C2AF13}"/>
            </a:ext>
          </a:extLst>
        </xdr:cNvPr>
        <xdr:cNvSpPr txBox="1"/>
      </xdr:nvSpPr>
      <xdr:spPr>
        <a:xfrm>
          <a:off x="6705111" y="648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156360</xdr:rowOff>
    </xdr:from>
    <xdr:ext cx="534377" cy="259045"/>
    <xdr:sp macro="" textlink="">
      <xdr:nvSpPr>
        <xdr:cNvPr id="144" name="n_1mainValue【道路】&#10;一人当たり延長">
          <a:extLst>
            <a:ext uri="{FF2B5EF4-FFF2-40B4-BE49-F238E27FC236}">
              <a16:creationId xmlns:a16="http://schemas.microsoft.com/office/drawing/2014/main" id="{EB18718E-D798-4907-A957-8F0DFFB7D622}"/>
            </a:ext>
          </a:extLst>
        </xdr:cNvPr>
        <xdr:cNvSpPr txBox="1"/>
      </xdr:nvSpPr>
      <xdr:spPr>
        <a:xfrm>
          <a:off x="9359411" y="7014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161009</xdr:rowOff>
    </xdr:from>
    <xdr:ext cx="534377" cy="259045"/>
    <xdr:sp macro="" textlink="">
      <xdr:nvSpPr>
        <xdr:cNvPr id="145" name="n_2mainValue【道路】&#10;一人当たり延長">
          <a:extLst>
            <a:ext uri="{FF2B5EF4-FFF2-40B4-BE49-F238E27FC236}">
              <a16:creationId xmlns:a16="http://schemas.microsoft.com/office/drawing/2014/main" id="{B0AB3584-7D72-4B20-BA85-F2318F013A6B}"/>
            </a:ext>
          </a:extLst>
        </xdr:cNvPr>
        <xdr:cNvSpPr txBox="1"/>
      </xdr:nvSpPr>
      <xdr:spPr>
        <a:xfrm>
          <a:off x="8483111" y="7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165561</xdr:rowOff>
    </xdr:from>
    <xdr:ext cx="534377" cy="259045"/>
    <xdr:sp macro="" textlink="">
      <xdr:nvSpPr>
        <xdr:cNvPr id="146" name="n_3mainValue【道路】&#10;一人当たり延長">
          <a:extLst>
            <a:ext uri="{FF2B5EF4-FFF2-40B4-BE49-F238E27FC236}">
              <a16:creationId xmlns:a16="http://schemas.microsoft.com/office/drawing/2014/main" id="{772F7B45-F484-4930-922E-B14465FACFBE}"/>
            </a:ext>
          </a:extLst>
        </xdr:cNvPr>
        <xdr:cNvSpPr txBox="1"/>
      </xdr:nvSpPr>
      <xdr:spPr>
        <a:xfrm>
          <a:off x="7594111" y="7023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3522</xdr:rowOff>
    </xdr:from>
    <xdr:ext cx="534377" cy="259045"/>
    <xdr:sp macro="" textlink="">
      <xdr:nvSpPr>
        <xdr:cNvPr id="147" name="n_4mainValue【道路】&#10;一人当たり延長">
          <a:extLst>
            <a:ext uri="{FF2B5EF4-FFF2-40B4-BE49-F238E27FC236}">
              <a16:creationId xmlns:a16="http://schemas.microsoft.com/office/drawing/2014/main" id="{8DFCDD17-9727-4D4E-AEDC-BAF129D51157}"/>
            </a:ext>
          </a:extLst>
        </xdr:cNvPr>
        <xdr:cNvSpPr txBox="1"/>
      </xdr:nvSpPr>
      <xdr:spPr>
        <a:xfrm>
          <a:off x="6705111" y="703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D72021-8287-45FF-9252-3EAA299BA95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8C8C108-8ADE-4065-9E41-28B5BE41003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D2B5AAB-89A1-4A8D-B6C0-24206A26A0B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17E9DC6-376F-41BC-8D6C-820844FC300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3099BC5-33D3-4204-9A93-BCF7C799150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45D1C65-F582-4E9F-A934-455A9C0C253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0C2382F-F356-4FDB-BB08-511FDFCE86C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C371226-4743-4507-8163-0F8681AD968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2745A80B-D994-42B3-8862-5EEA850935C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BFF02CB-633D-438B-BD6B-AA355B0150F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D5FEB97E-EAA7-44F5-8FAF-C71CA367E83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8EDD9470-DB8E-4A6B-AB3A-E7BBE53F091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FBBAC00B-4FA6-4618-BBE2-F696F393E87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F91336B2-2890-4F14-AEC5-18346995F89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3DD25692-8283-458D-AA3B-DA52F28167D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D9B95048-1EA6-45D1-865C-52F3681A9CE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8C1D8088-E662-4DCB-87DF-15CD7D67A54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B49EC8B7-3071-477D-A511-9A16CC469A1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9EF36AAD-6800-4DE6-A6BB-2CC083D92AB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4830F3E6-D49E-48FF-9D0A-F8D6B46270D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39D12D98-0F67-40D7-891C-E77A6C050F0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33E9FE90-7E24-42F0-8DE3-B0FE6484A58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4D59754C-6EC8-4707-B2E7-4D4833ADAD2B}"/>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B546607C-CAED-4182-8E8A-BB55C11E316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B60CE29F-9F66-44E3-881E-14A65047947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58150265-4721-444F-8A48-A173B008CBDE}"/>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8623731B-3903-4F7B-9303-FC1FB085A45B}"/>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D4583A35-7746-48C9-9559-12C291B2D65E}"/>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DBA8BB8B-3494-46D6-8C2A-CB67835C83AD}"/>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5772C7BF-6070-4AB4-A0BB-1179B8F41002}"/>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E2783003-735B-41DD-A219-652D5C721B5D}"/>
            </a:ext>
          </a:extLst>
        </xdr:cNvPr>
        <xdr:cNvSpPr txBox="1"/>
      </xdr:nvSpPr>
      <xdr:spPr>
        <a:xfrm>
          <a:off x="4673600" y="10340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5989B6FF-A41F-4E15-85C2-0B52F87E790E}"/>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7E36C2A4-D648-4B9D-8E7E-855C4F3BEE86}"/>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B7D7F266-9941-4739-A0AA-47A41475E391}"/>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A7118984-F82C-4FFD-86AD-CE09DD68765D}"/>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A18FDA93-461C-4570-97D0-30783FF8EC6F}"/>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EE17DE3-F14A-4CA7-986C-29AB451FC9A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4DB66CA-FD95-497C-8556-94E613F83B1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072648D-A54D-44B9-8239-86DAD03A8F1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02609A9-8AE2-46A9-A804-304B87CB5D5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9FC5781-FC42-4F57-864D-8BBD57352D7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86360</xdr:rowOff>
    </xdr:from>
    <xdr:to>
      <xdr:col>24</xdr:col>
      <xdr:colOff>114300</xdr:colOff>
      <xdr:row>63</xdr:row>
      <xdr:rowOff>16510</xdr:rowOff>
    </xdr:to>
    <xdr:sp macro="" textlink="">
      <xdr:nvSpPr>
        <xdr:cNvPr id="189" name="楕円 188">
          <a:extLst>
            <a:ext uri="{FF2B5EF4-FFF2-40B4-BE49-F238E27FC236}">
              <a16:creationId xmlns:a16="http://schemas.microsoft.com/office/drawing/2014/main" id="{1DED441C-D90A-4734-BBDA-F7510AAB5BF8}"/>
            </a:ext>
          </a:extLst>
        </xdr:cNvPr>
        <xdr:cNvSpPr/>
      </xdr:nvSpPr>
      <xdr:spPr>
        <a:xfrm>
          <a:off x="45847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64787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AC35749C-D27E-4AFA-BC7D-6398108E78AF}"/>
            </a:ext>
          </a:extLst>
        </xdr:cNvPr>
        <xdr:cNvSpPr txBox="1"/>
      </xdr:nvSpPr>
      <xdr:spPr>
        <a:xfrm>
          <a:off x="4673600"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74930</xdr:rowOff>
    </xdr:from>
    <xdr:to>
      <xdr:col>20</xdr:col>
      <xdr:colOff>38100</xdr:colOff>
      <xdr:row>63</xdr:row>
      <xdr:rowOff>5080</xdr:rowOff>
    </xdr:to>
    <xdr:sp macro="" textlink="">
      <xdr:nvSpPr>
        <xdr:cNvPr id="191" name="楕円 190">
          <a:extLst>
            <a:ext uri="{FF2B5EF4-FFF2-40B4-BE49-F238E27FC236}">
              <a16:creationId xmlns:a16="http://schemas.microsoft.com/office/drawing/2014/main" id="{09CA9010-07C2-4173-A894-EFB713048243}"/>
            </a:ext>
          </a:extLst>
        </xdr:cNvPr>
        <xdr:cNvSpPr/>
      </xdr:nvSpPr>
      <xdr:spPr>
        <a:xfrm>
          <a:off x="3746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125730</xdr:rowOff>
    </xdr:from>
    <xdr:to>
      <xdr:col>24</xdr:col>
      <xdr:colOff>63500</xdr:colOff>
      <xdr:row>62</xdr:row>
      <xdr:rowOff>137160</xdr:rowOff>
    </xdr:to>
    <xdr:cxnSp macro="">
      <xdr:nvCxnSpPr>
        <xdr:cNvPr id="192" name="直線コネクタ 191">
          <a:extLst>
            <a:ext uri="{FF2B5EF4-FFF2-40B4-BE49-F238E27FC236}">
              <a16:creationId xmlns:a16="http://schemas.microsoft.com/office/drawing/2014/main" id="{8102051F-43E4-4C07-98F5-D3D5959105C9}"/>
            </a:ext>
          </a:extLst>
        </xdr:cNvPr>
        <xdr:cNvCxnSpPr/>
      </xdr:nvCxnSpPr>
      <xdr:spPr>
        <a:xfrm>
          <a:off x="3797300" y="1075563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56969</xdr:rowOff>
    </xdr:from>
    <xdr:to>
      <xdr:col>15</xdr:col>
      <xdr:colOff>101600</xdr:colOff>
      <xdr:row>62</xdr:row>
      <xdr:rowOff>158569</xdr:rowOff>
    </xdr:to>
    <xdr:sp macro="" textlink="">
      <xdr:nvSpPr>
        <xdr:cNvPr id="193" name="楕円 192">
          <a:extLst>
            <a:ext uri="{FF2B5EF4-FFF2-40B4-BE49-F238E27FC236}">
              <a16:creationId xmlns:a16="http://schemas.microsoft.com/office/drawing/2014/main" id="{BDC2FD34-053D-4C8A-A7C3-3A5C761B527E}"/>
            </a:ext>
          </a:extLst>
        </xdr:cNvPr>
        <xdr:cNvSpPr/>
      </xdr:nvSpPr>
      <xdr:spPr>
        <a:xfrm>
          <a:off x="28575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107769</xdr:rowOff>
    </xdr:from>
    <xdr:to>
      <xdr:col>19</xdr:col>
      <xdr:colOff>177800</xdr:colOff>
      <xdr:row>62</xdr:row>
      <xdr:rowOff>125730</xdr:rowOff>
    </xdr:to>
    <xdr:cxnSp macro="">
      <xdr:nvCxnSpPr>
        <xdr:cNvPr id="194" name="直線コネクタ 193">
          <a:extLst>
            <a:ext uri="{FF2B5EF4-FFF2-40B4-BE49-F238E27FC236}">
              <a16:creationId xmlns:a16="http://schemas.microsoft.com/office/drawing/2014/main" id="{0097CC69-D823-49B7-8F54-6EF427CAB8E9}"/>
            </a:ext>
          </a:extLst>
        </xdr:cNvPr>
        <xdr:cNvCxnSpPr/>
      </xdr:nvCxnSpPr>
      <xdr:spPr>
        <a:xfrm>
          <a:off x="2908300" y="10737669"/>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32476</xdr:rowOff>
    </xdr:from>
    <xdr:to>
      <xdr:col>10</xdr:col>
      <xdr:colOff>165100</xdr:colOff>
      <xdr:row>62</xdr:row>
      <xdr:rowOff>134076</xdr:rowOff>
    </xdr:to>
    <xdr:sp macro="" textlink="">
      <xdr:nvSpPr>
        <xdr:cNvPr id="195" name="楕円 194">
          <a:extLst>
            <a:ext uri="{FF2B5EF4-FFF2-40B4-BE49-F238E27FC236}">
              <a16:creationId xmlns:a16="http://schemas.microsoft.com/office/drawing/2014/main" id="{8CEA4FA5-6A4F-4F48-9691-5C9C545844F3}"/>
            </a:ext>
          </a:extLst>
        </xdr:cNvPr>
        <xdr:cNvSpPr/>
      </xdr:nvSpPr>
      <xdr:spPr>
        <a:xfrm>
          <a:off x="1968500" y="1066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83276</xdr:rowOff>
    </xdr:from>
    <xdr:to>
      <xdr:col>15</xdr:col>
      <xdr:colOff>50800</xdr:colOff>
      <xdr:row>62</xdr:row>
      <xdr:rowOff>107769</xdr:rowOff>
    </xdr:to>
    <xdr:cxnSp macro="">
      <xdr:nvCxnSpPr>
        <xdr:cNvPr id="196" name="直線コネクタ 195">
          <a:extLst>
            <a:ext uri="{FF2B5EF4-FFF2-40B4-BE49-F238E27FC236}">
              <a16:creationId xmlns:a16="http://schemas.microsoft.com/office/drawing/2014/main" id="{47D7B07A-EAAE-4871-8F0E-8387323B9C97}"/>
            </a:ext>
          </a:extLst>
        </xdr:cNvPr>
        <xdr:cNvCxnSpPr/>
      </xdr:nvCxnSpPr>
      <xdr:spPr>
        <a:xfrm>
          <a:off x="2019300" y="1071317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7983</xdr:rowOff>
    </xdr:from>
    <xdr:to>
      <xdr:col>6</xdr:col>
      <xdr:colOff>38100</xdr:colOff>
      <xdr:row>62</xdr:row>
      <xdr:rowOff>109583</xdr:rowOff>
    </xdr:to>
    <xdr:sp macro="" textlink="">
      <xdr:nvSpPr>
        <xdr:cNvPr id="197" name="楕円 196">
          <a:extLst>
            <a:ext uri="{FF2B5EF4-FFF2-40B4-BE49-F238E27FC236}">
              <a16:creationId xmlns:a16="http://schemas.microsoft.com/office/drawing/2014/main" id="{63FE4EB1-4640-4B32-856C-749F606F20F7}"/>
            </a:ext>
          </a:extLst>
        </xdr:cNvPr>
        <xdr:cNvSpPr/>
      </xdr:nvSpPr>
      <xdr:spPr>
        <a:xfrm>
          <a:off x="1079500" y="1063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58783</xdr:rowOff>
    </xdr:from>
    <xdr:to>
      <xdr:col>10</xdr:col>
      <xdr:colOff>114300</xdr:colOff>
      <xdr:row>62</xdr:row>
      <xdr:rowOff>83276</xdr:rowOff>
    </xdr:to>
    <xdr:cxnSp macro="">
      <xdr:nvCxnSpPr>
        <xdr:cNvPr id="198" name="直線コネクタ 197">
          <a:extLst>
            <a:ext uri="{FF2B5EF4-FFF2-40B4-BE49-F238E27FC236}">
              <a16:creationId xmlns:a16="http://schemas.microsoft.com/office/drawing/2014/main" id="{2BDE3AA8-9F85-40CD-9470-6CCCB23AF826}"/>
            </a:ext>
          </a:extLst>
        </xdr:cNvPr>
        <xdr:cNvCxnSpPr/>
      </xdr:nvCxnSpPr>
      <xdr:spPr>
        <a:xfrm>
          <a:off x="1130300" y="1068868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A379439E-5B59-4DBC-866B-E952DD2D630C}"/>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5C0227A-0B3A-43DE-88B1-B30269A99284}"/>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CAF65155-8023-4BCA-A959-5C91B9EFEB88}"/>
            </a:ext>
          </a:extLst>
        </xdr:cNvPr>
        <xdr:cNvSpPr txBox="1"/>
      </xdr:nvSpPr>
      <xdr:spPr>
        <a:xfrm>
          <a:off x="1816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6B2C4F06-128C-4924-819E-B900AF0CBCA2}"/>
            </a:ext>
          </a:extLst>
        </xdr:cNvPr>
        <xdr:cNvSpPr txBox="1"/>
      </xdr:nvSpPr>
      <xdr:spPr>
        <a:xfrm>
          <a:off x="927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167657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AAD8B06D-2F52-4872-BE84-E7BBC6B320B6}"/>
            </a:ext>
          </a:extLst>
        </xdr:cNvPr>
        <xdr:cNvSpPr txBox="1"/>
      </xdr:nvSpPr>
      <xdr:spPr>
        <a:xfrm>
          <a:off x="3582044"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149696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63519E-4D69-4736-BF91-09B3B162574F}"/>
            </a:ext>
          </a:extLst>
        </xdr:cNvPr>
        <xdr:cNvSpPr txBox="1"/>
      </xdr:nvSpPr>
      <xdr:spPr>
        <a:xfrm>
          <a:off x="2705744" y="1077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125203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7A8D3C3A-5DFF-41EC-81DD-8AB8427BECD9}"/>
            </a:ext>
          </a:extLst>
        </xdr:cNvPr>
        <xdr:cNvSpPr txBox="1"/>
      </xdr:nvSpPr>
      <xdr:spPr>
        <a:xfrm>
          <a:off x="1816744" y="1075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100710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4E0F75BB-FDFE-420B-AEBE-601C4B01E0C4}"/>
            </a:ext>
          </a:extLst>
        </xdr:cNvPr>
        <xdr:cNvSpPr txBox="1"/>
      </xdr:nvSpPr>
      <xdr:spPr>
        <a:xfrm>
          <a:off x="927744" y="107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563CF9D-31DE-4D77-9EBF-09CC44793C9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0287B0D-F79F-4E71-9710-80D9351EE14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D919A35-56FD-47F9-BD97-CA04821234C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4C5D566-513E-4CBC-BC99-A4E6BCDC09C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9C2F134-8B0D-4575-9062-A97FB704C90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6591AC6-0065-412F-B7FB-73493F84507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9E64D6C-7B06-41A7-A300-2DDF5B5D682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7D25D1A-D61D-4263-AD27-28CA4C6412A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926B8E1-418F-4E41-BBC5-365F0C016BA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AFE669E4-BDC8-48F3-9F5D-EC7BFC4FD1E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BC1A8E8-9C2D-42A4-899F-4C1AE6E88EE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98798588-E1B7-481B-9DA7-C1278CA063C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4AFE433-268C-4AFC-8EAA-96D7BC487FB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96EAF749-C761-46CA-B9AF-B69A3A867B84}"/>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8E68CFB-5F79-405F-9185-FA0DCCFF82F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4E6F9A38-7344-4B65-9B36-EE39B917E7E5}"/>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8FCF7220-C3C3-4C93-9B76-7984473FF19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1F1A2887-453B-4BEA-843A-756CB4BE2252}"/>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7346BDA-51A8-46D2-A406-106EFD004C7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8CAD6F33-3E67-4255-AFD0-9AAC9A2A644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188EE6F-8A6C-43CC-8773-3C724569B67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3EABD5CC-FCA9-4332-AEF1-9BFADC000A0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53535F6E-5096-4CA3-9510-41DA9042435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3E5E2407-8842-42DB-BD52-98EA72D6CE9A}"/>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6F6D4FA2-292B-49CA-91EE-37E2D729E8DC}"/>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70C519D0-6EA0-4B42-9EC5-E07DE4A9671B}"/>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86CABBC0-77D9-4CCB-A878-7A3BC2833871}"/>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DDFED298-16A4-4441-AF5D-D7C4DABC54CD}"/>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C1C6D633-33A0-414C-B162-E2A598CFE610}"/>
            </a:ext>
          </a:extLst>
        </xdr:cNvPr>
        <xdr:cNvSpPr txBox="1"/>
      </xdr:nvSpPr>
      <xdr:spPr>
        <a:xfrm>
          <a:off x="10515600" y="10662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526A831A-ED34-4EF4-B970-8D4848E878E3}"/>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135E1435-0A00-4DEE-A750-A6730FF74C49}"/>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B4CF15B5-EECA-4505-80B5-8B3EAE5EEC01}"/>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5E199445-729F-4903-9E69-39B34CA60622}"/>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4ECBA40C-5185-4F9F-8192-928AC81CD93F}"/>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EF7751A-F80E-40A2-BE9D-B43C16D752D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E1B37B2-FD1D-4F28-851D-541254A0278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44BC6FD-D0C9-43C7-BD80-6098C1E7D96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09678B4-F2F0-4B6F-883C-852EE1F9121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A2A55AC-8502-4251-92AC-93221679939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13360</xdr:rowOff>
    </xdr:from>
    <xdr:to>
      <xdr:col>55</xdr:col>
      <xdr:colOff>50800</xdr:colOff>
      <xdr:row>62</xdr:row>
      <xdr:rowOff>114960</xdr:rowOff>
    </xdr:to>
    <xdr:sp macro="" textlink="">
      <xdr:nvSpPr>
        <xdr:cNvPr id="246" name="楕円 245">
          <a:extLst>
            <a:ext uri="{FF2B5EF4-FFF2-40B4-BE49-F238E27FC236}">
              <a16:creationId xmlns:a16="http://schemas.microsoft.com/office/drawing/2014/main" id="{360024A2-B729-4D31-B497-031454EB67B1}"/>
            </a:ext>
          </a:extLst>
        </xdr:cNvPr>
        <xdr:cNvSpPr/>
      </xdr:nvSpPr>
      <xdr:spPr>
        <a:xfrm>
          <a:off x="10426700" y="1064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36237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67D74BB4-774D-409B-9B97-13953ED0C805}"/>
            </a:ext>
          </a:extLst>
        </xdr:cNvPr>
        <xdr:cNvSpPr txBox="1"/>
      </xdr:nvSpPr>
      <xdr:spPr>
        <a:xfrm>
          <a:off x="10515600" y="10494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22925</xdr:rowOff>
    </xdr:from>
    <xdr:to>
      <xdr:col>50</xdr:col>
      <xdr:colOff>165100</xdr:colOff>
      <xdr:row>62</xdr:row>
      <xdr:rowOff>124525</xdr:rowOff>
    </xdr:to>
    <xdr:sp macro="" textlink="">
      <xdr:nvSpPr>
        <xdr:cNvPr id="248" name="楕円 247">
          <a:extLst>
            <a:ext uri="{FF2B5EF4-FFF2-40B4-BE49-F238E27FC236}">
              <a16:creationId xmlns:a16="http://schemas.microsoft.com/office/drawing/2014/main" id="{6C3AB184-0B1C-49F9-934E-A170F2EE9999}"/>
            </a:ext>
          </a:extLst>
        </xdr:cNvPr>
        <xdr:cNvSpPr/>
      </xdr:nvSpPr>
      <xdr:spPr>
        <a:xfrm>
          <a:off x="9588500" y="1065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64160</xdr:rowOff>
    </xdr:from>
    <xdr:to>
      <xdr:col>55</xdr:col>
      <xdr:colOff>0</xdr:colOff>
      <xdr:row>62</xdr:row>
      <xdr:rowOff>73725</xdr:rowOff>
    </xdr:to>
    <xdr:cxnSp macro="">
      <xdr:nvCxnSpPr>
        <xdr:cNvPr id="249" name="直線コネクタ 248">
          <a:extLst>
            <a:ext uri="{FF2B5EF4-FFF2-40B4-BE49-F238E27FC236}">
              <a16:creationId xmlns:a16="http://schemas.microsoft.com/office/drawing/2014/main" id="{A5126281-25F8-49DB-BB70-E5D3545ADFCF}"/>
            </a:ext>
          </a:extLst>
        </xdr:cNvPr>
        <xdr:cNvCxnSpPr/>
      </xdr:nvCxnSpPr>
      <xdr:spPr>
        <a:xfrm flipV="1">
          <a:off x="9639300" y="10694060"/>
          <a:ext cx="838200" cy="9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30156</xdr:rowOff>
    </xdr:from>
    <xdr:to>
      <xdr:col>46</xdr:col>
      <xdr:colOff>38100</xdr:colOff>
      <xdr:row>62</xdr:row>
      <xdr:rowOff>131756</xdr:rowOff>
    </xdr:to>
    <xdr:sp macro="" textlink="">
      <xdr:nvSpPr>
        <xdr:cNvPr id="250" name="楕円 249">
          <a:extLst>
            <a:ext uri="{FF2B5EF4-FFF2-40B4-BE49-F238E27FC236}">
              <a16:creationId xmlns:a16="http://schemas.microsoft.com/office/drawing/2014/main" id="{69936148-A902-42C6-969B-13F53E0200B4}"/>
            </a:ext>
          </a:extLst>
        </xdr:cNvPr>
        <xdr:cNvSpPr/>
      </xdr:nvSpPr>
      <xdr:spPr>
        <a:xfrm>
          <a:off x="8699500" y="1066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73725</xdr:rowOff>
    </xdr:from>
    <xdr:to>
      <xdr:col>50</xdr:col>
      <xdr:colOff>114300</xdr:colOff>
      <xdr:row>62</xdr:row>
      <xdr:rowOff>80956</xdr:rowOff>
    </xdr:to>
    <xdr:cxnSp macro="">
      <xdr:nvCxnSpPr>
        <xdr:cNvPr id="251" name="直線コネクタ 250">
          <a:extLst>
            <a:ext uri="{FF2B5EF4-FFF2-40B4-BE49-F238E27FC236}">
              <a16:creationId xmlns:a16="http://schemas.microsoft.com/office/drawing/2014/main" id="{8B6F8402-1A48-4144-96EF-109F07865DDF}"/>
            </a:ext>
          </a:extLst>
        </xdr:cNvPr>
        <xdr:cNvCxnSpPr/>
      </xdr:nvCxnSpPr>
      <xdr:spPr>
        <a:xfrm flipV="1">
          <a:off x="8750300" y="10703625"/>
          <a:ext cx="889000" cy="7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35995</xdr:rowOff>
    </xdr:from>
    <xdr:to>
      <xdr:col>41</xdr:col>
      <xdr:colOff>101600</xdr:colOff>
      <xdr:row>62</xdr:row>
      <xdr:rowOff>137595</xdr:rowOff>
    </xdr:to>
    <xdr:sp macro="" textlink="">
      <xdr:nvSpPr>
        <xdr:cNvPr id="252" name="楕円 251">
          <a:extLst>
            <a:ext uri="{FF2B5EF4-FFF2-40B4-BE49-F238E27FC236}">
              <a16:creationId xmlns:a16="http://schemas.microsoft.com/office/drawing/2014/main" id="{35E5FA25-F8F4-4766-81AF-9CCADFC1835B}"/>
            </a:ext>
          </a:extLst>
        </xdr:cNvPr>
        <xdr:cNvSpPr/>
      </xdr:nvSpPr>
      <xdr:spPr>
        <a:xfrm>
          <a:off x="7810500" y="1066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80956</xdr:rowOff>
    </xdr:from>
    <xdr:to>
      <xdr:col>45</xdr:col>
      <xdr:colOff>177800</xdr:colOff>
      <xdr:row>62</xdr:row>
      <xdr:rowOff>86795</xdr:rowOff>
    </xdr:to>
    <xdr:cxnSp macro="">
      <xdr:nvCxnSpPr>
        <xdr:cNvPr id="253" name="直線コネクタ 252">
          <a:extLst>
            <a:ext uri="{FF2B5EF4-FFF2-40B4-BE49-F238E27FC236}">
              <a16:creationId xmlns:a16="http://schemas.microsoft.com/office/drawing/2014/main" id="{8F01C348-47FE-4A55-86F5-C6827243CAD8}"/>
            </a:ext>
          </a:extLst>
        </xdr:cNvPr>
        <xdr:cNvCxnSpPr/>
      </xdr:nvCxnSpPr>
      <xdr:spPr>
        <a:xfrm flipV="1">
          <a:off x="7861300" y="10710856"/>
          <a:ext cx="889000" cy="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42014</xdr:rowOff>
    </xdr:from>
    <xdr:to>
      <xdr:col>36</xdr:col>
      <xdr:colOff>165100</xdr:colOff>
      <xdr:row>62</xdr:row>
      <xdr:rowOff>143614</xdr:rowOff>
    </xdr:to>
    <xdr:sp macro="" textlink="">
      <xdr:nvSpPr>
        <xdr:cNvPr id="254" name="楕円 253">
          <a:extLst>
            <a:ext uri="{FF2B5EF4-FFF2-40B4-BE49-F238E27FC236}">
              <a16:creationId xmlns:a16="http://schemas.microsoft.com/office/drawing/2014/main" id="{5B29C0D0-AEB9-4794-B692-AA0B2829BA82}"/>
            </a:ext>
          </a:extLst>
        </xdr:cNvPr>
        <xdr:cNvSpPr/>
      </xdr:nvSpPr>
      <xdr:spPr>
        <a:xfrm>
          <a:off x="6921500" y="1067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86795</xdr:rowOff>
    </xdr:from>
    <xdr:to>
      <xdr:col>41</xdr:col>
      <xdr:colOff>50800</xdr:colOff>
      <xdr:row>62</xdr:row>
      <xdr:rowOff>92814</xdr:rowOff>
    </xdr:to>
    <xdr:cxnSp macro="">
      <xdr:nvCxnSpPr>
        <xdr:cNvPr id="255" name="直線コネクタ 254">
          <a:extLst>
            <a:ext uri="{FF2B5EF4-FFF2-40B4-BE49-F238E27FC236}">
              <a16:creationId xmlns:a16="http://schemas.microsoft.com/office/drawing/2014/main" id="{82F59C36-D68B-443A-AB46-A5DF9DDC7B2A}"/>
            </a:ext>
          </a:extLst>
        </xdr:cNvPr>
        <xdr:cNvCxnSpPr/>
      </xdr:nvCxnSpPr>
      <xdr:spPr>
        <a:xfrm flipV="1">
          <a:off x="6972300" y="10716695"/>
          <a:ext cx="889000" cy="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237DC67-F68C-46EF-A5AF-8DA403E988A8}"/>
            </a:ext>
          </a:extLst>
        </xdr:cNvPr>
        <xdr:cNvSpPr txBox="1"/>
      </xdr:nvSpPr>
      <xdr:spPr>
        <a:xfrm>
          <a:off x="9327095" y="1078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75E37F40-9AF6-4D30-903B-F979D4A40E4B}"/>
            </a:ext>
          </a:extLst>
        </xdr:cNvPr>
        <xdr:cNvSpPr txBox="1"/>
      </xdr:nvSpPr>
      <xdr:spPr>
        <a:xfrm>
          <a:off x="8450795" y="107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B4A98F4F-51AB-4B2E-B582-37C87A4AD660}"/>
            </a:ext>
          </a:extLst>
        </xdr:cNvPr>
        <xdr:cNvSpPr txBox="1"/>
      </xdr:nvSpPr>
      <xdr:spPr>
        <a:xfrm>
          <a:off x="7561795" y="1080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5D6EFB24-4B43-4124-A548-AB6F429B5E10}"/>
            </a:ext>
          </a:extLst>
        </xdr:cNvPr>
        <xdr:cNvSpPr txBox="1"/>
      </xdr:nvSpPr>
      <xdr:spPr>
        <a:xfrm>
          <a:off x="6672795" y="1081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141052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12315DAB-BB78-4495-879A-BF65DE029507}"/>
            </a:ext>
          </a:extLst>
        </xdr:cNvPr>
        <xdr:cNvSpPr txBox="1"/>
      </xdr:nvSpPr>
      <xdr:spPr>
        <a:xfrm>
          <a:off x="9327095" y="10428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148283</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CD513EC4-3101-4F7C-ADB1-DF5981F51677}"/>
            </a:ext>
          </a:extLst>
        </xdr:cNvPr>
        <xdr:cNvSpPr txBox="1"/>
      </xdr:nvSpPr>
      <xdr:spPr>
        <a:xfrm>
          <a:off x="8450795" y="10435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154122</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9B6FA22D-EEAF-4117-ADC2-58B4BFE4DD40}"/>
            </a:ext>
          </a:extLst>
        </xdr:cNvPr>
        <xdr:cNvSpPr txBox="1"/>
      </xdr:nvSpPr>
      <xdr:spPr>
        <a:xfrm>
          <a:off x="7561795" y="10441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160141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21F6950A-E9EE-468D-B4AD-B57D877A5339}"/>
            </a:ext>
          </a:extLst>
        </xdr:cNvPr>
        <xdr:cNvSpPr txBox="1"/>
      </xdr:nvSpPr>
      <xdr:spPr>
        <a:xfrm>
          <a:off x="6672795" y="10447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6127498-1D26-41C7-8435-2FEE925EB96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299CCEF-B6F0-4579-BA09-1315F841B75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CE61F171-4072-480B-A288-84051C31B7A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CF12BE3-594A-4350-AFC1-F954DB0CCEE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B99F737-23BF-487A-82C8-DCE2F1B85DB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6BCDF86-DC53-4BCF-AC98-7B5BD8A2FB8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4DFCDC2-8AB4-419B-AEDF-03EB80C5E90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288F6D0-FF90-476C-8316-358B72006D7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A4F8BDC-391D-4C1A-806E-14900498233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EE4AA76-C5C7-414A-BB4B-442DDBF9D53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F70D59F-A264-48AF-B663-F225A6A3EA8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7AB7FB7E-3020-4098-8E13-0643495E646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18FA29F9-D3F2-40AE-B6B4-FD2A0390F4F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60D354EC-283F-411C-AE66-F7C14374AEA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4314FED5-01DA-456A-9BB4-7CA5C5C2884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7789F8B5-28A1-4AE5-A073-C94B23F02C6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F1E71834-FE1B-4CE2-B085-1D160C5FBF1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02D29FB-B61C-40D9-B081-490F7F00DE0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6D418841-539C-4FD0-BAE5-1C239FDF946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8188F7E1-079A-49B3-A378-EDE2EF4E6FC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FA5C6346-C612-4AC8-9CDB-B184E5996B9A}"/>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767BF2F-8583-4B27-9D19-CC58E06CB43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F912420B-1262-4F39-B808-4DC0ABC8AC1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1169E66B-A1D0-42D4-BBDD-5274F753DD6D}"/>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9BC2FD30-8882-412D-9967-EF3B8959E952}"/>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85124D50-D65E-436C-9A91-360B06CE3887}"/>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AB568896-1ADF-4AD2-8D93-A98623D30B20}"/>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FC582878-A762-4C80-884E-7A50F904DD88}"/>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D65331C2-AD59-4B14-B646-91A7DD7125A1}"/>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298170E9-1CFF-469A-9052-D09489229EB1}"/>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BCC2034E-9506-4533-A5E3-BD8B504CA87F}"/>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D701509A-DA0F-4CD9-AE3C-A67597350DAC}"/>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97E4596D-3740-4CAF-A633-6F07FFC2AECF}"/>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5B2D8A7E-5C97-4565-917A-883D33E282E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3846947-903F-447A-B0C9-A224B5F95FD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D2A33CD-66F9-427B-99C7-1A04D952BB2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DEA2970-C15B-4C6A-B346-E1600E0951E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DB60EA1-0B91-4980-BF3E-051236AF16A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C15903B-D40A-4049-BE84-90DCC3449C7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102870</xdr:rowOff>
    </xdr:from>
    <xdr:to>
      <xdr:col>24</xdr:col>
      <xdr:colOff>114300</xdr:colOff>
      <xdr:row>84</xdr:row>
      <xdr:rowOff>33020</xdr:rowOff>
    </xdr:to>
    <xdr:sp macro="" textlink="">
      <xdr:nvSpPr>
        <xdr:cNvPr id="303" name="楕円 302">
          <a:extLst>
            <a:ext uri="{FF2B5EF4-FFF2-40B4-BE49-F238E27FC236}">
              <a16:creationId xmlns:a16="http://schemas.microsoft.com/office/drawing/2014/main" id="{93E64A06-372C-49F0-ACB6-42D0F1B99AF3}"/>
            </a:ext>
          </a:extLst>
        </xdr:cNvPr>
        <xdr:cNvSpPr/>
      </xdr:nvSpPr>
      <xdr:spPr>
        <a:xfrm>
          <a:off x="4584700" y="1433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81297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658DEE87-9E97-40BF-9D0B-27423529A78D}"/>
            </a:ext>
          </a:extLst>
        </xdr:cNvPr>
        <xdr:cNvSpPr txBox="1"/>
      </xdr:nvSpPr>
      <xdr:spPr>
        <a:xfrm>
          <a:off x="4673600" y="1431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95250</xdr:rowOff>
    </xdr:from>
    <xdr:to>
      <xdr:col>20</xdr:col>
      <xdr:colOff>38100</xdr:colOff>
      <xdr:row>84</xdr:row>
      <xdr:rowOff>25400</xdr:rowOff>
    </xdr:to>
    <xdr:sp macro="" textlink="">
      <xdr:nvSpPr>
        <xdr:cNvPr id="305" name="楕円 304">
          <a:extLst>
            <a:ext uri="{FF2B5EF4-FFF2-40B4-BE49-F238E27FC236}">
              <a16:creationId xmlns:a16="http://schemas.microsoft.com/office/drawing/2014/main" id="{5105EE60-2CD8-4429-A889-2A2431873F1B}"/>
            </a:ext>
          </a:extLst>
        </xdr:cNvPr>
        <xdr:cNvSpPr/>
      </xdr:nvSpPr>
      <xdr:spPr>
        <a:xfrm>
          <a:off x="3746500" y="143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146050</xdr:rowOff>
    </xdr:from>
    <xdr:to>
      <xdr:col>24</xdr:col>
      <xdr:colOff>63500</xdr:colOff>
      <xdr:row>83</xdr:row>
      <xdr:rowOff>153670</xdr:rowOff>
    </xdr:to>
    <xdr:cxnSp macro="">
      <xdr:nvCxnSpPr>
        <xdr:cNvPr id="306" name="直線コネクタ 305">
          <a:extLst>
            <a:ext uri="{FF2B5EF4-FFF2-40B4-BE49-F238E27FC236}">
              <a16:creationId xmlns:a16="http://schemas.microsoft.com/office/drawing/2014/main" id="{C21F494A-4074-4F26-B0C7-367E3C8821D3}"/>
            </a:ext>
          </a:extLst>
        </xdr:cNvPr>
        <xdr:cNvCxnSpPr/>
      </xdr:nvCxnSpPr>
      <xdr:spPr>
        <a:xfrm>
          <a:off x="3797300" y="143764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106680</xdr:rowOff>
    </xdr:from>
    <xdr:to>
      <xdr:col>15</xdr:col>
      <xdr:colOff>101600</xdr:colOff>
      <xdr:row>84</xdr:row>
      <xdr:rowOff>36830</xdr:rowOff>
    </xdr:to>
    <xdr:sp macro="" textlink="">
      <xdr:nvSpPr>
        <xdr:cNvPr id="307" name="楕円 306">
          <a:extLst>
            <a:ext uri="{FF2B5EF4-FFF2-40B4-BE49-F238E27FC236}">
              <a16:creationId xmlns:a16="http://schemas.microsoft.com/office/drawing/2014/main" id="{7636202B-DE8C-4760-9445-0E7D099D7773}"/>
            </a:ext>
          </a:extLst>
        </xdr:cNvPr>
        <xdr:cNvSpPr/>
      </xdr:nvSpPr>
      <xdr:spPr>
        <a:xfrm>
          <a:off x="2857500" y="1433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146050</xdr:rowOff>
    </xdr:from>
    <xdr:to>
      <xdr:col>19</xdr:col>
      <xdr:colOff>177800</xdr:colOff>
      <xdr:row>83</xdr:row>
      <xdr:rowOff>157480</xdr:rowOff>
    </xdr:to>
    <xdr:cxnSp macro="">
      <xdr:nvCxnSpPr>
        <xdr:cNvPr id="308" name="直線コネクタ 307">
          <a:extLst>
            <a:ext uri="{FF2B5EF4-FFF2-40B4-BE49-F238E27FC236}">
              <a16:creationId xmlns:a16="http://schemas.microsoft.com/office/drawing/2014/main" id="{AAEBE84C-4F49-4D0A-BF05-484F50ADE804}"/>
            </a:ext>
          </a:extLst>
        </xdr:cNvPr>
        <xdr:cNvCxnSpPr/>
      </xdr:nvCxnSpPr>
      <xdr:spPr>
        <a:xfrm flipV="1">
          <a:off x="2908300" y="143764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113030</xdr:rowOff>
    </xdr:from>
    <xdr:to>
      <xdr:col>10</xdr:col>
      <xdr:colOff>165100</xdr:colOff>
      <xdr:row>84</xdr:row>
      <xdr:rowOff>43180</xdr:rowOff>
    </xdr:to>
    <xdr:sp macro="" textlink="">
      <xdr:nvSpPr>
        <xdr:cNvPr id="309" name="楕円 308">
          <a:extLst>
            <a:ext uri="{FF2B5EF4-FFF2-40B4-BE49-F238E27FC236}">
              <a16:creationId xmlns:a16="http://schemas.microsoft.com/office/drawing/2014/main" id="{BE84A500-E78E-4005-815B-02882490EE3C}"/>
            </a:ext>
          </a:extLst>
        </xdr:cNvPr>
        <xdr:cNvSpPr/>
      </xdr:nvSpPr>
      <xdr:spPr>
        <a:xfrm>
          <a:off x="1968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157480</xdr:rowOff>
    </xdr:from>
    <xdr:to>
      <xdr:col>15</xdr:col>
      <xdr:colOff>50800</xdr:colOff>
      <xdr:row>83</xdr:row>
      <xdr:rowOff>163830</xdr:rowOff>
    </xdr:to>
    <xdr:cxnSp macro="">
      <xdr:nvCxnSpPr>
        <xdr:cNvPr id="310" name="直線コネクタ 309">
          <a:extLst>
            <a:ext uri="{FF2B5EF4-FFF2-40B4-BE49-F238E27FC236}">
              <a16:creationId xmlns:a16="http://schemas.microsoft.com/office/drawing/2014/main" id="{D7BD6E9D-0084-47D4-93FA-344CC23364D9}"/>
            </a:ext>
          </a:extLst>
        </xdr:cNvPr>
        <xdr:cNvCxnSpPr/>
      </xdr:nvCxnSpPr>
      <xdr:spPr>
        <a:xfrm flipV="1">
          <a:off x="2019300" y="1438783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123189</xdr:rowOff>
    </xdr:from>
    <xdr:to>
      <xdr:col>6</xdr:col>
      <xdr:colOff>38100</xdr:colOff>
      <xdr:row>84</xdr:row>
      <xdr:rowOff>53339</xdr:rowOff>
    </xdr:to>
    <xdr:sp macro="" textlink="">
      <xdr:nvSpPr>
        <xdr:cNvPr id="311" name="楕円 310">
          <a:extLst>
            <a:ext uri="{FF2B5EF4-FFF2-40B4-BE49-F238E27FC236}">
              <a16:creationId xmlns:a16="http://schemas.microsoft.com/office/drawing/2014/main" id="{5EFD1432-6536-4C87-8974-888C092D163E}"/>
            </a:ext>
          </a:extLst>
        </xdr:cNvPr>
        <xdr:cNvSpPr/>
      </xdr:nvSpPr>
      <xdr:spPr>
        <a:xfrm>
          <a:off x="1079500" y="1435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163830</xdr:rowOff>
    </xdr:from>
    <xdr:to>
      <xdr:col>10</xdr:col>
      <xdr:colOff>114300</xdr:colOff>
      <xdr:row>84</xdr:row>
      <xdr:rowOff>2539</xdr:rowOff>
    </xdr:to>
    <xdr:cxnSp macro="">
      <xdr:nvCxnSpPr>
        <xdr:cNvPr id="312" name="直線コネクタ 311">
          <a:extLst>
            <a:ext uri="{FF2B5EF4-FFF2-40B4-BE49-F238E27FC236}">
              <a16:creationId xmlns:a16="http://schemas.microsoft.com/office/drawing/2014/main" id="{DD126264-0393-43DA-B1AC-0F44C8FE5B20}"/>
            </a:ext>
          </a:extLst>
        </xdr:cNvPr>
        <xdr:cNvCxnSpPr/>
      </xdr:nvCxnSpPr>
      <xdr:spPr>
        <a:xfrm flipV="1">
          <a:off x="1130300" y="14394180"/>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3E7A2B41-9481-4FE6-9E6D-0C8FE19C8051}"/>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64CAE961-BB04-4297-99BD-E8F4CBDFF0C5}"/>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F2DB4440-A432-4619-A3D7-B50C1810F822}"/>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BF965D74-04BD-48C1-B993-9616ED258E58}"/>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16527</xdr:rowOff>
    </xdr:from>
    <xdr:ext cx="405111" cy="259045"/>
    <xdr:sp macro="" textlink="">
      <xdr:nvSpPr>
        <xdr:cNvPr id="317" name="n_1mainValue【公営住宅】&#10;有形固定資産減価償却率">
          <a:extLst>
            <a:ext uri="{FF2B5EF4-FFF2-40B4-BE49-F238E27FC236}">
              <a16:creationId xmlns:a16="http://schemas.microsoft.com/office/drawing/2014/main" id="{454C7A2E-5C82-49D7-B5FC-C0B7FEF48380}"/>
            </a:ext>
          </a:extLst>
        </xdr:cNvPr>
        <xdr:cNvSpPr txBox="1"/>
      </xdr:nvSpPr>
      <xdr:spPr>
        <a:xfrm>
          <a:off x="3582044" y="1441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27957</xdr:rowOff>
    </xdr:from>
    <xdr:ext cx="405111" cy="259045"/>
    <xdr:sp macro="" textlink="">
      <xdr:nvSpPr>
        <xdr:cNvPr id="318" name="n_2mainValue【公営住宅】&#10;有形固定資産減価償却率">
          <a:extLst>
            <a:ext uri="{FF2B5EF4-FFF2-40B4-BE49-F238E27FC236}">
              <a16:creationId xmlns:a16="http://schemas.microsoft.com/office/drawing/2014/main" id="{E7C69401-CFC7-429C-9C43-1153732D0122}"/>
            </a:ext>
          </a:extLst>
        </xdr:cNvPr>
        <xdr:cNvSpPr txBox="1"/>
      </xdr:nvSpPr>
      <xdr:spPr>
        <a:xfrm>
          <a:off x="2705744" y="1442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34307</xdr:rowOff>
    </xdr:from>
    <xdr:ext cx="405111" cy="259045"/>
    <xdr:sp macro="" textlink="">
      <xdr:nvSpPr>
        <xdr:cNvPr id="319" name="n_3mainValue【公営住宅】&#10;有形固定資産減価償却率">
          <a:extLst>
            <a:ext uri="{FF2B5EF4-FFF2-40B4-BE49-F238E27FC236}">
              <a16:creationId xmlns:a16="http://schemas.microsoft.com/office/drawing/2014/main" id="{74BB9739-9426-47AB-BC7F-34787E1A9676}"/>
            </a:ext>
          </a:extLst>
        </xdr:cNvPr>
        <xdr:cNvSpPr txBox="1"/>
      </xdr:nvSpPr>
      <xdr:spPr>
        <a:xfrm>
          <a:off x="1816744"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44466</xdr:rowOff>
    </xdr:from>
    <xdr:ext cx="405111" cy="259045"/>
    <xdr:sp macro="" textlink="">
      <xdr:nvSpPr>
        <xdr:cNvPr id="320" name="n_4mainValue【公営住宅】&#10;有形固定資産減価償却率">
          <a:extLst>
            <a:ext uri="{FF2B5EF4-FFF2-40B4-BE49-F238E27FC236}">
              <a16:creationId xmlns:a16="http://schemas.microsoft.com/office/drawing/2014/main" id="{7E3E8EC1-AF1D-4724-92ED-8103D78B1D89}"/>
            </a:ext>
          </a:extLst>
        </xdr:cNvPr>
        <xdr:cNvSpPr txBox="1"/>
      </xdr:nvSpPr>
      <xdr:spPr>
        <a:xfrm>
          <a:off x="927744" y="14446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38C0067B-E208-4131-B800-3541F731D7F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9347666C-8FFA-49DE-8414-F770CEFD1D6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AA03F02-5F00-47EA-B988-E2D503EB127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C26D15C7-F8F9-433B-BCF1-12032280EF6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E9FC68F-BFD6-4156-B866-1BC8A132AE4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B79A30C-E4F9-46DF-894B-A37D5B2B2FD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96A43B12-548C-497D-9E46-6E6EDADB991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A7DEC24-A7D0-45DC-8643-372CD3B9B45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EEE0F4EB-BBAF-4AA8-9EF8-00396B5E110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D8DE22AB-2633-437F-A027-FCA437AF5FF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281E14EF-93F8-4E76-8D7E-92BF29A324A5}"/>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CFC9C97D-F387-4B8E-A512-65B617E635BC}"/>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D27385F8-60B9-42DA-B92F-A438A860A82C}"/>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9AB7262F-7A5F-4516-8821-737E9D2D0812}"/>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B51955D5-1529-4D23-A8BB-9394CE3842A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19FBCECD-565E-4239-8082-95D28E1E12DC}"/>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DC440E36-D1BF-43AF-9BDC-572428172254}"/>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097472E8-001C-4163-A8E2-4DBA389A74C2}"/>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C1E347C-1A1E-4ACE-B023-DA2E569A41A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951C8928-0ADA-4AA6-89B2-3D3A4F6189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ED565E2E-F640-4259-BF01-16AF20A1DD8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858A6DC4-429D-47CB-9846-B76E74534857}"/>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BBFD814A-2C0B-4156-A3B9-F7380C140D05}"/>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980517BA-91D5-4F16-9E33-6E63A85227BC}"/>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9B75F2DF-AA6B-476C-8FFA-75BDC363D252}"/>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A72931C1-D966-4417-91DC-FD6C17D23766}"/>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79CF742B-B732-44EB-A3B6-FC5983CCCA23}"/>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B94233B6-6FD7-45AA-85F2-E42E744FA3A4}"/>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253BDED3-A2CA-4F47-A40F-20FADEC98257}"/>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D2B42494-91A0-47EB-BE09-0C210F975E7E}"/>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0BF97FE2-5BDB-4DDB-B562-061550B8AE48}"/>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F34B4172-F6F6-445C-B284-4B3CBD256622}"/>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2BF6BA8-0319-41D2-9DCD-091AE571C92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5C235E3-E565-40FF-AEE7-8AB87354A04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F96ED81-BC35-4829-8D16-2F7F655E689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A0232E1-E4AA-446A-8C8C-314BA4E5326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AAC4B5C-AE08-4FED-87E7-0B9193C4807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148417</xdr:rowOff>
    </xdr:from>
    <xdr:to>
      <xdr:col>55</xdr:col>
      <xdr:colOff>50800</xdr:colOff>
      <xdr:row>86</xdr:row>
      <xdr:rowOff>78567</xdr:rowOff>
    </xdr:to>
    <xdr:sp macro="" textlink="">
      <xdr:nvSpPr>
        <xdr:cNvPr id="358" name="楕円 357">
          <a:extLst>
            <a:ext uri="{FF2B5EF4-FFF2-40B4-BE49-F238E27FC236}">
              <a16:creationId xmlns:a16="http://schemas.microsoft.com/office/drawing/2014/main" id="{00CB9269-5E45-4109-9295-FDE890067CC0}"/>
            </a:ext>
          </a:extLst>
        </xdr:cNvPr>
        <xdr:cNvSpPr/>
      </xdr:nvSpPr>
      <xdr:spPr>
        <a:xfrm>
          <a:off x="10426700" y="1472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77786</xdr:rowOff>
    </xdr:from>
    <xdr:ext cx="469744" cy="259045"/>
    <xdr:sp macro="" textlink="">
      <xdr:nvSpPr>
        <xdr:cNvPr id="359" name="【公営住宅】&#10;一人当たり面積該当値テキスト">
          <a:extLst>
            <a:ext uri="{FF2B5EF4-FFF2-40B4-BE49-F238E27FC236}">
              <a16:creationId xmlns:a16="http://schemas.microsoft.com/office/drawing/2014/main" id="{1588731D-2BF0-442F-A2D7-452D58E21885}"/>
            </a:ext>
          </a:extLst>
        </xdr:cNvPr>
        <xdr:cNvSpPr txBox="1"/>
      </xdr:nvSpPr>
      <xdr:spPr>
        <a:xfrm>
          <a:off x="10515600" y="1465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148600</xdr:rowOff>
    </xdr:from>
    <xdr:to>
      <xdr:col>50</xdr:col>
      <xdr:colOff>165100</xdr:colOff>
      <xdr:row>86</xdr:row>
      <xdr:rowOff>78750</xdr:rowOff>
    </xdr:to>
    <xdr:sp macro="" textlink="">
      <xdr:nvSpPr>
        <xdr:cNvPr id="360" name="楕円 359">
          <a:extLst>
            <a:ext uri="{FF2B5EF4-FFF2-40B4-BE49-F238E27FC236}">
              <a16:creationId xmlns:a16="http://schemas.microsoft.com/office/drawing/2014/main" id="{9FC618E1-6F51-4DA8-85B6-4DF11C7284BA}"/>
            </a:ext>
          </a:extLst>
        </xdr:cNvPr>
        <xdr:cNvSpPr/>
      </xdr:nvSpPr>
      <xdr:spPr>
        <a:xfrm>
          <a:off x="9588500" y="147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27767</xdr:rowOff>
    </xdr:from>
    <xdr:to>
      <xdr:col>55</xdr:col>
      <xdr:colOff>0</xdr:colOff>
      <xdr:row>86</xdr:row>
      <xdr:rowOff>27950</xdr:rowOff>
    </xdr:to>
    <xdr:cxnSp macro="">
      <xdr:nvCxnSpPr>
        <xdr:cNvPr id="361" name="直線コネクタ 360">
          <a:extLst>
            <a:ext uri="{FF2B5EF4-FFF2-40B4-BE49-F238E27FC236}">
              <a16:creationId xmlns:a16="http://schemas.microsoft.com/office/drawing/2014/main" id="{F7797FFD-1401-44D4-8B7F-24C55BF096B5}"/>
            </a:ext>
          </a:extLst>
        </xdr:cNvPr>
        <xdr:cNvCxnSpPr/>
      </xdr:nvCxnSpPr>
      <xdr:spPr>
        <a:xfrm flipV="1">
          <a:off x="9639300" y="14772467"/>
          <a:ext cx="8382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148006</xdr:rowOff>
    </xdr:from>
    <xdr:to>
      <xdr:col>46</xdr:col>
      <xdr:colOff>38100</xdr:colOff>
      <xdr:row>86</xdr:row>
      <xdr:rowOff>78156</xdr:rowOff>
    </xdr:to>
    <xdr:sp macro="" textlink="">
      <xdr:nvSpPr>
        <xdr:cNvPr id="362" name="楕円 361">
          <a:extLst>
            <a:ext uri="{FF2B5EF4-FFF2-40B4-BE49-F238E27FC236}">
              <a16:creationId xmlns:a16="http://schemas.microsoft.com/office/drawing/2014/main" id="{AC6CB172-DA0C-4D93-8964-DE640BAE3311}"/>
            </a:ext>
          </a:extLst>
        </xdr:cNvPr>
        <xdr:cNvSpPr/>
      </xdr:nvSpPr>
      <xdr:spPr>
        <a:xfrm>
          <a:off x="8699500" y="1472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27356</xdr:rowOff>
    </xdr:from>
    <xdr:to>
      <xdr:col>50</xdr:col>
      <xdr:colOff>114300</xdr:colOff>
      <xdr:row>86</xdr:row>
      <xdr:rowOff>27950</xdr:rowOff>
    </xdr:to>
    <xdr:cxnSp macro="">
      <xdr:nvCxnSpPr>
        <xdr:cNvPr id="363" name="直線コネクタ 362">
          <a:extLst>
            <a:ext uri="{FF2B5EF4-FFF2-40B4-BE49-F238E27FC236}">
              <a16:creationId xmlns:a16="http://schemas.microsoft.com/office/drawing/2014/main" id="{68290F3A-325C-4FCC-9D64-EDA84C0F869C}"/>
            </a:ext>
          </a:extLst>
        </xdr:cNvPr>
        <xdr:cNvCxnSpPr/>
      </xdr:nvCxnSpPr>
      <xdr:spPr>
        <a:xfrm>
          <a:off x="8750300" y="14772056"/>
          <a:ext cx="8890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148189</xdr:rowOff>
    </xdr:from>
    <xdr:to>
      <xdr:col>41</xdr:col>
      <xdr:colOff>101600</xdr:colOff>
      <xdr:row>86</xdr:row>
      <xdr:rowOff>78339</xdr:rowOff>
    </xdr:to>
    <xdr:sp macro="" textlink="">
      <xdr:nvSpPr>
        <xdr:cNvPr id="364" name="楕円 363">
          <a:extLst>
            <a:ext uri="{FF2B5EF4-FFF2-40B4-BE49-F238E27FC236}">
              <a16:creationId xmlns:a16="http://schemas.microsoft.com/office/drawing/2014/main" id="{6FA5AE7A-F31C-407C-9815-EE0E1FAA5A75}"/>
            </a:ext>
          </a:extLst>
        </xdr:cNvPr>
        <xdr:cNvSpPr/>
      </xdr:nvSpPr>
      <xdr:spPr>
        <a:xfrm>
          <a:off x="7810500" y="1472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27356</xdr:rowOff>
    </xdr:from>
    <xdr:to>
      <xdr:col>45</xdr:col>
      <xdr:colOff>177800</xdr:colOff>
      <xdr:row>86</xdr:row>
      <xdr:rowOff>27539</xdr:rowOff>
    </xdr:to>
    <xdr:cxnSp macro="">
      <xdr:nvCxnSpPr>
        <xdr:cNvPr id="365" name="直線コネクタ 364">
          <a:extLst>
            <a:ext uri="{FF2B5EF4-FFF2-40B4-BE49-F238E27FC236}">
              <a16:creationId xmlns:a16="http://schemas.microsoft.com/office/drawing/2014/main" id="{EB8AF3C8-28AC-4712-A103-AB1FDED6F04C}"/>
            </a:ext>
          </a:extLst>
        </xdr:cNvPr>
        <xdr:cNvCxnSpPr/>
      </xdr:nvCxnSpPr>
      <xdr:spPr>
        <a:xfrm flipV="1">
          <a:off x="7861300" y="14772056"/>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148326</xdr:rowOff>
    </xdr:from>
    <xdr:to>
      <xdr:col>36</xdr:col>
      <xdr:colOff>165100</xdr:colOff>
      <xdr:row>86</xdr:row>
      <xdr:rowOff>78476</xdr:rowOff>
    </xdr:to>
    <xdr:sp macro="" textlink="">
      <xdr:nvSpPr>
        <xdr:cNvPr id="366" name="楕円 365">
          <a:extLst>
            <a:ext uri="{FF2B5EF4-FFF2-40B4-BE49-F238E27FC236}">
              <a16:creationId xmlns:a16="http://schemas.microsoft.com/office/drawing/2014/main" id="{95F85613-0EF9-4A9F-8D19-B59CB4D08BE3}"/>
            </a:ext>
          </a:extLst>
        </xdr:cNvPr>
        <xdr:cNvSpPr/>
      </xdr:nvSpPr>
      <xdr:spPr>
        <a:xfrm>
          <a:off x="6921500" y="1472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27539</xdr:rowOff>
    </xdr:from>
    <xdr:to>
      <xdr:col>41</xdr:col>
      <xdr:colOff>50800</xdr:colOff>
      <xdr:row>86</xdr:row>
      <xdr:rowOff>27676</xdr:rowOff>
    </xdr:to>
    <xdr:cxnSp macro="">
      <xdr:nvCxnSpPr>
        <xdr:cNvPr id="367" name="直線コネクタ 366">
          <a:extLst>
            <a:ext uri="{FF2B5EF4-FFF2-40B4-BE49-F238E27FC236}">
              <a16:creationId xmlns:a16="http://schemas.microsoft.com/office/drawing/2014/main" id="{E5CD6DE9-B082-4C58-A476-666A57C2921C}"/>
            </a:ext>
          </a:extLst>
        </xdr:cNvPr>
        <xdr:cNvCxnSpPr/>
      </xdr:nvCxnSpPr>
      <xdr:spPr>
        <a:xfrm flipV="1">
          <a:off x="6972300" y="14772239"/>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09C21FED-2499-4254-B7B8-3A228FD75B98}"/>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2FCEAA3B-38A0-421E-86CB-6E784EE45D36}"/>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AC047E67-7EC7-4344-9112-47E85B59CC9D}"/>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DC36110D-08F7-4136-ADFA-692146935C8F}"/>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69877</xdr:rowOff>
    </xdr:from>
    <xdr:ext cx="469744" cy="259045"/>
    <xdr:sp macro="" textlink="">
      <xdr:nvSpPr>
        <xdr:cNvPr id="372" name="n_1mainValue【公営住宅】&#10;一人当たり面積">
          <a:extLst>
            <a:ext uri="{FF2B5EF4-FFF2-40B4-BE49-F238E27FC236}">
              <a16:creationId xmlns:a16="http://schemas.microsoft.com/office/drawing/2014/main" id="{20DAD482-5650-406D-B8CC-78C8275D0DF7}"/>
            </a:ext>
          </a:extLst>
        </xdr:cNvPr>
        <xdr:cNvSpPr txBox="1"/>
      </xdr:nvSpPr>
      <xdr:spPr>
        <a:xfrm>
          <a:off x="9391727" y="14814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69283</xdr:rowOff>
    </xdr:from>
    <xdr:ext cx="469744" cy="259045"/>
    <xdr:sp macro="" textlink="">
      <xdr:nvSpPr>
        <xdr:cNvPr id="373" name="n_2mainValue【公営住宅】&#10;一人当たり面積">
          <a:extLst>
            <a:ext uri="{FF2B5EF4-FFF2-40B4-BE49-F238E27FC236}">
              <a16:creationId xmlns:a16="http://schemas.microsoft.com/office/drawing/2014/main" id="{C9C97709-85C0-44E9-9A7C-E76F8C40C340}"/>
            </a:ext>
          </a:extLst>
        </xdr:cNvPr>
        <xdr:cNvSpPr txBox="1"/>
      </xdr:nvSpPr>
      <xdr:spPr>
        <a:xfrm>
          <a:off x="8515427" y="14813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69466</xdr:rowOff>
    </xdr:from>
    <xdr:ext cx="469744" cy="259045"/>
    <xdr:sp macro="" textlink="">
      <xdr:nvSpPr>
        <xdr:cNvPr id="374" name="n_3mainValue【公営住宅】&#10;一人当たり面積">
          <a:extLst>
            <a:ext uri="{FF2B5EF4-FFF2-40B4-BE49-F238E27FC236}">
              <a16:creationId xmlns:a16="http://schemas.microsoft.com/office/drawing/2014/main" id="{1DDFE4BF-D1D2-473A-8077-503D8D2B5EEC}"/>
            </a:ext>
          </a:extLst>
        </xdr:cNvPr>
        <xdr:cNvSpPr txBox="1"/>
      </xdr:nvSpPr>
      <xdr:spPr>
        <a:xfrm>
          <a:off x="7626427" y="14814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69603</xdr:rowOff>
    </xdr:from>
    <xdr:ext cx="469744" cy="259045"/>
    <xdr:sp macro="" textlink="">
      <xdr:nvSpPr>
        <xdr:cNvPr id="375" name="n_4mainValue【公営住宅】&#10;一人当たり面積">
          <a:extLst>
            <a:ext uri="{FF2B5EF4-FFF2-40B4-BE49-F238E27FC236}">
              <a16:creationId xmlns:a16="http://schemas.microsoft.com/office/drawing/2014/main" id="{CF9F4EE1-C80A-4760-9B22-4328F0C9045C}"/>
            </a:ext>
          </a:extLst>
        </xdr:cNvPr>
        <xdr:cNvSpPr txBox="1"/>
      </xdr:nvSpPr>
      <xdr:spPr>
        <a:xfrm>
          <a:off x="6737427" y="14814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1B30636A-78E7-4E6A-A1F9-F02486FBD4E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8B47A0A-2928-4693-91FC-6845F2B29C9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2EE5F25A-AE20-4949-B47D-AA1B569A6FE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EEF5276-2355-4B39-A450-FF0A8A3D533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B0AE0833-3E17-4B9E-9440-62C6CCFB6CC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CEF7958F-84FA-464F-B0EA-2E180DBC41F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48619430-68CE-452E-89A7-B6614DE7E5A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F3455D9C-11BE-4B8C-91AB-E24A827597F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B4730ADB-4A4B-4709-AE7F-B0F0B7FE9BE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F2EC0413-D645-466E-8F0D-F3F1B090BBD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18D782D8-AD1A-45BF-9982-E0CD225802C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956A31CF-DE9C-40B0-AEC4-5A34B29EDBD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541312FC-6387-4A20-B825-FD998FEE5B3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9B0A0D9-61EF-4E9F-9794-47D0B380CBA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B5F16E44-D65A-4086-9EB8-903839424CA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3AF76176-23F2-45E3-AEEF-BB6CA6C65A1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CCA1C509-469C-4EA5-A3C4-2A955E2706A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2EF0D7B8-C774-4C26-83DD-0488039A3E4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6489F88B-8F4C-4445-B5FE-1091BF3ACD2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754784B7-DC43-442B-8FDC-08C334D54C5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5C0F2091-305C-41FC-BBC6-6D0E10994E5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1280E01E-0C6E-4E79-8515-BDA4597C2F7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C7AB17CB-2CDB-4BB7-9201-839F3214481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883B7482-5BE0-4899-961A-9B4BD577828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24B8994F-D84B-45C9-B6C7-53197422ED7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332694E7-CED4-4A0C-A860-620651B45A6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F3190C6D-FAA1-4871-A781-6D14CDE3C08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622C8C1E-DA67-4258-B436-F7289018C30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A7E8632C-5450-46F8-A151-FF8370845B0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402885F9-EDF6-46BC-9654-2E26A987B621}"/>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8F747D62-230C-462A-92D8-2A7458C010D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D382DA24-02AF-47DE-9819-6819DAFE121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512A71DA-9134-49EA-ADD9-331BCD3AA91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A88551DE-2B76-4F76-8C4F-C8324723A21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3ED4FA4F-4067-4F52-B673-BEEAD202854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CE6C8739-2929-4783-9CB9-88A62B80F0CF}"/>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DA351A98-D755-491C-BBE2-DE64C250CC9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ADE2B2DA-5049-43C8-9028-3F73D345A77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C087D67C-50B3-498E-9B1E-08E9F95338CB}"/>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A2B3568B-498C-4A3E-A8AD-570102B69DF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FE622976-3271-4D19-BC34-8C6AD2F2077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C42827AC-B3E4-4DB8-AB5D-507A91D57E9E}"/>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E3FBCAA8-2D85-4616-AEC0-A317E3898C5E}"/>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35CE3E81-D4D2-47C0-9AF1-24F86697FB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EEF1EE83-8B13-4BC2-B1F2-F1C892255115}"/>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7B3C136D-0645-465D-AAF6-66BC4C639684}"/>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202CA5BE-0497-46D6-AB54-BDCBEFCFE52F}"/>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58147EFD-6BCC-4FC3-BDE4-FB11F2C1B031}"/>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A05B2545-69B0-4307-8D19-63B4C5F72150}"/>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AB94A024-6627-40C4-A8F9-6E8845329DC2}"/>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8B0FBA34-8120-4CC8-8630-50C9AC8965D7}"/>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C9B2FB53-FF6F-4010-BB07-4E148007202B}"/>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12B50CD-DAB0-47AB-850A-866794CB0A7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679AB74-702A-42FF-83FD-4BE1ECEA6E2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EACA8CE-100B-41F7-B08B-8173C06EF0D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22D5504-1E89-4675-BC9E-E44C0270F47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C90D443-275E-4C1A-AED1-F76E451449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102144</xdr:rowOff>
    </xdr:from>
    <xdr:to>
      <xdr:col>85</xdr:col>
      <xdr:colOff>177800</xdr:colOff>
      <xdr:row>41</xdr:row>
      <xdr:rowOff>32294</xdr:rowOff>
    </xdr:to>
    <xdr:sp macro="" textlink="">
      <xdr:nvSpPr>
        <xdr:cNvPr id="433" name="楕円 432">
          <a:extLst>
            <a:ext uri="{FF2B5EF4-FFF2-40B4-BE49-F238E27FC236}">
              <a16:creationId xmlns:a16="http://schemas.microsoft.com/office/drawing/2014/main" id="{EB2CF00C-7C06-42D7-8EF3-798D8B9FE9C7}"/>
            </a:ext>
          </a:extLst>
        </xdr:cNvPr>
        <xdr:cNvSpPr/>
      </xdr:nvSpPr>
      <xdr:spPr>
        <a:xfrm>
          <a:off x="16268700" y="696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80571</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2875BDE2-CCC8-44AC-B332-165E4DC9E131}"/>
            </a:ext>
          </a:extLst>
        </xdr:cNvPr>
        <xdr:cNvSpPr txBox="1"/>
      </xdr:nvSpPr>
      <xdr:spPr>
        <a:xfrm>
          <a:off x="16357600" y="693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77651</xdr:rowOff>
    </xdr:from>
    <xdr:to>
      <xdr:col>81</xdr:col>
      <xdr:colOff>101600</xdr:colOff>
      <xdr:row>41</xdr:row>
      <xdr:rowOff>7801</xdr:rowOff>
    </xdr:to>
    <xdr:sp macro="" textlink="">
      <xdr:nvSpPr>
        <xdr:cNvPr id="435" name="楕円 434">
          <a:extLst>
            <a:ext uri="{FF2B5EF4-FFF2-40B4-BE49-F238E27FC236}">
              <a16:creationId xmlns:a16="http://schemas.microsoft.com/office/drawing/2014/main" id="{D9C5CD82-11A5-4DE5-85A9-5F1A541DFB5B}"/>
            </a:ext>
          </a:extLst>
        </xdr:cNvPr>
        <xdr:cNvSpPr/>
      </xdr:nvSpPr>
      <xdr:spPr>
        <a:xfrm>
          <a:off x="15430500" y="693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128451</xdr:rowOff>
    </xdr:from>
    <xdr:to>
      <xdr:col>85</xdr:col>
      <xdr:colOff>127000</xdr:colOff>
      <xdr:row>40</xdr:row>
      <xdr:rowOff>152944</xdr:rowOff>
    </xdr:to>
    <xdr:cxnSp macro="">
      <xdr:nvCxnSpPr>
        <xdr:cNvPr id="436" name="直線コネクタ 435">
          <a:extLst>
            <a:ext uri="{FF2B5EF4-FFF2-40B4-BE49-F238E27FC236}">
              <a16:creationId xmlns:a16="http://schemas.microsoft.com/office/drawing/2014/main" id="{82E1A737-55A6-4C8D-A6CB-BB150435F43B}"/>
            </a:ext>
          </a:extLst>
        </xdr:cNvPr>
        <xdr:cNvCxnSpPr/>
      </xdr:nvCxnSpPr>
      <xdr:spPr>
        <a:xfrm>
          <a:off x="15481300" y="6986451"/>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71120</xdr:rowOff>
    </xdr:from>
    <xdr:to>
      <xdr:col>76</xdr:col>
      <xdr:colOff>165100</xdr:colOff>
      <xdr:row>41</xdr:row>
      <xdr:rowOff>1270</xdr:rowOff>
    </xdr:to>
    <xdr:sp macro="" textlink="">
      <xdr:nvSpPr>
        <xdr:cNvPr id="437" name="楕円 436">
          <a:extLst>
            <a:ext uri="{FF2B5EF4-FFF2-40B4-BE49-F238E27FC236}">
              <a16:creationId xmlns:a16="http://schemas.microsoft.com/office/drawing/2014/main" id="{BD03459D-14DA-40B9-9DFC-AA06D264A827}"/>
            </a:ext>
          </a:extLst>
        </xdr:cNvPr>
        <xdr:cNvSpPr/>
      </xdr:nvSpPr>
      <xdr:spPr>
        <a:xfrm>
          <a:off x="14541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121920</xdr:rowOff>
    </xdr:from>
    <xdr:to>
      <xdr:col>81</xdr:col>
      <xdr:colOff>50800</xdr:colOff>
      <xdr:row>40</xdr:row>
      <xdr:rowOff>128451</xdr:rowOff>
    </xdr:to>
    <xdr:cxnSp macro="">
      <xdr:nvCxnSpPr>
        <xdr:cNvPr id="438" name="直線コネクタ 437">
          <a:extLst>
            <a:ext uri="{FF2B5EF4-FFF2-40B4-BE49-F238E27FC236}">
              <a16:creationId xmlns:a16="http://schemas.microsoft.com/office/drawing/2014/main" id="{0B0FF8DC-1314-4300-ABF6-381BF8AC0BC8}"/>
            </a:ext>
          </a:extLst>
        </xdr:cNvPr>
        <xdr:cNvCxnSpPr/>
      </xdr:nvCxnSpPr>
      <xdr:spPr>
        <a:xfrm>
          <a:off x="14592300" y="697992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44994</xdr:rowOff>
    </xdr:from>
    <xdr:to>
      <xdr:col>72</xdr:col>
      <xdr:colOff>38100</xdr:colOff>
      <xdr:row>40</xdr:row>
      <xdr:rowOff>146594</xdr:rowOff>
    </xdr:to>
    <xdr:sp macro="" textlink="">
      <xdr:nvSpPr>
        <xdr:cNvPr id="439" name="楕円 438">
          <a:extLst>
            <a:ext uri="{FF2B5EF4-FFF2-40B4-BE49-F238E27FC236}">
              <a16:creationId xmlns:a16="http://schemas.microsoft.com/office/drawing/2014/main" id="{5785B6A9-C63B-4B80-B0A4-6203EEE0883E}"/>
            </a:ext>
          </a:extLst>
        </xdr:cNvPr>
        <xdr:cNvSpPr/>
      </xdr:nvSpPr>
      <xdr:spPr>
        <a:xfrm>
          <a:off x="13652500" y="690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95794</xdr:rowOff>
    </xdr:from>
    <xdr:to>
      <xdr:col>76</xdr:col>
      <xdr:colOff>114300</xdr:colOff>
      <xdr:row>40</xdr:row>
      <xdr:rowOff>121920</xdr:rowOff>
    </xdr:to>
    <xdr:cxnSp macro="">
      <xdr:nvCxnSpPr>
        <xdr:cNvPr id="440" name="直線コネクタ 439">
          <a:extLst>
            <a:ext uri="{FF2B5EF4-FFF2-40B4-BE49-F238E27FC236}">
              <a16:creationId xmlns:a16="http://schemas.microsoft.com/office/drawing/2014/main" id="{3D7D21EB-E44C-4788-8D1F-0C7D992C5DFC}"/>
            </a:ext>
          </a:extLst>
        </xdr:cNvPr>
        <xdr:cNvCxnSpPr/>
      </xdr:nvCxnSpPr>
      <xdr:spPr>
        <a:xfrm>
          <a:off x="13703300" y="695379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160927</xdr:rowOff>
    </xdr:from>
    <xdr:to>
      <xdr:col>67</xdr:col>
      <xdr:colOff>101600</xdr:colOff>
      <xdr:row>40</xdr:row>
      <xdr:rowOff>91077</xdr:rowOff>
    </xdr:to>
    <xdr:sp macro="" textlink="">
      <xdr:nvSpPr>
        <xdr:cNvPr id="441" name="楕円 440">
          <a:extLst>
            <a:ext uri="{FF2B5EF4-FFF2-40B4-BE49-F238E27FC236}">
              <a16:creationId xmlns:a16="http://schemas.microsoft.com/office/drawing/2014/main" id="{1C0E6CCE-E778-4CBE-B450-4878AD5F2956}"/>
            </a:ext>
          </a:extLst>
        </xdr:cNvPr>
        <xdr:cNvSpPr/>
      </xdr:nvSpPr>
      <xdr:spPr>
        <a:xfrm>
          <a:off x="127635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40277</xdr:rowOff>
    </xdr:from>
    <xdr:to>
      <xdr:col>71</xdr:col>
      <xdr:colOff>177800</xdr:colOff>
      <xdr:row>40</xdr:row>
      <xdr:rowOff>95794</xdr:rowOff>
    </xdr:to>
    <xdr:cxnSp macro="">
      <xdr:nvCxnSpPr>
        <xdr:cNvPr id="442" name="直線コネクタ 441">
          <a:extLst>
            <a:ext uri="{FF2B5EF4-FFF2-40B4-BE49-F238E27FC236}">
              <a16:creationId xmlns:a16="http://schemas.microsoft.com/office/drawing/2014/main" id="{C240941C-C6BA-4875-8C2D-E1E627F69298}"/>
            </a:ext>
          </a:extLst>
        </xdr:cNvPr>
        <xdr:cNvCxnSpPr/>
      </xdr:nvCxnSpPr>
      <xdr:spPr>
        <a:xfrm>
          <a:off x="12814300" y="6898277"/>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9891533C-7C58-4B03-B750-ABA03723D422}"/>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93B93E01-0B1C-4B71-9157-60D85A2D36C9}"/>
            </a:ext>
          </a:extLst>
        </xdr:cNvPr>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D0B2F28F-4A23-4C28-9F07-8FB639367240}"/>
            </a:ext>
          </a:extLst>
        </xdr:cNvPr>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AE3D8BE4-A0F3-4CA8-B258-7266A0BE277A}"/>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170378</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FCDA15B1-EFBE-4BC8-803E-520DE5A5257D}"/>
            </a:ext>
          </a:extLst>
        </xdr:cNvPr>
        <xdr:cNvSpPr txBox="1"/>
      </xdr:nvSpPr>
      <xdr:spPr>
        <a:xfrm>
          <a:off x="15266044" y="702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163847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4E56ECF5-1FF3-46C0-A27D-4F1C77BD629C}"/>
            </a:ext>
          </a:extLst>
        </xdr:cNvPr>
        <xdr:cNvSpPr txBox="1"/>
      </xdr:nvSpPr>
      <xdr:spPr>
        <a:xfrm>
          <a:off x="14389744" y="702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137721</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978C9E2-7727-42C3-B035-C89B3E9662FE}"/>
            </a:ext>
          </a:extLst>
        </xdr:cNvPr>
        <xdr:cNvSpPr txBox="1"/>
      </xdr:nvSpPr>
      <xdr:spPr>
        <a:xfrm>
          <a:off x="13500744" y="699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82204</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8700D677-308D-4532-A1FC-6D43876EE0BB}"/>
            </a:ext>
          </a:extLst>
        </xdr:cNvPr>
        <xdr:cNvSpPr txBox="1"/>
      </xdr:nvSpPr>
      <xdr:spPr>
        <a:xfrm>
          <a:off x="12611744" y="694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4D2503AE-648B-4D3D-9C9B-E28ABA15B03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17CB7CD8-BDE4-44B7-BC62-6C182A7FBF9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651CBEA-CD09-4B9B-9866-5866CFF32F3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9E2BAE45-4681-48CE-9B3F-40C6D5FCE8D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7A694E1D-D95E-4EFB-873E-B6E8927222C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A41C0A48-C5B3-4C0B-9692-C688E035E62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C7335A21-D11A-4C89-8BB8-A1C6926640A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7774C729-2175-44A6-A670-7975098A43C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5E4F1DB1-1A8E-4B1E-A21F-217186A1151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E9FC4BFC-8211-4052-87BA-3394924175F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934C0653-8641-4D62-BE7B-A6E6F09D99B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3DED6B91-BC40-433F-B2F1-282A1F51205A}"/>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AD393AF6-4752-495D-BD3F-65887B3F625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1007C384-20C0-4B59-8360-B73216D30ACA}"/>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AC224852-11E8-4716-B1D1-08F65EF093D7}"/>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50FAED83-D072-41A1-96ED-8672EBB25BB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5DADAF0E-886F-4A14-82D3-9EEA47EA00C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08261CD0-DC18-4A9B-80FD-1134845E2E68}"/>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B0083FE4-1C11-4204-A880-60ED8F09E4B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B206D22D-94F3-4ED3-A7AE-0CC9E51E881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392F76AE-CEF4-4108-BEAA-7239E7257DF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297A8552-02B2-4E81-A86A-4AE2CF12D2B2}"/>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D4AE1BB7-D2CA-4775-9841-D6593978B804}"/>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02783687-6A09-48B6-B915-310A5145CADA}"/>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7F5801DC-6C5B-4E08-AD73-EA385D285256}"/>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5ADD33E0-2F8D-4B8C-8FC5-DA09DE4814F2}"/>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FFDABEA1-C581-4DAF-9998-F29780ABCD7B}"/>
            </a:ext>
          </a:extLst>
        </xdr:cNvPr>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069F5D35-AE07-4FDD-B30A-B255D51FC969}"/>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05FBC724-B4A3-4BE4-B548-8EC3C12B0A53}"/>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0388BF08-19E5-4D74-A17A-2BB5E480984F}"/>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71687281-E0F4-4CA3-94C2-B4CB09D287C5}"/>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3AA2A8A4-15C7-42AE-BACF-95220780DB12}"/>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6F45972-FFC7-43EB-ABCD-E47787A5CF1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63C4230-DD72-4076-B108-6E09B28F039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C7B58E2C-2B95-4004-B6E5-709C1616B56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1852C38-4027-4207-A19F-1C0E97BA3C5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00FD893-82BB-4562-8C65-6BF9A8B7F12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93980</xdr:rowOff>
    </xdr:from>
    <xdr:to>
      <xdr:col>116</xdr:col>
      <xdr:colOff>114300</xdr:colOff>
      <xdr:row>41</xdr:row>
      <xdr:rowOff>24130</xdr:rowOff>
    </xdr:to>
    <xdr:sp macro="" textlink="">
      <xdr:nvSpPr>
        <xdr:cNvPr id="488" name="楕円 487">
          <a:extLst>
            <a:ext uri="{FF2B5EF4-FFF2-40B4-BE49-F238E27FC236}">
              <a16:creationId xmlns:a16="http://schemas.microsoft.com/office/drawing/2014/main" id="{61D8CA8E-9A67-4EBB-B527-DBBBB83BE936}"/>
            </a:ext>
          </a:extLst>
        </xdr:cNvPr>
        <xdr:cNvSpPr/>
      </xdr:nvSpPr>
      <xdr:spPr>
        <a:xfrm>
          <a:off x="221107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72407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34F62BEB-6349-48A0-A15A-5DA4DD62AE2C}"/>
            </a:ext>
          </a:extLst>
        </xdr:cNvPr>
        <xdr:cNvSpPr txBox="1"/>
      </xdr:nvSpPr>
      <xdr:spPr>
        <a:xfrm>
          <a:off x="22199600"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96266</xdr:rowOff>
    </xdr:from>
    <xdr:to>
      <xdr:col>112</xdr:col>
      <xdr:colOff>38100</xdr:colOff>
      <xdr:row>41</xdr:row>
      <xdr:rowOff>26416</xdr:rowOff>
    </xdr:to>
    <xdr:sp macro="" textlink="">
      <xdr:nvSpPr>
        <xdr:cNvPr id="490" name="楕円 489">
          <a:extLst>
            <a:ext uri="{FF2B5EF4-FFF2-40B4-BE49-F238E27FC236}">
              <a16:creationId xmlns:a16="http://schemas.microsoft.com/office/drawing/2014/main" id="{962EBECA-600A-4CED-8D4A-A343515C7697}"/>
            </a:ext>
          </a:extLst>
        </xdr:cNvPr>
        <xdr:cNvSpPr/>
      </xdr:nvSpPr>
      <xdr:spPr>
        <a:xfrm>
          <a:off x="21272500" y="695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144780</xdr:rowOff>
    </xdr:from>
    <xdr:to>
      <xdr:col>116</xdr:col>
      <xdr:colOff>63500</xdr:colOff>
      <xdr:row>40</xdr:row>
      <xdr:rowOff>147066</xdr:rowOff>
    </xdr:to>
    <xdr:cxnSp macro="">
      <xdr:nvCxnSpPr>
        <xdr:cNvPr id="491" name="直線コネクタ 490">
          <a:extLst>
            <a:ext uri="{FF2B5EF4-FFF2-40B4-BE49-F238E27FC236}">
              <a16:creationId xmlns:a16="http://schemas.microsoft.com/office/drawing/2014/main" id="{D92FEF6B-CC16-4399-A86C-3E182FC0FCD1}"/>
            </a:ext>
          </a:extLst>
        </xdr:cNvPr>
        <xdr:cNvCxnSpPr/>
      </xdr:nvCxnSpPr>
      <xdr:spPr>
        <a:xfrm flipV="1">
          <a:off x="21323300" y="700278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98552</xdr:rowOff>
    </xdr:from>
    <xdr:to>
      <xdr:col>107</xdr:col>
      <xdr:colOff>101600</xdr:colOff>
      <xdr:row>41</xdr:row>
      <xdr:rowOff>28702</xdr:rowOff>
    </xdr:to>
    <xdr:sp macro="" textlink="">
      <xdr:nvSpPr>
        <xdr:cNvPr id="492" name="楕円 491">
          <a:extLst>
            <a:ext uri="{FF2B5EF4-FFF2-40B4-BE49-F238E27FC236}">
              <a16:creationId xmlns:a16="http://schemas.microsoft.com/office/drawing/2014/main" id="{2675F608-E74A-4916-B0D3-5CEC7F95F723}"/>
            </a:ext>
          </a:extLst>
        </xdr:cNvPr>
        <xdr:cNvSpPr/>
      </xdr:nvSpPr>
      <xdr:spPr>
        <a:xfrm>
          <a:off x="20383500" y="695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147066</xdr:rowOff>
    </xdr:from>
    <xdr:to>
      <xdr:col>111</xdr:col>
      <xdr:colOff>177800</xdr:colOff>
      <xdr:row>40</xdr:row>
      <xdr:rowOff>149352</xdr:rowOff>
    </xdr:to>
    <xdr:cxnSp macro="">
      <xdr:nvCxnSpPr>
        <xdr:cNvPr id="493" name="直線コネクタ 492">
          <a:extLst>
            <a:ext uri="{FF2B5EF4-FFF2-40B4-BE49-F238E27FC236}">
              <a16:creationId xmlns:a16="http://schemas.microsoft.com/office/drawing/2014/main" id="{22BAE7D6-A917-41CF-86C3-843DC5A14795}"/>
            </a:ext>
          </a:extLst>
        </xdr:cNvPr>
        <xdr:cNvCxnSpPr/>
      </xdr:nvCxnSpPr>
      <xdr:spPr>
        <a:xfrm flipV="1">
          <a:off x="20434300" y="700506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100838</xdr:rowOff>
    </xdr:from>
    <xdr:to>
      <xdr:col>102</xdr:col>
      <xdr:colOff>165100</xdr:colOff>
      <xdr:row>41</xdr:row>
      <xdr:rowOff>30988</xdr:rowOff>
    </xdr:to>
    <xdr:sp macro="" textlink="">
      <xdr:nvSpPr>
        <xdr:cNvPr id="494" name="楕円 493">
          <a:extLst>
            <a:ext uri="{FF2B5EF4-FFF2-40B4-BE49-F238E27FC236}">
              <a16:creationId xmlns:a16="http://schemas.microsoft.com/office/drawing/2014/main" id="{12235DE8-8C7C-46F1-A67B-A7167A2856F9}"/>
            </a:ext>
          </a:extLst>
        </xdr:cNvPr>
        <xdr:cNvSpPr/>
      </xdr:nvSpPr>
      <xdr:spPr>
        <a:xfrm>
          <a:off x="19494500" y="695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149352</xdr:rowOff>
    </xdr:from>
    <xdr:to>
      <xdr:col>107</xdr:col>
      <xdr:colOff>50800</xdr:colOff>
      <xdr:row>40</xdr:row>
      <xdr:rowOff>151638</xdr:rowOff>
    </xdr:to>
    <xdr:cxnSp macro="">
      <xdr:nvCxnSpPr>
        <xdr:cNvPr id="495" name="直線コネクタ 494">
          <a:extLst>
            <a:ext uri="{FF2B5EF4-FFF2-40B4-BE49-F238E27FC236}">
              <a16:creationId xmlns:a16="http://schemas.microsoft.com/office/drawing/2014/main" id="{38CB1C3E-EBD3-41C7-8B76-4078A86EB1C0}"/>
            </a:ext>
          </a:extLst>
        </xdr:cNvPr>
        <xdr:cNvCxnSpPr/>
      </xdr:nvCxnSpPr>
      <xdr:spPr>
        <a:xfrm flipV="1">
          <a:off x="19545300" y="700735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103124</xdr:rowOff>
    </xdr:from>
    <xdr:to>
      <xdr:col>98</xdr:col>
      <xdr:colOff>38100</xdr:colOff>
      <xdr:row>41</xdr:row>
      <xdr:rowOff>33274</xdr:rowOff>
    </xdr:to>
    <xdr:sp macro="" textlink="">
      <xdr:nvSpPr>
        <xdr:cNvPr id="496" name="楕円 495">
          <a:extLst>
            <a:ext uri="{FF2B5EF4-FFF2-40B4-BE49-F238E27FC236}">
              <a16:creationId xmlns:a16="http://schemas.microsoft.com/office/drawing/2014/main" id="{F378993A-AC96-42E1-A4F7-6283D35671E3}"/>
            </a:ext>
          </a:extLst>
        </xdr:cNvPr>
        <xdr:cNvSpPr/>
      </xdr:nvSpPr>
      <xdr:spPr>
        <a:xfrm>
          <a:off x="18605500" y="696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151638</xdr:rowOff>
    </xdr:from>
    <xdr:to>
      <xdr:col>102</xdr:col>
      <xdr:colOff>114300</xdr:colOff>
      <xdr:row>40</xdr:row>
      <xdr:rowOff>153924</xdr:rowOff>
    </xdr:to>
    <xdr:cxnSp macro="">
      <xdr:nvCxnSpPr>
        <xdr:cNvPr id="497" name="直線コネクタ 496">
          <a:extLst>
            <a:ext uri="{FF2B5EF4-FFF2-40B4-BE49-F238E27FC236}">
              <a16:creationId xmlns:a16="http://schemas.microsoft.com/office/drawing/2014/main" id="{B4DE51DA-B75B-4ACE-88A0-A9E217B3EBDE}"/>
            </a:ext>
          </a:extLst>
        </xdr:cNvPr>
        <xdr:cNvCxnSpPr/>
      </xdr:nvCxnSpPr>
      <xdr:spPr>
        <a:xfrm flipV="1">
          <a:off x="18656300" y="700963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3E8FB571-2BB3-4BD3-B16F-AB94263E918E}"/>
            </a:ext>
          </a:extLst>
        </xdr:cNvPr>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B2A0E12F-5609-43E9-A9CA-0B9ECFBC7385}"/>
            </a:ext>
          </a:extLst>
        </xdr:cNvPr>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ED875A55-718B-4B09-AAE7-2FFD92B455C3}"/>
            </a:ext>
          </a:extLst>
        </xdr:cNvPr>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79294C8E-1185-476F-8B11-562E28271DF1}"/>
            </a:ext>
          </a:extLst>
        </xdr:cNvPr>
        <xdr:cNvSpPr txBox="1"/>
      </xdr:nvSpPr>
      <xdr:spPr>
        <a:xfrm>
          <a:off x="1842142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17543</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56BA1894-F2B4-4CCC-84E1-DF394A0FAF8C}"/>
            </a:ext>
          </a:extLst>
        </xdr:cNvPr>
        <xdr:cNvSpPr txBox="1"/>
      </xdr:nvSpPr>
      <xdr:spPr>
        <a:xfrm>
          <a:off x="21075727" y="704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19829</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449420C-AD30-4386-B070-67CF44069DE3}"/>
            </a:ext>
          </a:extLst>
        </xdr:cNvPr>
        <xdr:cNvSpPr txBox="1"/>
      </xdr:nvSpPr>
      <xdr:spPr>
        <a:xfrm>
          <a:off x="20199427" y="704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22115</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17EA06DA-FFF2-4FA5-91A4-334C959205FB}"/>
            </a:ext>
          </a:extLst>
        </xdr:cNvPr>
        <xdr:cNvSpPr txBox="1"/>
      </xdr:nvSpPr>
      <xdr:spPr>
        <a:xfrm>
          <a:off x="19310427" y="705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24401</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57D2D819-1EE0-4B9F-8A4D-C564B7EB13B3}"/>
            </a:ext>
          </a:extLst>
        </xdr:cNvPr>
        <xdr:cNvSpPr txBox="1"/>
      </xdr:nvSpPr>
      <xdr:spPr>
        <a:xfrm>
          <a:off x="18421427" y="705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4C291A9F-43FE-4A49-B81C-6254740865E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1744B14-9201-4E4C-B455-3DEC436CBD2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720F7ACF-5A22-452A-B99E-218F4010329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342E0ED0-6F85-40BB-9B6B-F7728103A80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F2D46A16-6088-436A-B2C0-CDDFFEC8F2D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EEDF1CB-056B-45C2-A15A-1D1CD78374C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764F973F-F197-4B88-993E-009DC000C66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8F5CFA12-8DE9-4E37-9B75-69153B43BF2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49389B84-98F6-434D-AC0D-8144520A469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847BCD24-8281-4B46-B0BE-49DEC66559E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7828AF13-8305-4BEE-9038-C96ADD37B74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7A04EEF1-9B7C-405F-A626-143FAC34FD8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C7AB7EA4-B620-4A29-9DE0-017888D611B4}"/>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C8403B81-F7F9-4BD7-8BFE-AD43ABFFBD11}"/>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B172939E-962C-4ABE-B280-8E30ABD0D869}"/>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D52D8E95-E237-4C47-BC2E-02FE88FC044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F8C3FCDF-E0ED-47EB-B099-D9AE813A51D1}"/>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F31D7A47-3BE3-4143-81B0-2A9A8813D2A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F48D8395-8CE9-4D27-A34A-770717E3BDE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740469E4-A6F3-43CD-B459-50BEB883540C}"/>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4456D44E-5D4B-4DDC-B5C8-26D3B533123C}"/>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CBB31A9B-0E01-4998-BFCF-157D16A1F14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7746F3FA-44A7-4AF0-843E-75A3B49BC53F}"/>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1CAFBFC2-0844-427E-AE93-0CD93D8027F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60FFCB90-DF7D-44EE-9CF5-1F5440BE8BFC}"/>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806C223-F6B0-4670-B293-6A9E1CD95D5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5D8BAD74-4529-482C-99E9-6F578E2192EA}"/>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E58EF7EF-A1C2-42D9-94A6-452F30ED8B14}"/>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3FF58544-6C82-4666-8CD0-23F3F492C432}"/>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7F43C55B-267A-4DB3-8C83-5F2DD49563CC}"/>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9C78D6EF-1E53-4D24-8428-B056C00F8822}"/>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BB67840B-C01A-4963-BA2F-BC09152B8BAB}"/>
            </a:ext>
          </a:extLst>
        </xdr:cNvPr>
        <xdr:cNvSpPr txBox="1"/>
      </xdr:nvSpPr>
      <xdr:spPr>
        <a:xfrm>
          <a:off x="16357600" y="1021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C252C6D9-25F2-45F8-9FD0-90294879889D}"/>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086624B4-17EB-40D4-9AE0-963CFEC6EDD9}"/>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59182E2C-FFE8-4951-BFE1-966EF1416726}"/>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19309188-9C34-477E-A83E-54F1132AFA46}"/>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AF60F26B-647D-4079-9072-29894B6AF4F8}"/>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A60E906-E248-4568-AEE3-76C836FCABE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F238AFF-71A7-42E2-9831-08D949969C6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9B0166B-6223-4E9E-A73A-81C39F10E2E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3028CE8D-E516-4E14-A9CE-483D3050BF7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1438BD60-A25E-457B-9197-57050144929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151674</xdr:rowOff>
    </xdr:from>
    <xdr:to>
      <xdr:col>85</xdr:col>
      <xdr:colOff>177800</xdr:colOff>
      <xdr:row>59</xdr:row>
      <xdr:rowOff>81824</xdr:rowOff>
    </xdr:to>
    <xdr:sp macro="" textlink="">
      <xdr:nvSpPr>
        <xdr:cNvPr id="548" name="楕円 547">
          <a:extLst>
            <a:ext uri="{FF2B5EF4-FFF2-40B4-BE49-F238E27FC236}">
              <a16:creationId xmlns:a16="http://schemas.microsoft.com/office/drawing/2014/main" id="{2B9BF4D8-6ECE-440C-8C01-707060B819E2}"/>
            </a:ext>
          </a:extLst>
        </xdr:cNvPr>
        <xdr:cNvSpPr/>
      </xdr:nvSpPr>
      <xdr:spPr>
        <a:xfrm>
          <a:off x="16268700" y="1009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3101</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80DB4F46-B7D1-4EE0-A95C-2AA2394A45FF}"/>
            </a:ext>
          </a:extLst>
        </xdr:cNvPr>
        <xdr:cNvSpPr txBox="1"/>
      </xdr:nvSpPr>
      <xdr:spPr>
        <a:xfrm>
          <a:off x="16357600" y="9947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145143</xdr:rowOff>
    </xdr:from>
    <xdr:to>
      <xdr:col>81</xdr:col>
      <xdr:colOff>101600</xdr:colOff>
      <xdr:row>59</xdr:row>
      <xdr:rowOff>75293</xdr:rowOff>
    </xdr:to>
    <xdr:sp macro="" textlink="">
      <xdr:nvSpPr>
        <xdr:cNvPr id="550" name="楕円 549">
          <a:extLst>
            <a:ext uri="{FF2B5EF4-FFF2-40B4-BE49-F238E27FC236}">
              <a16:creationId xmlns:a16="http://schemas.microsoft.com/office/drawing/2014/main" id="{1C0AFE84-3A06-4998-B2EC-2CF8756945AB}"/>
            </a:ext>
          </a:extLst>
        </xdr:cNvPr>
        <xdr:cNvSpPr/>
      </xdr:nvSpPr>
      <xdr:spPr>
        <a:xfrm>
          <a:off x="1543050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24493</xdr:rowOff>
    </xdr:from>
    <xdr:to>
      <xdr:col>85</xdr:col>
      <xdr:colOff>127000</xdr:colOff>
      <xdr:row>59</xdr:row>
      <xdr:rowOff>31024</xdr:rowOff>
    </xdr:to>
    <xdr:cxnSp macro="">
      <xdr:nvCxnSpPr>
        <xdr:cNvPr id="551" name="直線コネクタ 550">
          <a:extLst>
            <a:ext uri="{FF2B5EF4-FFF2-40B4-BE49-F238E27FC236}">
              <a16:creationId xmlns:a16="http://schemas.microsoft.com/office/drawing/2014/main" id="{4E009763-A4BE-474C-AFCC-0EA426F4682F}"/>
            </a:ext>
          </a:extLst>
        </xdr:cNvPr>
        <xdr:cNvCxnSpPr/>
      </xdr:nvCxnSpPr>
      <xdr:spPr>
        <a:xfrm>
          <a:off x="15481300" y="10140043"/>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55335</xdr:rowOff>
    </xdr:from>
    <xdr:to>
      <xdr:col>76</xdr:col>
      <xdr:colOff>165100</xdr:colOff>
      <xdr:row>59</xdr:row>
      <xdr:rowOff>156935</xdr:rowOff>
    </xdr:to>
    <xdr:sp macro="" textlink="">
      <xdr:nvSpPr>
        <xdr:cNvPr id="552" name="楕円 551">
          <a:extLst>
            <a:ext uri="{FF2B5EF4-FFF2-40B4-BE49-F238E27FC236}">
              <a16:creationId xmlns:a16="http://schemas.microsoft.com/office/drawing/2014/main" id="{E29C7ACE-0E4C-453E-A244-AE2EF2FE4F92}"/>
            </a:ext>
          </a:extLst>
        </xdr:cNvPr>
        <xdr:cNvSpPr/>
      </xdr:nvSpPr>
      <xdr:spPr>
        <a:xfrm>
          <a:off x="14541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24493</xdr:rowOff>
    </xdr:from>
    <xdr:to>
      <xdr:col>81</xdr:col>
      <xdr:colOff>50800</xdr:colOff>
      <xdr:row>59</xdr:row>
      <xdr:rowOff>106135</xdr:rowOff>
    </xdr:to>
    <xdr:cxnSp macro="">
      <xdr:nvCxnSpPr>
        <xdr:cNvPr id="553" name="直線コネクタ 552">
          <a:extLst>
            <a:ext uri="{FF2B5EF4-FFF2-40B4-BE49-F238E27FC236}">
              <a16:creationId xmlns:a16="http://schemas.microsoft.com/office/drawing/2014/main" id="{9F05625C-DD65-4E90-8636-1B366DBB8B86}"/>
            </a:ext>
          </a:extLst>
        </xdr:cNvPr>
        <xdr:cNvCxnSpPr/>
      </xdr:nvCxnSpPr>
      <xdr:spPr>
        <a:xfrm flipV="1">
          <a:off x="14592300" y="101400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6350</xdr:rowOff>
    </xdr:from>
    <xdr:to>
      <xdr:col>72</xdr:col>
      <xdr:colOff>38100</xdr:colOff>
      <xdr:row>59</xdr:row>
      <xdr:rowOff>107950</xdr:rowOff>
    </xdr:to>
    <xdr:sp macro="" textlink="">
      <xdr:nvSpPr>
        <xdr:cNvPr id="554" name="楕円 553">
          <a:extLst>
            <a:ext uri="{FF2B5EF4-FFF2-40B4-BE49-F238E27FC236}">
              <a16:creationId xmlns:a16="http://schemas.microsoft.com/office/drawing/2014/main" id="{6432523A-F4F2-4163-BD96-3DC122BA29D8}"/>
            </a:ext>
          </a:extLst>
        </xdr:cNvPr>
        <xdr:cNvSpPr/>
      </xdr:nvSpPr>
      <xdr:spPr>
        <a:xfrm>
          <a:off x="13652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57150</xdr:rowOff>
    </xdr:from>
    <xdr:to>
      <xdr:col>76</xdr:col>
      <xdr:colOff>114300</xdr:colOff>
      <xdr:row>59</xdr:row>
      <xdr:rowOff>106135</xdr:rowOff>
    </xdr:to>
    <xdr:cxnSp macro="">
      <xdr:nvCxnSpPr>
        <xdr:cNvPr id="555" name="直線コネクタ 554">
          <a:extLst>
            <a:ext uri="{FF2B5EF4-FFF2-40B4-BE49-F238E27FC236}">
              <a16:creationId xmlns:a16="http://schemas.microsoft.com/office/drawing/2014/main" id="{C90E7829-5E69-49DA-9C8C-F2A50B58FE48}"/>
            </a:ext>
          </a:extLst>
        </xdr:cNvPr>
        <xdr:cNvCxnSpPr/>
      </xdr:nvCxnSpPr>
      <xdr:spPr>
        <a:xfrm>
          <a:off x="13703300" y="101727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105954</xdr:rowOff>
    </xdr:from>
    <xdr:to>
      <xdr:col>67</xdr:col>
      <xdr:colOff>101600</xdr:colOff>
      <xdr:row>59</xdr:row>
      <xdr:rowOff>36104</xdr:rowOff>
    </xdr:to>
    <xdr:sp macro="" textlink="">
      <xdr:nvSpPr>
        <xdr:cNvPr id="556" name="楕円 555">
          <a:extLst>
            <a:ext uri="{FF2B5EF4-FFF2-40B4-BE49-F238E27FC236}">
              <a16:creationId xmlns:a16="http://schemas.microsoft.com/office/drawing/2014/main" id="{1B3FE1B1-4315-4380-868E-211903B5A046}"/>
            </a:ext>
          </a:extLst>
        </xdr:cNvPr>
        <xdr:cNvSpPr/>
      </xdr:nvSpPr>
      <xdr:spPr>
        <a:xfrm>
          <a:off x="12763500" y="1005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156754</xdr:rowOff>
    </xdr:from>
    <xdr:to>
      <xdr:col>71</xdr:col>
      <xdr:colOff>177800</xdr:colOff>
      <xdr:row>59</xdr:row>
      <xdr:rowOff>57150</xdr:rowOff>
    </xdr:to>
    <xdr:cxnSp macro="">
      <xdr:nvCxnSpPr>
        <xdr:cNvPr id="557" name="直線コネクタ 556">
          <a:extLst>
            <a:ext uri="{FF2B5EF4-FFF2-40B4-BE49-F238E27FC236}">
              <a16:creationId xmlns:a16="http://schemas.microsoft.com/office/drawing/2014/main" id="{D70CB187-CC83-4550-B119-2C886E51EDD5}"/>
            </a:ext>
          </a:extLst>
        </xdr:cNvPr>
        <xdr:cNvCxnSpPr/>
      </xdr:nvCxnSpPr>
      <xdr:spPr>
        <a:xfrm>
          <a:off x="12814300" y="10100854"/>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558" name="n_1aveValue【学校施設】&#10;有形固定資産減価償却率">
          <a:extLst>
            <a:ext uri="{FF2B5EF4-FFF2-40B4-BE49-F238E27FC236}">
              <a16:creationId xmlns:a16="http://schemas.microsoft.com/office/drawing/2014/main" id="{4E48F625-BDE1-450A-8AD9-2C6E9EE0F53A}"/>
            </a:ext>
          </a:extLst>
        </xdr:cNvPr>
        <xdr:cNvSpPr txBox="1"/>
      </xdr:nvSpPr>
      <xdr:spPr>
        <a:xfrm>
          <a:off x="1526604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559" name="n_2aveValue【学校施設】&#10;有形固定資産減価償却率">
          <a:extLst>
            <a:ext uri="{FF2B5EF4-FFF2-40B4-BE49-F238E27FC236}">
              <a16:creationId xmlns:a16="http://schemas.microsoft.com/office/drawing/2014/main" id="{E5E457D3-E53E-4CFE-8B62-7CE46B7E2ACB}"/>
            </a:ext>
          </a:extLst>
        </xdr:cNvPr>
        <xdr:cNvSpPr txBox="1"/>
      </xdr:nvSpPr>
      <xdr:spPr>
        <a:xfrm>
          <a:off x="143897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560" name="n_3aveValue【学校施設】&#10;有形固定資産減価償却率">
          <a:extLst>
            <a:ext uri="{FF2B5EF4-FFF2-40B4-BE49-F238E27FC236}">
              <a16:creationId xmlns:a16="http://schemas.microsoft.com/office/drawing/2014/main" id="{9A004BD1-79EF-4A03-A716-E01E8641351D}"/>
            </a:ext>
          </a:extLst>
        </xdr:cNvPr>
        <xdr:cNvSpPr txBox="1"/>
      </xdr:nvSpPr>
      <xdr:spPr>
        <a:xfrm>
          <a:off x="13500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561" name="n_4aveValue【学校施設】&#10;有形固定資産減価償却率">
          <a:extLst>
            <a:ext uri="{FF2B5EF4-FFF2-40B4-BE49-F238E27FC236}">
              <a16:creationId xmlns:a16="http://schemas.microsoft.com/office/drawing/2014/main" id="{4BAA966C-3979-4C59-8033-F02F3E6D716F}"/>
            </a:ext>
          </a:extLst>
        </xdr:cNvPr>
        <xdr:cNvSpPr txBox="1"/>
      </xdr:nvSpPr>
      <xdr:spPr>
        <a:xfrm>
          <a:off x="12611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91820</xdr:rowOff>
    </xdr:from>
    <xdr:ext cx="405111" cy="259045"/>
    <xdr:sp macro="" textlink="">
      <xdr:nvSpPr>
        <xdr:cNvPr id="562" name="n_1mainValue【学校施設】&#10;有形固定資産減価償却率">
          <a:extLst>
            <a:ext uri="{FF2B5EF4-FFF2-40B4-BE49-F238E27FC236}">
              <a16:creationId xmlns:a16="http://schemas.microsoft.com/office/drawing/2014/main" id="{F2CF13E9-2C02-4B26-83C0-EDA98A79FD7E}"/>
            </a:ext>
          </a:extLst>
        </xdr:cNvPr>
        <xdr:cNvSpPr txBox="1"/>
      </xdr:nvSpPr>
      <xdr:spPr>
        <a:xfrm>
          <a:off x="15266044" y="986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2012</xdr:rowOff>
    </xdr:from>
    <xdr:ext cx="405111" cy="259045"/>
    <xdr:sp macro="" textlink="">
      <xdr:nvSpPr>
        <xdr:cNvPr id="563" name="n_2mainValue【学校施設】&#10;有形固定資産減価償却率">
          <a:extLst>
            <a:ext uri="{FF2B5EF4-FFF2-40B4-BE49-F238E27FC236}">
              <a16:creationId xmlns:a16="http://schemas.microsoft.com/office/drawing/2014/main" id="{25D88783-611E-4109-B579-29B78F4AAD59}"/>
            </a:ext>
          </a:extLst>
        </xdr:cNvPr>
        <xdr:cNvSpPr txBox="1"/>
      </xdr:nvSpPr>
      <xdr:spPr>
        <a:xfrm>
          <a:off x="14389744" y="994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124477</xdr:rowOff>
    </xdr:from>
    <xdr:ext cx="405111" cy="259045"/>
    <xdr:sp macro="" textlink="">
      <xdr:nvSpPr>
        <xdr:cNvPr id="564" name="n_3mainValue【学校施設】&#10;有形固定資産減価償却率">
          <a:extLst>
            <a:ext uri="{FF2B5EF4-FFF2-40B4-BE49-F238E27FC236}">
              <a16:creationId xmlns:a16="http://schemas.microsoft.com/office/drawing/2014/main" id="{3BCD623D-90D7-411A-B1D8-3ABFC7F0C15A}"/>
            </a:ext>
          </a:extLst>
        </xdr:cNvPr>
        <xdr:cNvSpPr txBox="1"/>
      </xdr:nvSpPr>
      <xdr:spPr>
        <a:xfrm>
          <a:off x="13500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52631</xdr:rowOff>
    </xdr:from>
    <xdr:ext cx="405111" cy="259045"/>
    <xdr:sp macro="" textlink="">
      <xdr:nvSpPr>
        <xdr:cNvPr id="565" name="n_4mainValue【学校施設】&#10;有形固定資産減価償却率">
          <a:extLst>
            <a:ext uri="{FF2B5EF4-FFF2-40B4-BE49-F238E27FC236}">
              <a16:creationId xmlns:a16="http://schemas.microsoft.com/office/drawing/2014/main" id="{2FE24204-38B9-4BB6-9413-C55F16AA2A57}"/>
            </a:ext>
          </a:extLst>
        </xdr:cNvPr>
        <xdr:cNvSpPr txBox="1"/>
      </xdr:nvSpPr>
      <xdr:spPr>
        <a:xfrm>
          <a:off x="12611744" y="982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8D9C562D-E6D2-4642-80D8-DE3D4664977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5BC1FFA7-DF3D-4C3F-8AE9-782A4395D83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74F7205F-404E-4F88-8DE4-D06415ED087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5F0712F9-466D-4EA3-AF5E-938549DEF0F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DBA3467-DCBF-4F1A-94DA-C0A280D2AAC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8110E480-E2CD-437B-A8AC-7D958053F28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A303A74E-1D1E-40A8-A1C7-9AB6278796F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2049C198-89B2-4FF6-8B9E-991175AD51F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4D71CF14-CEEA-4590-A1D8-A988E17AF5B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5379B6C7-8BCD-4F4D-9458-EEB12B248D6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27D322E3-E37A-46B7-A10E-606EF190C97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5A43412E-B95D-4C05-A7F7-BA8080D527D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9B35061C-F48F-439A-B91C-A24435B1D8BF}"/>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92B229FA-B0F2-43F4-B16A-19619F6DCD8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AD247194-EE28-496E-88A0-EDB920AAFF6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CB79A4A1-2882-438A-9677-1AFAE8ADDDD7}"/>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147F91E4-5C05-4A74-803C-676294556685}"/>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5169909D-A78F-46F8-AAF5-80FFD262094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DB27CBCF-B6A3-4B1D-8650-5AAF82E909E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6CEAC7BE-450C-4E85-AB56-058A0C30FE8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4EA210F4-9E64-45AE-9B8F-2FDF2EC8903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D37E800F-4740-4C11-BB76-D1E67B3254C4}"/>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8A4298A2-5C21-47B1-A8B4-A488D261AB6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CDF20095-3B0A-48CE-9870-92B5795F1221}"/>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5C764C32-66A9-4732-B9DF-40CFE46873A0}"/>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7730C434-D6E2-436A-9425-B48FDABDDD36}"/>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9ED48843-C07F-4796-91B5-AE1FE0E1CA6A}"/>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310E45CF-7392-4230-945C-4B458F90003C}"/>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94" name="【学校施設】&#10;一人当たり面積平均値テキスト">
          <a:extLst>
            <a:ext uri="{FF2B5EF4-FFF2-40B4-BE49-F238E27FC236}">
              <a16:creationId xmlns:a16="http://schemas.microsoft.com/office/drawing/2014/main" id="{0852E09F-3DD6-4114-82BC-F55077F4C36A}"/>
            </a:ext>
          </a:extLst>
        </xdr:cNvPr>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0D2E5FE5-788D-4D1B-8822-CB104272C0B0}"/>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54B1CCEF-C085-419A-9114-6C1B6C3C16E9}"/>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3FDA7F56-6558-4EA8-A234-76981FF64AF4}"/>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BCA15E58-8759-49B4-9BDB-7F38FA8DB2B2}"/>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19E211A1-034A-418E-A693-09815A9E2B91}"/>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D915207D-2B16-4B20-BFB4-2308B2E9BED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B5CE4FC-6DFB-444D-898B-46F0A3FAA43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B8DADCD5-1967-48A1-85DD-5B17B171BD9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246C424-DEC8-4B0F-B3E7-DA44E9232DB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3DF5972-3224-4FCF-B33D-EC2B51CEF19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162751</xdr:rowOff>
    </xdr:from>
    <xdr:to>
      <xdr:col>116</xdr:col>
      <xdr:colOff>114300</xdr:colOff>
      <xdr:row>62</xdr:row>
      <xdr:rowOff>92901</xdr:rowOff>
    </xdr:to>
    <xdr:sp macro="" textlink="">
      <xdr:nvSpPr>
        <xdr:cNvPr id="605" name="楕円 604">
          <a:extLst>
            <a:ext uri="{FF2B5EF4-FFF2-40B4-BE49-F238E27FC236}">
              <a16:creationId xmlns:a16="http://schemas.microsoft.com/office/drawing/2014/main" id="{34F6DBD8-A803-4BDD-82E6-23738EF2B04F}"/>
            </a:ext>
          </a:extLst>
        </xdr:cNvPr>
        <xdr:cNvSpPr/>
      </xdr:nvSpPr>
      <xdr:spPr>
        <a:xfrm>
          <a:off x="22110700" y="1062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141178</xdr:rowOff>
    </xdr:from>
    <xdr:ext cx="469744" cy="259045"/>
    <xdr:sp macro="" textlink="">
      <xdr:nvSpPr>
        <xdr:cNvPr id="606" name="【学校施設】&#10;一人当たり面積該当値テキスト">
          <a:extLst>
            <a:ext uri="{FF2B5EF4-FFF2-40B4-BE49-F238E27FC236}">
              <a16:creationId xmlns:a16="http://schemas.microsoft.com/office/drawing/2014/main" id="{2666696E-903D-4763-BAF3-3AF5D56C477A}"/>
            </a:ext>
          </a:extLst>
        </xdr:cNvPr>
        <xdr:cNvSpPr txBox="1"/>
      </xdr:nvSpPr>
      <xdr:spPr>
        <a:xfrm>
          <a:off x="22199600" y="10599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15875</xdr:rowOff>
    </xdr:from>
    <xdr:to>
      <xdr:col>112</xdr:col>
      <xdr:colOff>38100</xdr:colOff>
      <xdr:row>62</xdr:row>
      <xdr:rowOff>117475</xdr:rowOff>
    </xdr:to>
    <xdr:sp macro="" textlink="">
      <xdr:nvSpPr>
        <xdr:cNvPr id="607" name="楕円 606">
          <a:extLst>
            <a:ext uri="{FF2B5EF4-FFF2-40B4-BE49-F238E27FC236}">
              <a16:creationId xmlns:a16="http://schemas.microsoft.com/office/drawing/2014/main" id="{EC4BEA0F-4FEB-419B-A9C1-3D0584E685D3}"/>
            </a:ext>
          </a:extLst>
        </xdr:cNvPr>
        <xdr:cNvSpPr/>
      </xdr:nvSpPr>
      <xdr:spPr>
        <a:xfrm>
          <a:off x="21272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42101</xdr:rowOff>
    </xdr:from>
    <xdr:to>
      <xdr:col>116</xdr:col>
      <xdr:colOff>63500</xdr:colOff>
      <xdr:row>62</xdr:row>
      <xdr:rowOff>66675</xdr:rowOff>
    </xdr:to>
    <xdr:cxnSp macro="">
      <xdr:nvCxnSpPr>
        <xdr:cNvPr id="608" name="直線コネクタ 607">
          <a:extLst>
            <a:ext uri="{FF2B5EF4-FFF2-40B4-BE49-F238E27FC236}">
              <a16:creationId xmlns:a16="http://schemas.microsoft.com/office/drawing/2014/main" id="{DA334A3F-CAF1-46C6-846F-69CECFB6BF3C}"/>
            </a:ext>
          </a:extLst>
        </xdr:cNvPr>
        <xdr:cNvCxnSpPr/>
      </xdr:nvCxnSpPr>
      <xdr:spPr>
        <a:xfrm flipV="1">
          <a:off x="21323300" y="10672001"/>
          <a:ext cx="83820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21971</xdr:rowOff>
    </xdr:from>
    <xdr:to>
      <xdr:col>107</xdr:col>
      <xdr:colOff>101600</xdr:colOff>
      <xdr:row>62</xdr:row>
      <xdr:rowOff>123571</xdr:rowOff>
    </xdr:to>
    <xdr:sp macro="" textlink="">
      <xdr:nvSpPr>
        <xdr:cNvPr id="609" name="楕円 608">
          <a:extLst>
            <a:ext uri="{FF2B5EF4-FFF2-40B4-BE49-F238E27FC236}">
              <a16:creationId xmlns:a16="http://schemas.microsoft.com/office/drawing/2014/main" id="{0D2C8577-A8CE-45D7-975E-1AA062C03D39}"/>
            </a:ext>
          </a:extLst>
        </xdr:cNvPr>
        <xdr:cNvSpPr/>
      </xdr:nvSpPr>
      <xdr:spPr>
        <a:xfrm>
          <a:off x="20383500" y="1065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66675</xdr:rowOff>
    </xdr:from>
    <xdr:to>
      <xdr:col>111</xdr:col>
      <xdr:colOff>177800</xdr:colOff>
      <xdr:row>62</xdr:row>
      <xdr:rowOff>72771</xdr:rowOff>
    </xdr:to>
    <xdr:cxnSp macro="">
      <xdr:nvCxnSpPr>
        <xdr:cNvPr id="610" name="直線コネクタ 609">
          <a:extLst>
            <a:ext uri="{FF2B5EF4-FFF2-40B4-BE49-F238E27FC236}">
              <a16:creationId xmlns:a16="http://schemas.microsoft.com/office/drawing/2014/main" id="{42F2302C-5A5D-48A7-9A46-D5B3A24F0F82}"/>
            </a:ext>
          </a:extLst>
        </xdr:cNvPr>
        <xdr:cNvCxnSpPr/>
      </xdr:nvCxnSpPr>
      <xdr:spPr>
        <a:xfrm flipV="1">
          <a:off x="20434300" y="10696575"/>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10731</xdr:rowOff>
    </xdr:from>
    <xdr:to>
      <xdr:col>102</xdr:col>
      <xdr:colOff>165100</xdr:colOff>
      <xdr:row>62</xdr:row>
      <xdr:rowOff>112331</xdr:rowOff>
    </xdr:to>
    <xdr:sp macro="" textlink="">
      <xdr:nvSpPr>
        <xdr:cNvPr id="611" name="楕円 610">
          <a:extLst>
            <a:ext uri="{FF2B5EF4-FFF2-40B4-BE49-F238E27FC236}">
              <a16:creationId xmlns:a16="http://schemas.microsoft.com/office/drawing/2014/main" id="{E80BB182-8019-48E0-8C3E-E9AA0A753E7E}"/>
            </a:ext>
          </a:extLst>
        </xdr:cNvPr>
        <xdr:cNvSpPr/>
      </xdr:nvSpPr>
      <xdr:spPr>
        <a:xfrm>
          <a:off x="19494500" y="1064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61531</xdr:rowOff>
    </xdr:from>
    <xdr:to>
      <xdr:col>107</xdr:col>
      <xdr:colOff>50800</xdr:colOff>
      <xdr:row>62</xdr:row>
      <xdr:rowOff>72771</xdr:rowOff>
    </xdr:to>
    <xdr:cxnSp macro="">
      <xdr:nvCxnSpPr>
        <xdr:cNvPr id="612" name="直線コネクタ 611">
          <a:extLst>
            <a:ext uri="{FF2B5EF4-FFF2-40B4-BE49-F238E27FC236}">
              <a16:creationId xmlns:a16="http://schemas.microsoft.com/office/drawing/2014/main" id="{8E548082-8E6D-4062-9B6F-5C71C8924126}"/>
            </a:ext>
          </a:extLst>
        </xdr:cNvPr>
        <xdr:cNvCxnSpPr/>
      </xdr:nvCxnSpPr>
      <xdr:spPr>
        <a:xfrm>
          <a:off x="19545300" y="10691431"/>
          <a:ext cx="889000" cy="1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39497</xdr:rowOff>
    </xdr:from>
    <xdr:to>
      <xdr:col>98</xdr:col>
      <xdr:colOff>38100</xdr:colOff>
      <xdr:row>62</xdr:row>
      <xdr:rowOff>141097</xdr:rowOff>
    </xdr:to>
    <xdr:sp macro="" textlink="">
      <xdr:nvSpPr>
        <xdr:cNvPr id="613" name="楕円 612">
          <a:extLst>
            <a:ext uri="{FF2B5EF4-FFF2-40B4-BE49-F238E27FC236}">
              <a16:creationId xmlns:a16="http://schemas.microsoft.com/office/drawing/2014/main" id="{FEDBCF89-A19F-4AC2-A968-82E8D8EE3B93}"/>
            </a:ext>
          </a:extLst>
        </xdr:cNvPr>
        <xdr:cNvSpPr/>
      </xdr:nvSpPr>
      <xdr:spPr>
        <a:xfrm>
          <a:off x="18605500" y="1066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61531</xdr:rowOff>
    </xdr:from>
    <xdr:to>
      <xdr:col>102</xdr:col>
      <xdr:colOff>114300</xdr:colOff>
      <xdr:row>62</xdr:row>
      <xdr:rowOff>90297</xdr:rowOff>
    </xdr:to>
    <xdr:cxnSp macro="">
      <xdr:nvCxnSpPr>
        <xdr:cNvPr id="614" name="直線コネクタ 613">
          <a:extLst>
            <a:ext uri="{FF2B5EF4-FFF2-40B4-BE49-F238E27FC236}">
              <a16:creationId xmlns:a16="http://schemas.microsoft.com/office/drawing/2014/main" id="{FBC45C38-4E3D-412A-9529-E021EECD376A}"/>
            </a:ext>
          </a:extLst>
        </xdr:cNvPr>
        <xdr:cNvCxnSpPr/>
      </xdr:nvCxnSpPr>
      <xdr:spPr>
        <a:xfrm flipV="1">
          <a:off x="18656300" y="10691431"/>
          <a:ext cx="889000" cy="28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615" name="n_1aveValue【学校施設】&#10;一人当たり面積">
          <a:extLst>
            <a:ext uri="{FF2B5EF4-FFF2-40B4-BE49-F238E27FC236}">
              <a16:creationId xmlns:a16="http://schemas.microsoft.com/office/drawing/2014/main" id="{A37A3DA7-0035-43FB-B357-56B220957F11}"/>
            </a:ext>
          </a:extLst>
        </xdr:cNvPr>
        <xdr:cNvSpPr txBox="1"/>
      </xdr:nvSpPr>
      <xdr:spPr>
        <a:xfrm>
          <a:off x="21075727"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a:extLst>
            <a:ext uri="{FF2B5EF4-FFF2-40B4-BE49-F238E27FC236}">
              <a16:creationId xmlns:a16="http://schemas.microsoft.com/office/drawing/2014/main" id="{5501035A-8D42-4BE5-8B9A-CB22F84364EB}"/>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a:extLst>
            <a:ext uri="{FF2B5EF4-FFF2-40B4-BE49-F238E27FC236}">
              <a16:creationId xmlns:a16="http://schemas.microsoft.com/office/drawing/2014/main" id="{3B560063-20CE-47AF-8377-E59D444ADDFC}"/>
            </a:ext>
          </a:extLst>
        </xdr:cNvPr>
        <xdr:cNvSpPr txBox="1"/>
      </xdr:nvSpPr>
      <xdr:spPr>
        <a:xfrm>
          <a:off x="19310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8" name="n_4aveValue【学校施設】&#10;一人当たり面積">
          <a:extLst>
            <a:ext uri="{FF2B5EF4-FFF2-40B4-BE49-F238E27FC236}">
              <a16:creationId xmlns:a16="http://schemas.microsoft.com/office/drawing/2014/main" id="{00333FEA-624D-4AD6-B6D8-2EF85EBA5079}"/>
            </a:ext>
          </a:extLst>
        </xdr:cNvPr>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108602</xdr:rowOff>
    </xdr:from>
    <xdr:ext cx="469744" cy="259045"/>
    <xdr:sp macro="" textlink="">
      <xdr:nvSpPr>
        <xdr:cNvPr id="619" name="n_1mainValue【学校施設】&#10;一人当たり面積">
          <a:extLst>
            <a:ext uri="{FF2B5EF4-FFF2-40B4-BE49-F238E27FC236}">
              <a16:creationId xmlns:a16="http://schemas.microsoft.com/office/drawing/2014/main" id="{08C083ED-FEAE-4BD2-B922-9EEE93A910A2}"/>
            </a:ext>
          </a:extLst>
        </xdr:cNvPr>
        <xdr:cNvSpPr txBox="1"/>
      </xdr:nvSpPr>
      <xdr:spPr>
        <a:xfrm>
          <a:off x="21075727" y="10738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114698</xdr:rowOff>
    </xdr:from>
    <xdr:ext cx="469744" cy="259045"/>
    <xdr:sp macro="" textlink="">
      <xdr:nvSpPr>
        <xdr:cNvPr id="620" name="n_2mainValue【学校施設】&#10;一人当たり面積">
          <a:extLst>
            <a:ext uri="{FF2B5EF4-FFF2-40B4-BE49-F238E27FC236}">
              <a16:creationId xmlns:a16="http://schemas.microsoft.com/office/drawing/2014/main" id="{15D1895F-413D-49F8-A8B8-B1DFFB4D2A61}"/>
            </a:ext>
          </a:extLst>
        </xdr:cNvPr>
        <xdr:cNvSpPr txBox="1"/>
      </xdr:nvSpPr>
      <xdr:spPr>
        <a:xfrm>
          <a:off x="20199427" y="1074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103458</xdr:rowOff>
    </xdr:from>
    <xdr:ext cx="469744" cy="259045"/>
    <xdr:sp macro="" textlink="">
      <xdr:nvSpPr>
        <xdr:cNvPr id="621" name="n_3mainValue【学校施設】&#10;一人当たり面積">
          <a:extLst>
            <a:ext uri="{FF2B5EF4-FFF2-40B4-BE49-F238E27FC236}">
              <a16:creationId xmlns:a16="http://schemas.microsoft.com/office/drawing/2014/main" id="{FA848ECA-7B31-45C5-AE7D-A78DC8E77A73}"/>
            </a:ext>
          </a:extLst>
        </xdr:cNvPr>
        <xdr:cNvSpPr txBox="1"/>
      </xdr:nvSpPr>
      <xdr:spPr>
        <a:xfrm>
          <a:off x="19310427" y="1073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132224</xdr:rowOff>
    </xdr:from>
    <xdr:ext cx="469744" cy="259045"/>
    <xdr:sp macro="" textlink="">
      <xdr:nvSpPr>
        <xdr:cNvPr id="622" name="n_4mainValue【学校施設】&#10;一人当たり面積">
          <a:extLst>
            <a:ext uri="{FF2B5EF4-FFF2-40B4-BE49-F238E27FC236}">
              <a16:creationId xmlns:a16="http://schemas.microsoft.com/office/drawing/2014/main" id="{FA99C059-63A6-40ED-B5B3-E5D9BC6C0F86}"/>
            </a:ext>
          </a:extLst>
        </xdr:cNvPr>
        <xdr:cNvSpPr txBox="1"/>
      </xdr:nvSpPr>
      <xdr:spPr>
        <a:xfrm>
          <a:off x="18421427" y="1076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701BB20F-1A72-4B60-9257-4451153F3EF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A55C7267-B7A8-4CE5-AFE6-8EE95FDFFB2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5792B841-E1E2-44B0-84FD-ECEE2C94122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D5714558-666B-4FD5-BCBE-426C2CF845A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67FD3EDD-6D9D-43C3-BD53-3C1349F2CD5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7A5F4C9-AB94-45A1-B0C9-7DCA335C573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A5255FB6-0AC4-430C-BC5F-F0D883E8FB1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FCA4677F-D814-4BA3-A96A-B0AFAF6D773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CBF270B3-1091-4481-9EDE-482A899FC18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33B9BBF6-EC9E-4201-A2C7-2A8909D7C42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EDDFB9D7-04A3-4EB3-A717-303ED9C80BB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82E49F85-5EA7-4317-84E2-93E8A34A7A1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C10892D0-0F50-4A06-A898-49B62F2762E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08C8A642-524B-4B71-98A9-A461670F6AA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9D7BD16B-FC96-4734-941A-AE50423917D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A9E9F3C0-BC0D-4EC2-AD1E-0D8C2958363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E63ED1AC-1C61-467E-8084-79AF48670B9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BF086DC8-0153-4E7C-A027-8C45ED42666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67878276-483D-4B26-B8DD-D9590F0FB03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AC59AACE-57C0-4277-859C-B6AB9FA39AA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2BD916F2-A2F0-4A1C-B995-20F015FD89CA}"/>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E4BDD7A7-2BBD-48CB-AEC1-1385A78B931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98CEB705-F2C9-43EE-8E6A-6FB7773BBFB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6A09D39D-5345-48AA-BCB6-C822FB84BC10}"/>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5B854931-D4FA-47B3-9498-730548E77D56}"/>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BC5B2C02-4A1C-41C2-986F-5E2153FB2BAD}"/>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0FEEDD49-2B18-46EA-9EEF-245709591DF0}"/>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414BA8BA-B85A-4308-B928-301DFF7434B1}"/>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a:extLst>
            <a:ext uri="{FF2B5EF4-FFF2-40B4-BE49-F238E27FC236}">
              <a16:creationId xmlns:a16="http://schemas.microsoft.com/office/drawing/2014/main" id="{4C3DC1A5-545E-4C2F-8306-A06127508EF3}"/>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AA7E43CD-2DDD-4EA1-AA11-42938D431967}"/>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B8331BE9-9163-4FE7-BC05-0CBD3BC8E84F}"/>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82CB85F5-EC09-4AF2-BD50-82A66DBA8F27}"/>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194D0FB6-3C89-4A2C-80BC-C04D2645D301}"/>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2B5BB425-F9E6-4E1F-9EE5-F424FE37D242}"/>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5D3B1DC3-9B9E-4F3F-B0D3-2CA29A76E89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AB14499E-21DB-4547-83C1-55334700ED0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11F4F18E-3025-4BC1-89C5-F9B24F637A9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D908CD9-2504-4653-A82F-B3423A19831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5DECCF5B-C375-4A3D-8901-9BB6B9EFD5A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64770</xdr:rowOff>
    </xdr:from>
    <xdr:to>
      <xdr:col>85</xdr:col>
      <xdr:colOff>177800</xdr:colOff>
      <xdr:row>82</xdr:row>
      <xdr:rowOff>166370</xdr:rowOff>
    </xdr:to>
    <xdr:sp macro="" textlink="">
      <xdr:nvSpPr>
        <xdr:cNvPr id="662" name="楕円 661">
          <a:extLst>
            <a:ext uri="{FF2B5EF4-FFF2-40B4-BE49-F238E27FC236}">
              <a16:creationId xmlns:a16="http://schemas.microsoft.com/office/drawing/2014/main" id="{A40F3EEE-162E-479D-9D2E-859BC2CC10CC}"/>
            </a:ext>
          </a:extLst>
        </xdr:cNvPr>
        <xdr:cNvSpPr/>
      </xdr:nvSpPr>
      <xdr:spPr>
        <a:xfrm>
          <a:off x="16268700" y="1412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43197</xdr:rowOff>
    </xdr:from>
    <xdr:ext cx="405111" cy="259045"/>
    <xdr:sp macro="" textlink="">
      <xdr:nvSpPr>
        <xdr:cNvPr id="663" name="【児童館】&#10;有形固定資産減価償却率該当値テキスト">
          <a:extLst>
            <a:ext uri="{FF2B5EF4-FFF2-40B4-BE49-F238E27FC236}">
              <a16:creationId xmlns:a16="http://schemas.microsoft.com/office/drawing/2014/main" id="{A8417325-8653-487E-8C84-1916504F00D8}"/>
            </a:ext>
          </a:extLst>
        </xdr:cNvPr>
        <xdr:cNvSpPr txBox="1"/>
      </xdr:nvSpPr>
      <xdr:spPr>
        <a:xfrm>
          <a:off x="16357600" y="1410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35561</xdr:rowOff>
    </xdr:from>
    <xdr:to>
      <xdr:col>81</xdr:col>
      <xdr:colOff>101600</xdr:colOff>
      <xdr:row>82</xdr:row>
      <xdr:rowOff>137161</xdr:rowOff>
    </xdr:to>
    <xdr:sp macro="" textlink="">
      <xdr:nvSpPr>
        <xdr:cNvPr id="664" name="楕円 663">
          <a:extLst>
            <a:ext uri="{FF2B5EF4-FFF2-40B4-BE49-F238E27FC236}">
              <a16:creationId xmlns:a16="http://schemas.microsoft.com/office/drawing/2014/main" id="{1376F0F3-6D0B-4844-8DD4-639C60C39677}"/>
            </a:ext>
          </a:extLst>
        </xdr:cNvPr>
        <xdr:cNvSpPr/>
      </xdr:nvSpPr>
      <xdr:spPr>
        <a:xfrm>
          <a:off x="15430500" y="1409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86361</xdr:rowOff>
    </xdr:from>
    <xdr:to>
      <xdr:col>85</xdr:col>
      <xdr:colOff>127000</xdr:colOff>
      <xdr:row>82</xdr:row>
      <xdr:rowOff>115570</xdr:rowOff>
    </xdr:to>
    <xdr:cxnSp macro="">
      <xdr:nvCxnSpPr>
        <xdr:cNvPr id="665" name="直線コネクタ 664">
          <a:extLst>
            <a:ext uri="{FF2B5EF4-FFF2-40B4-BE49-F238E27FC236}">
              <a16:creationId xmlns:a16="http://schemas.microsoft.com/office/drawing/2014/main" id="{A752B515-4121-4275-80FF-DEDA5B827ED4}"/>
            </a:ext>
          </a:extLst>
        </xdr:cNvPr>
        <xdr:cNvCxnSpPr/>
      </xdr:nvCxnSpPr>
      <xdr:spPr>
        <a:xfrm>
          <a:off x="15481300" y="14145261"/>
          <a:ext cx="8382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27939</xdr:rowOff>
    </xdr:from>
    <xdr:to>
      <xdr:col>76</xdr:col>
      <xdr:colOff>165100</xdr:colOff>
      <xdr:row>83</xdr:row>
      <xdr:rowOff>129539</xdr:rowOff>
    </xdr:to>
    <xdr:sp macro="" textlink="">
      <xdr:nvSpPr>
        <xdr:cNvPr id="666" name="楕円 665">
          <a:extLst>
            <a:ext uri="{FF2B5EF4-FFF2-40B4-BE49-F238E27FC236}">
              <a16:creationId xmlns:a16="http://schemas.microsoft.com/office/drawing/2014/main" id="{3129B1BC-86DA-407D-8C5A-828B0C98D8B2}"/>
            </a:ext>
          </a:extLst>
        </xdr:cNvPr>
        <xdr:cNvSpPr/>
      </xdr:nvSpPr>
      <xdr:spPr>
        <a:xfrm>
          <a:off x="14541500" y="1425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86361</xdr:rowOff>
    </xdr:from>
    <xdr:to>
      <xdr:col>81</xdr:col>
      <xdr:colOff>50800</xdr:colOff>
      <xdr:row>83</xdr:row>
      <xdr:rowOff>78739</xdr:rowOff>
    </xdr:to>
    <xdr:cxnSp macro="">
      <xdr:nvCxnSpPr>
        <xdr:cNvPr id="667" name="直線コネクタ 666">
          <a:extLst>
            <a:ext uri="{FF2B5EF4-FFF2-40B4-BE49-F238E27FC236}">
              <a16:creationId xmlns:a16="http://schemas.microsoft.com/office/drawing/2014/main" id="{6BEB56DF-B380-4D73-A3DE-D403A891C3E9}"/>
            </a:ext>
          </a:extLst>
        </xdr:cNvPr>
        <xdr:cNvCxnSpPr/>
      </xdr:nvCxnSpPr>
      <xdr:spPr>
        <a:xfrm flipV="1">
          <a:off x="14592300" y="14145261"/>
          <a:ext cx="889000" cy="163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19050</xdr:rowOff>
    </xdr:from>
    <xdr:to>
      <xdr:col>72</xdr:col>
      <xdr:colOff>38100</xdr:colOff>
      <xdr:row>83</xdr:row>
      <xdr:rowOff>120650</xdr:rowOff>
    </xdr:to>
    <xdr:sp macro="" textlink="">
      <xdr:nvSpPr>
        <xdr:cNvPr id="668" name="楕円 667">
          <a:extLst>
            <a:ext uri="{FF2B5EF4-FFF2-40B4-BE49-F238E27FC236}">
              <a16:creationId xmlns:a16="http://schemas.microsoft.com/office/drawing/2014/main" id="{C2E1D556-D60E-490C-B02C-46048D44F920}"/>
            </a:ext>
          </a:extLst>
        </xdr:cNvPr>
        <xdr:cNvSpPr/>
      </xdr:nvSpPr>
      <xdr:spPr>
        <a:xfrm>
          <a:off x="13652500" y="1424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69850</xdr:rowOff>
    </xdr:from>
    <xdr:to>
      <xdr:col>76</xdr:col>
      <xdr:colOff>114300</xdr:colOff>
      <xdr:row>83</xdr:row>
      <xdr:rowOff>78739</xdr:rowOff>
    </xdr:to>
    <xdr:cxnSp macro="">
      <xdr:nvCxnSpPr>
        <xdr:cNvPr id="669" name="直線コネクタ 668">
          <a:extLst>
            <a:ext uri="{FF2B5EF4-FFF2-40B4-BE49-F238E27FC236}">
              <a16:creationId xmlns:a16="http://schemas.microsoft.com/office/drawing/2014/main" id="{3E048756-0DD0-48E9-B2C1-7831EE2FBB0C}"/>
            </a:ext>
          </a:extLst>
        </xdr:cNvPr>
        <xdr:cNvCxnSpPr/>
      </xdr:nvCxnSpPr>
      <xdr:spPr>
        <a:xfrm>
          <a:off x="13703300" y="14300200"/>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1270</xdr:rowOff>
    </xdr:from>
    <xdr:to>
      <xdr:col>67</xdr:col>
      <xdr:colOff>101600</xdr:colOff>
      <xdr:row>83</xdr:row>
      <xdr:rowOff>102870</xdr:rowOff>
    </xdr:to>
    <xdr:sp macro="" textlink="">
      <xdr:nvSpPr>
        <xdr:cNvPr id="670" name="楕円 669">
          <a:extLst>
            <a:ext uri="{FF2B5EF4-FFF2-40B4-BE49-F238E27FC236}">
              <a16:creationId xmlns:a16="http://schemas.microsoft.com/office/drawing/2014/main" id="{B5CA5E45-D387-40FB-8050-7F2C810DD03B}"/>
            </a:ext>
          </a:extLst>
        </xdr:cNvPr>
        <xdr:cNvSpPr/>
      </xdr:nvSpPr>
      <xdr:spPr>
        <a:xfrm>
          <a:off x="12763500" y="1423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52070</xdr:rowOff>
    </xdr:from>
    <xdr:to>
      <xdr:col>71</xdr:col>
      <xdr:colOff>177800</xdr:colOff>
      <xdr:row>83</xdr:row>
      <xdr:rowOff>69850</xdr:rowOff>
    </xdr:to>
    <xdr:cxnSp macro="">
      <xdr:nvCxnSpPr>
        <xdr:cNvPr id="671" name="直線コネクタ 670">
          <a:extLst>
            <a:ext uri="{FF2B5EF4-FFF2-40B4-BE49-F238E27FC236}">
              <a16:creationId xmlns:a16="http://schemas.microsoft.com/office/drawing/2014/main" id="{288011B3-8257-4C34-950A-9634DE2F8E26}"/>
            </a:ext>
          </a:extLst>
        </xdr:cNvPr>
        <xdr:cNvCxnSpPr/>
      </xdr:nvCxnSpPr>
      <xdr:spPr>
        <a:xfrm>
          <a:off x="12814300" y="1428242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72" name="n_1aveValue【児童館】&#10;有形固定資産減価償却率">
          <a:extLst>
            <a:ext uri="{FF2B5EF4-FFF2-40B4-BE49-F238E27FC236}">
              <a16:creationId xmlns:a16="http://schemas.microsoft.com/office/drawing/2014/main" id="{C94F02F8-6241-41CB-A1E6-7AAF498594BB}"/>
            </a:ext>
          </a:extLst>
        </xdr:cNvPr>
        <xdr:cNvSpPr txBox="1"/>
      </xdr:nvSpPr>
      <xdr:spPr>
        <a:xfrm>
          <a:off x="15266044" y="1381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73" name="n_2aveValue【児童館】&#10;有形固定資産減価償却率">
          <a:extLst>
            <a:ext uri="{FF2B5EF4-FFF2-40B4-BE49-F238E27FC236}">
              <a16:creationId xmlns:a16="http://schemas.microsoft.com/office/drawing/2014/main" id="{4C996AF0-C71A-4A0E-9D97-E86A4DB8A894}"/>
            </a:ext>
          </a:extLst>
        </xdr:cNvPr>
        <xdr:cNvSpPr txBox="1"/>
      </xdr:nvSpPr>
      <xdr:spPr>
        <a:xfrm>
          <a:off x="14389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74" name="n_3aveValue【児童館】&#10;有形固定資産減価償却率">
          <a:extLst>
            <a:ext uri="{FF2B5EF4-FFF2-40B4-BE49-F238E27FC236}">
              <a16:creationId xmlns:a16="http://schemas.microsoft.com/office/drawing/2014/main" id="{1F48507D-4DD6-4189-8932-1B6F88CAEF59}"/>
            </a:ext>
          </a:extLst>
        </xdr:cNvPr>
        <xdr:cNvSpPr txBox="1"/>
      </xdr:nvSpPr>
      <xdr:spPr>
        <a:xfrm>
          <a:off x="13500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5" name="n_4aveValue【児童館】&#10;有形固定資産減価償却率">
          <a:extLst>
            <a:ext uri="{FF2B5EF4-FFF2-40B4-BE49-F238E27FC236}">
              <a16:creationId xmlns:a16="http://schemas.microsoft.com/office/drawing/2014/main" id="{A5406B6E-BFA6-426F-9D1C-B001E0C5FED3}"/>
            </a:ext>
          </a:extLst>
        </xdr:cNvPr>
        <xdr:cNvSpPr txBox="1"/>
      </xdr:nvSpPr>
      <xdr:spPr>
        <a:xfrm>
          <a:off x="12611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128288</xdr:rowOff>
    </xdr:from>
    <xdr:ext cx="405111" cy="259045"/>
    <xdr:sp macro="" textlink="">
      <xdr:nvSpPr>
        <xdr:cNvPr id="676" name="n_1mainValue【児童館】&#10;有形固定資産減価償却率">
          <a:extLst>
            <a:ext uri="{FF2B5EF4-FFF2-40B4-BE49-F238E27FC236}">
              <a16:creationId xmlns:a16="http://schemas.microsoft.com/office/drawing/2014/main" id="{AB561893-8B27-44D1-995B-DCECAB2BA73F}"/>
            </a:ext>
          </a:extLst>
        </xdr:cNvPr>
        <xdr:cNvSpPr txBox="1"/>
      </xdr:nvSpPr>
      <xdr:spPr>
        <a:xfrm>
          <a:off x="15266044" y="14187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120666</xdr:rowOff>
    </xdr:from>
    <xdr:ext cx="405111" cy="259045"/>
    <xdr:sp macro="" textlink="">
      <xdr:nvSpPr>
        <xdr:cNvPr id="677" name="n_2mainValue【児童館】&#10;有形固定資産減価償却率">
          <a:extLst>
            <a:ext uri="{FF2B5EF4-FFF2-40B4-BE49-F238E27FC236}">
              <a16:creationId xmlns:a16="http://schemas.microsoft.com/office/drawing/2014/main" id="{1FF0F360-5A78-4763-B3C7-387BB6C1AC3D}"/>
            </a:ext>
          </a:extLst>
        </xdr:cNvPr>
        <xdr:cNvSpPr txBox="1"/>
      </xdr:nvSpPr>
      <xdr:spPr>
        <a:xfrm>
          <a:off x="14389744" y="14351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111777</xdr:rowOff>
    </xdr:from>
    <xdr:ext cx="405111" cy="259045"/>
    <xdr:sp macro="" textlink="">
      <xdr:nvSpPr>
        <xdr:cNvPr id="678" name="n_3mainValue【児童館】&#10;有形固定資産減価償却率">
          <a:extLst>
            <a:ext uri="{FF2B5EF4-FFF2-40B4-BE49-F238E27FC236}">
              <a16:creationId xmlns:a16="http://schemas.microsoft.com/office/drawing/2014/main" id="{D1B81A5C-B6AB-49D1-9E5C-E51F1F0DF18D}"/>
            </a:ext>
          </a:extLst>
        </xdr:cNvPr>
        <xdr:cNvSpPr txBox="1"/>
      </xdr:nvSpPr>
      <xdr:spPr>
        <a:xfrm>
          <a:off x="13500744" y="1434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93997</xdr:rowOff>
    </xdr:from>
    <xdr:ext cx="405111" cy="259045"/>
    <xdr:sp macro="" textlink="">
      <xdr:nvSpPr>
        <xdr:cNvPr id="679" name="n_4mainValue【児童館】&#10;有形固定資産減価償却率">
          <a:extLst>
            <a:ext uri="{FF2B5EF4-FFF2-40B4-BE49-F238E27FC236}">
              <a16:creationId xmlns:a16="http://schemas.microsoft.com/office/drawing/2014/main" id="{F3DD6C89-C9DB-495B-ADDC-8E94F8EAAEA1}"/>
            </a:ext>
          </a:extLst>
        </xdr:cNvPr>
        <xdr:cNvSpPr txBox="1"/>
      </xdr:nvSpPr>
      <xdr:spPr>
        <a:xfrm>
          <a:off x="12611744" y="14324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1E71F0B1-A1C3-47BF-8553-9DCC8BFF418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46F510E5-4B7F-4D88-B959-D5B17202364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7FA65C05-5129-4161-9832-443B9E667F4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1F218569-8E87-44E5-BE32-8F50065EB86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F005051A-E061-4A22-A9A9-C792ABC3BFA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7310CA5C-D5F8-4EDB-A689-F97DA83ED78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2FBE7414-E576-46D6-B356-0A6EAA93664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2D2110A9-EB59-40B4-8BBF-C3272E62ACA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CF217BD4-838C-4857-B01F-4A79D7B1C66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88854ABD-C479-4026-BB1D-903F1C7C925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1942D96F-E7AE-4109-991A-739061186EA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D1C2CF0F-CA38-4690-B670-244FAAAE65B2}"/>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5F59F874-154E-4451-B296-E20258678CB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71C61623-E638-485A-B232-14919BBF2EC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7D4B5005-6C76-420E-BCA5-48BDB048F976}"/>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D6756E94-63F4-4926-B584-0B88012B02FB}"/>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D1B9243A-C9CD-4EE2-90A1-01AA8F2E1B7B}"/>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DEF4CFE5-34FA-4597-B427-80A4BB660CB6}"/>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E5057DCD-CCF8-4F7B-BD85-E4755A9C3C25}"/>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391D7EA7-D3D8-49C6-9472-2AA81FFF23EA}"/>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2E2CCFDD-BB5E-44DA-9349-FB98B6453A03}"/>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1B71F199-A314-4624-A4F1-96B8314ABC23}"/>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A96EE354-85E3-4661-B0F3-B80BAEF50D2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A5BB0DD9-DB06-4399-8B49-997DCD7768A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E9C31938-CFED-43CA-9137-95E612F89F5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A68E7777-4680-4B96-A4B5-66B73277C56A}"/>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64B0841E-635E-4320-BCB0-82F92053E5A7}"/>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7CBB05F8-49AC-49AB-8157-0F7E95255E48}"/>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DF2A6F51-23F7-4B6A-9F74-94859D1E6443}"/>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AF27E6E2-57B0-4FEC-A861-F47B79934562}"/>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710" name="【児童館】&#10;一人当たり面積平均値テキスト">
          <a:extLst>
            <a:ext uri="{FF2B5EF4-FFF2-40B4-BE49-F238E27FC236}">
              <a16:creationId xmlns:a16="http://schemas.microsoft.com/office/drawing/2014/main" id="{2D730647-A433-4CDE-87E3-1105789FA463}"/>
            </a:ext>
          </a:extLst>
        </xdr:cNvPr>
        <xdr:cNvSpPr txBox="1"/>
      </xdr:nvSpPr>
      <xdr:spPr>
        <a:xfrm>
          <a:off x="22199600" y="14376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5182D59D-B768-46A6-938E-306CFC6A0D0B}"/>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9A847236-B20A-446D-975E-1CAC5895FDC6}"/>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DACC1AA7-4CEC-401C-887F-94493C9CC536}"/>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2B2A075C-8471-4D6A-9A48-715E9FD44682}"/>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a:extLst>
            <a:ext uri="{FF2B5EF4-FFF2-40B4-BE49-F238E27FC236}">
              <a16:creationId xmlns:a16="http://schemas.microsoft.com/office/drawing/2014/main" id="{C9C632FC-B89F-427A-830E-CABB241FAABA}"/>
            </a:ext>
          </a:extLst>
        </xdr:cNvPr>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A3B27B71-29D4-477B-9290-D6A78854850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6C29294E-C454-43B6-910A-7F7FF76EE01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F65D1687-2E0B-4544-A859-721BA455CD3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AD41898-58B3-49CE-B83F-FE6A8784486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550EDC68-F327-4285-9053-7EBC0D9D32F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158750</xdr:rowOff>
    </xdr:from>
    <xdr:to>
      <xdr:col>116</xdr:col>
      <xdr:colOff>114300</xdr:colOff>
      <xdr:row>86</xdr:row>
      <xdr:rowOff>88900</xdr:rowOff>
    </xdr:to>
    <xdr:sp macro="" textlink="">
      <xdr:nvSpPr>
        <xdr:cNvPr id="721" name="楕円 720">
          <a:extLst>
            <a:ext uri="{FF2B5EF4-FFF2-40B4-BE49-F238E27FC236}">
              <a16:creationId xmlns:a16="http://schemas.microsoft.com/office/drawing/2014/main" id="{4CFFC7C8-B800-40F8-A54D-DD673F800398}"/>
            </a:ext>
          </a:extLst>
        </xdr:cNvPr>
        <xdr:cNvSpPr/>
      </xdr:nvSpPr>
      <xdr:spPr>
        <a:xfrm>
          <a:off x="22110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73677</xdr:rowOff>
    </xdr:from>
    <xdr:ext cx="469744" cy="259045"/>
    <xdr:sp macro="" textlink="">
      <xdr:nvSpPr>
        <xdr:cNvPr id="722" name="【児童館】&#10;一人当たり面積該当値テキスト">
          <a:extLst>
            <a:ext uri="{FF2B5EF4-FFF2-40B4-BE49-F238E27FC236}">
              <a16:creationId xmlns:a16="http://schemas.microsoft.com/office/drawing/2014/main" id="{2326621E-6567-4B81-BFAA-F6409A5C8F05}"/>
            </a:ext>
          </a:extLst>
        </xdr:cNvPr>
        <xdr:cNvSpPr txBox="1"/>
      </xdr:nvSpPr>
      <xdr:spPr>
        <a:xfrm>
          <a:off x="22199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158750</xdr:rowOff>
    </xdr:from>
    <xdr:to>
      <xdr:col>112</xdr:col>
      <xdr:colOff>38100</xdr:colOff>
      <xdr:row>86</xdr:row>
      <xdr:rowOff>88900</xdr:rowOff>
    </xdr:to>
    <xdr:sp macro="" textlink="">
      <xdr:nvSpPr>
        <xdr:cNvPr id="723" name="楕円 722">
          <a:extLst>
            <a:ext uri="{FF2B5EF4-FFF2-40B4-BE49-F238E27FC236}">
              <a16:creationId xmlns:a16="http://schemas.microsoft.com/office/drawing/2014/main" id="{BFAD1296-87E6-4957-A041-AD6239AD7FF5}"/>
            </a:ext>
          </a:extLst>
        </xdr:cNvPr>
        <xdr:cNvSpPr/>
      </xdr:nvSpPr>
      <xdr:spPr>
        <a:xfrm>
          <a:off x="21272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38100</xdr:rowOff>
    </xdr:from>
    <xdr:to>
      <xdr:col>116</xdr:col>
      <xdr:colOff>63500</xdr:colOff>
      <xdr:row>86</xdr:row>
      <xdr:rowOff>38100</xdr:rowOff>
    </xdr:to>
    <xdr:cxnSp macro="">
      <xdr:nvCxnSpPr>
        <xdr:cNvPr id="724" name="直線コネクタ 723">
          <a:extLst>
            <a:ext uri="{FF2B5EF4-FFF2-40B4-BE49-F238E27FC236}">
              <a16:creationId xmlns:a16="http://schemas.microsoft.com/office/drawing/2014/main" id="{48DB1528-D895-443E-9CD1-31592E1BA214}"/>
            </a:ext>
          </a:extLst>
        </xdr:cNvPr>
        <xdr:cNvCxnSpPr/>
      </xdr:nvCxnSpPr>
      <xdr:spPr>
        <a:xfrm>
          <a:off x="21323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134257</xdr:rowOff>
    </xdr:from>
    <xdr:to>
      <xdr:col>107</xdr:col>
      <xdr:colOff>101600</xdr:colOff>
      <xdr:row>85</xdr:row>
      <xdr:rowOff>64407</xdr:rowOff>
    </xdr:to>
    <xdr:sp macro="" textlink="">
      <xdr:nvSpPr>
        <xdr:cNvPr id="725" name="楕円 724">
          <a:extLst>
            <a:ext uri="{FF2B5EF4-FFF2-40B4-BE49-F238E27FC236}">
              <a16:creationId xmlns:a16="http://schemas.microsoft.com/office/drawing/2014/main" id="{2228D25D-3EA7-4ECE-A3BF-7A4E53B004B3}"/>
            </a:ext>
          </a:extLst>
        </xdr:cNvPr>
        <xdr:cNvSpPr/>
      </xdr:nvSpPr>
      <xdr:spPr>
        <a:xfrm>
          <a:off x="20383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13607</xdr:rowOff>
    </xdr:from>
    <xdr:to>
      <xdr:col>111</xdr:col>
      <xdr:colOff>177800</xdr:colOff>
      <xdr:row>86</xdr:row>
      <xdr:rowOff>38100</xdr:rowOff>
    </xdr:to>
    <xdr:cxnSp macro="">
      <xdr:nvCxnSpPr>
        <xdr:cNvPr id="726" name="直線コネクタ 725">
          <a:extLst>
            <a:ext uri="{FF2B5EF4-FFF2-40B4-BE49-F238E27FC236}">
              <a16:creationId xmlns:a16="http://schemas.microsoft.com/office/drawing/2014/main" id="{A243ECF1-BEED-4D34-BABC-E021CC29F80F}"/>
            </a:ext>
          </a:extLst>
        </xdr:cNvPr>
        <xdr:cNvCxnSpPr/>
      </xdr:nvCxnSpPr>
      <xdr:spPr>
        <a:xfrm>
          <a:off x="20434300" y="14586857"/>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134257</xdr:rowOff>
    </xdr:from>
    <xdr:to>
      <xdr:col>102</xdr:col>
      <xdr:colOff>165100</xdr:colOff>
      <xdr:row>85</xdr:row>
      <xdr:rowOff>64407</xdr:rowOff>
    </xdr:to>
    <xdr:sp macro="" textlink="">
      <xdr:nvSpPr>
        <xdr:cNvPr id="727" name="楕円 726">
          <a:extLst>
            <a:ext uri="{FF2B5EF4-FFF2-40B4-BE49-F238E27FC236}">
              <a16:creationId xmlns:a16="http://schemas.microsoft.com/office/drawing/2014/main" id="{059BF30D-0F9A-45C5-A2D6-875B52146572}"/>
            </a:ext>
          </a:extLst>
        </xdr:cNvPr>
        <xdr:cNvSpPr/>
      </xdr:nvSpPr>
      <xdr:spPr>
        <a:xfrm>
          <a:off x="19494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13607</xdr:rowOff>
    </xdr:from>
    <xdr:to>
      <xdr:col>107</xdr:col>
      <xdr:colOff>50800</xdr:colOff>
      <xdr:row>85</xdr:row>
      <xdr:rowOff>13607</xdr:rowOff>
    </xdr:to>
    <xdr:cxnSp macro="">
      <xdr:nvCxnSpPr>
        <xdr:cNvPr id="728" name="直線コネクタ 727">
          <a:extLst>
            <a:ext uri="{FF2B5EF4-FFF2-40B4-BE49-F238E27FC236}">
              <a16:creationId xmlns:a16="http://schemas.microsoft.com/office/drawing/2014/main" id="{B9DC3C83-431C-4E33-A0A6-8AD72C962B37}"/>
            </a:ext>
          </a:extLst>
        </xdr:cNvPr>
        <xdr:cNvCxnSpPr/>
      </xdr:nvCxnSpPr>
      <xdr:spPr>
        <a:xfrm>
          <a:off x="19545300" y="145868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145143</xdr:rowOff>
    </xdr:from>
    <xdr:to>
      <xdr:col>98</xdr:col>
      <xdr:colOff>38100</xdr:colOff>
      <xdr:row>85</xdr:row>
      <xdr:rowOff>75293</xdr:rowOff>
    </xdr:to>
    <xdr:sp macro="" textlink="">
      <xdr:nvSpPr>
        <xdr:cNvPr id="729" name="楕円 728">
          <a:extLst>
            <a:ext uri="{FF2B5EF4-FFF2-40B4-BE49-F238E27FC236}">
              <a16:creationId xmlns:a16="http://schemas.microsoft.com/office/drawing/2014/main" id="{338A8B64-39E5-41DB-AB29-8BC30DF486E4}"/>
            </a:ext>
          </a:extLst>
        </xdr:cNvPr>
        <xdr:cNvSpPr/>
      </xdr:nvSpPr>
      <xdr:spPr>
        <a:xfrm>
          <a:off x="186055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13607</xdr:rowOff>
    </xdr:from>
    <xdr:to>
      <xdr:col>102</xdr:col>
      <xdr:colOff>114300</xdr:colOff>
      <xdr:row>85</xdr:row>
      <xdr:rowOff>24493</xdr:rowOff>
    </xdr:to>
    <xdr:cxnSp macro="">
      <xdr:nvCxnSpPr>
        <xdr:cNvPr id="730" name="直線コネクタ 729">
          <a:extLst>
            <a:ext uri="{FF2B5EF4-FFF2-40B4-BE49-F238E27FC236}">
              <a16:creationId xmlns:a16="http://schemas.microsoft.com/office/drawing/2014/main" id="{04E5664D-95C1-4957-BA87-9DA7BED79093}"/>
            </a:ext>
          </a:extLst>
        </xdr:cNvPr>
        <xdr:cNvCxnSpPr/>
      </xdr:nvCxnSpPr>
      <xdr:spPr>
        <a:xfrm flipV="1">
          <a:off x="18656300" y="145868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31" name="n_1aveValue【児童館】&#10;一人当たり面積">
          <a:extLst>
            <a:ext uri="{FF2B5EF4-FFF2-40B4-BE49-F238E27FC236}">
              <a16:creationId xmlns:a16="http://schemas.microsoft.com/office/drawing/2014/main" id="{8590DC36-8990-4147-843B-A39A6D6BBFC4}"/>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55534</xdr:rowOff>
    </xdr:from>
    <xdr:ext cx="469744" cy="259045"/>
    <xdr:sp macro="" textlink="">
      <xdr:nvSpPr>
        <xdr:cNvPr id="732" name="n_2aveValue【児童館】&#10;一人当たり面積">
          <a:extLst>
            <a:ext uri="{FF2B5EF4-FFF2-40B4-BE49-F238E27FC236}">
              <a16:creationId xmlns:a16="http://schemas.microsoft.com/office/drawing/2014/main" id="{7B9A5B57-7127-4BFB-BDC7-9E1BA8006306}"/>
            </a:ext>
          </a:extLst>
        </xdr:cNvPr>
        <xdr:cNvSpPr txBox="1"/>
      </xdr:nvSpPr>
      <xdr:spPr>
        <a:xfrm>
          <a:off x="201994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66420</xdr:rowOff>
    </xdr:from>
    <xdr:ext cx="469744" cy="259045"/>
    <xdr:sp macro="" textlink="">
      <xdr:nvSpPr>
        <xdr:cNvPr id="733" name="n_3aveValue【児童館】&#10;一人当たり面積">
          <a:extLst>
            <a:ext uri="{FF2B5EF4-FFF2-40B4-BE49-F238E27FC236}">
              <a16:creationId xmlns:a16="http://schemas.microsoft.com/office/drawing/2014/main" id="{07FFFC14-31BD-42F6-91B6-89B22CF2ADC0}"/>
            </a:ext>
          </a:extLst>
        </xdr:cNvPr>
        <xdr:cNvSpPr txBox="1"/>
      </xdr:nvSpPr>
      <xdr:spPr>
        <a:xfrm>
          <a:off x="19310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34" name="n_4aveValue【児童館】&#10;一人当たり面積">
          <a:extLst>
            <a:ext uri="{FF2B5EF4-FFF2-40B4-BE49-F238E27FC236}">
              <a16:creationId xmlns:a16="http://schemas.microsoft.com/office/drawing/2014/main" id="{96E6A17D-C67E-48D6-A6E2-5DACD9F46F62}"/>
            </a:ext>
          </a:extLst>
        </xdr:cNvPr>
        <xdr:cNvSpPr txBox="1"/>
      </xdr:nvSpPr>
      <xdr:spPr>
        <a:xfrm>
          <a:off x="18421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80027</xdr:rowOff>
    </xdr:from>
    <xdr:ext cx="469744" cy="259045"/>
    <xdr:sp macro="" textlink="">
      <xdr:nvSpPr>
        <xdr:cNvPr id="735" name="n_1mainValue【児童館】&#10;一人当たり面積">
          <a:extLst>
            <a:ext uri="{FF2B5EF4-FFF2-40B4-BE49-F238E27FC236}">
              <a16:creationId xmlns:a16="http://schemas.microsoft.com/office/drawing/2014/main" id="{88AA03F4-03F9-43BE-B085-C5921B4E59B2}"/>
            </a:ext>
          </a:extLst>
        </xdr:cNvPr>
        <xdr:cNvSpPr txBox="1"/>
      </xdr:nvSpPr>
      <xdr:spPr>
        <a:xfrm>
          <a:off x="21075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36" name="n_2mainValue【児童館】&#10;一人当たり面積">
          <a:extLst>
            <a:ext uri="{FF2B5EF4-FFF2-40B4-BE49-F238E27FC236}">
              <a16:creationId xmlns:a16="http://schemas.microsoft.com/office/drawing/2014/main" id="{EFA8BBD1-2792-429A-83AB-AFE8737BDB65}"/>
            </a:ext>
          </a:extLst>
        </xdr:cNvPr>
        <xdr:cNvSpPr txBox="1"/>
      </xdr:nvSpPr>
      <xdr:spPr>
        <a:xfrm>
          <a:off x="20199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80934</xdr:rowOff>
    </xdr:from>
    <xdr:ext cx="469744" cy="259045"/>
    <xdr:sp macro="" textlink="">
      <xdr:nvSpPr>
        <xdr:cNvPr id="737" name="n_3mainValue【児童館】&#10;一人当たり面積">
          <a:extLst>
            <a:ext uri="{FF2B5EF4-FFF2-40B4-BE49-F238E27FC236}">
              <a16:creationId xmlns:a16="http://schemas.microsoft.com/office/drawing/2014/main" id="{E6AEFC32-D584-4102-A5EE-DC1DE5927D1E}"/>
            </a:ext>
          </a:extLst>
        </xdr:cNvPr>
        <xdr:cNvSpPr txBox="1"/>
      </xdr:nvSpPr>
      <xdr:spPr>
        <a:xfrm>
          <a:off x="19310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66420</xdr:rowOff>
    </xdr:from>
    <xdr:ext cx="469744" cy="259045"/>
    <xdr:sp macro="" textlink="">
      <xdr:nvSpPr>
        <xdr:cNvPr id="738" name="n_4mainValue【児童館】&#10;一人当たり面積">
          <a:extLst>
            <a:ext uri="{FF2B5EF4-FFF2-40B4-BE49-F238E27FC236}">
              <a16:creationId xmlns:a16="http://schemas.microsoft.com/office/drawing/2014/main" id="{011911EC-F034-4894-A917-19E64B583BA9}"/>
            </a:ext>
          </a:extLst>
        </xdr:cNvPr>
        <xdr:cNvSpPr txBox="1"/>
      </xdr:nvSpPr>
      <xdr:spPr>
        <a:xfrm>
          <a:off x="18421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DC3FFB93-44FB-4D77-B594-7B585C6601E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8B97681C-005D-4461-82A0-BBF335C2BF0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6920E1F9-B7C4-4CA2-9D51-0117B030C8D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BA1CD0F2-0B6D-49C9-91FE-B749DD1B425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56E37479-F098-4104-86F9-1C149081B1D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B45D6D26-FA63-4AD0-84BA-428D2D7580F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9B6BDB8C-643C-46D7-AC41-287B6B600A1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6324F41B-76BB-45C8-B288-69A97C8839C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30759373-AB31-4F74-BFC6-F352030EB8E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8E138F8B-1D9B-46A5-9AEA-B51BFD153CD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80B96284-4B2E-4A2E-A608-ECBD8874D17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42FD60D9-62EC-4827-B462-35D38DA5025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1F809877-FE28-4E68-9CE5-11FF54611D07}"/>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102A1B9C-FB21-4D9F-984D-9F6668797C0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BDEC6416-0B14-4115-9FB1-8EF0CCEFCD5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71FDF095-9414-475C-A860-0C683574AB65}"/>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8BB3916E-9B4E-4499-B648-DE90A261180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7EFF3CA1-F7CB-4362-8928-22300A572CC7}"/>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A851ABBD-8574-4A80-A3BA-4BC899FEA705}"/>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47432EC8-6504-4CC5-A77C-54D7874CE046}"/>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A58827E6-E622-420E-860E-E4B371C0A22D}"/>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50E18D37-AE84-4C22-B8D5-E237E38B149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42B75429-203D-4810-817A-9B71E36651E4}"/>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36075091-40D7-4C44-990E-73C8E2DA6F4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ADFD55FE-3791-4A80-AAD7-C109BD149736}"/>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5C4414FE-3468-44DB-817F-6656D18859A5}"/>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46FCAE0E-1416-4929-859E-009EFA556376}"/>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a:extLst>
            <a:ext uri="{FF2B5EF4-FFF2-40B4-BE49-F238E27FC236}">
              <a16:creationId xmlns:a16="http://schemas.microsoft.com/office/drawing/2014/main" id="{60AF89EB-C1F0-405E-88B4-5A33B7E57AF1}"/>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1D6AC6AE-6520-46C2-B5EA-6AA1D29E8116}"/>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768" name="【公民館】&#10;有形固定資産減価償却率平均値テキスト">
          <a:extLst>
            <a:ext uri="{FF2B5EF4-FFF2-40B4-BE49-F238E27FC236}">
              <a16:creationId xmlns:a16="http://schemas.microsoft.com/office/drawing/2014/main" id="{5B0F6B9A-D95C-4C23-B1C4-0FA9BB1E2F2B}"/>
            </a:ext>
          </a:extLst>
        </xdr:cNvPr>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1D95FD04-9F7B-4426-AD11-C76E2B3166A4}"/>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a:extLst>
            <a:ext uri="{FF2B5EF4-FFF2-40B4-BE49-F238E27FC236}">
              <a16:creationId xmlns:a16="http://schemas.microsoft.com/office/drawing/2014/main" id="{4BDF91DC-7FEA-433A-8E93-A1B872BCDFD4}"/>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53548552-040C-472D-83AE-4C4A1CE60717}"/>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7119629B-04D8-407F-8222-1D5C26CA9EE1}"/>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3" name="フローチャート: 判断 772">
          <a:extLst>
            <a:ext uri="{FF2B5EF4-FFF2-40B4-BE49-F238E27FC236}">
              <a16:creationId xmlns:a16="http://schemas.microsoft.com/office/drawing/2014/main" id="{594001AA-11F1-42EB-8DB0-1F88E670AA9B}"/>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5629726F-6EDF-49B1-BF94-0F39632F9DF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FC6A54F6-D556-4ECA-8EB5-3C67A9FB969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A9B610C7-FEBB-49C1-84DC-27631FA6E20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65836A53-3491-4BCF-B924-40C99D1AEFC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C70AEB19-DCE2-48B5-B186-1BE674CFDA6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97789</xdr:rowOff>
    </xdr:from>
    <xdr:to>
      <xdr:col>85</xdr:col>
      <xdr:colOff>177800</xdr:colOff>
      <xdr:row>104</xdr:row>
      <xdr:rowOff>27939</xdr:rowOff>
    </xdr:to>
    <xdr:sp macro="" textlink="">
      <xdr:nvSpPr>
        <xdr:cNvPr id="779" name="楕円 778">
          <a:extLst>
            <a:ext uri="{FF2B5EF4-FFF2-40B4-BE49-F238E27FC236}">
              <a16:creationId xmlns:a16="http://schemas.microsoft.com/office/drawing/2014/main" id="{9304873E-8D80-4AF4-BDB6-2481717DC579}"/>
            </a:ext>
          </a:extLst>
        </xdr:cNvPr>
        <xdr:cNvSpPr/>
      </xdr:nvSpPr>
      <xdr:spPr>
        <a:xfrm>
          <a:off x="16268700" y="1775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120666</xdr:rowOff>
    </xdr:from>
    <xdr:ext cx="405111" cy="259045"/>
    <xdr:sp macro="" textlink="">
      <xdr:nvSpPr>
        <xdr:cNvPr id="780" name="【公民館】&#10;有形固定資産減価償却率該当値テキスト">
          <a:extLst>
            <a:ext uri="{FF2B5EF4-FFF2-40B4-BE49-F238E27FC236}">
              <a16:creationId xmlns:a16="http://schemas.microsoft.com/office/drawing/2014/main" id="{1A16F5C3-93A4-4371-84A4-B3DB11FC81C0}"/>
            </a:ext>
          </a:extLst>
        </xdr:cNvPr>
        <xdr:cNvSpPr txBox="1"/>
      </xdr:nvSpPr>
      <xdr:spPr>
        <a:xfrm>
          <a:off x="16357600" y="1760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57786</xdr:rowOff>
    </xdr:from>
    <xdr:to>
      <xdr:col>81</xdr:col>
      <xdr:colOff>101600</xdr:colOff>
      <xdr:row>103</xdr:row>
      <xdr:rowOff>159386</xdr:rowOff>
    </xdr:to>
    <xdr:sp macro="" textlink="">
      <xdr:nvSpPr>
        <xdr:cNvPr id="781" name="楕円 780">
          <a:extLst>
            <a:ext uri="{FF2B5EF4-FFF2-40B4-BE49-F238E27FC236}">
              <a16:creationId xmlns:a16="http://schemas.microsoft.com/office/drawing/2014/main" id="{77B5BD01-C064-4D19-8F72-447FB542B4F2}"/>
            </a:ext>
          </a:extLst>
        </xdr:cNvPr>
        <xdr:cNvSpPr/>
      </xdr:nvSpPr>
      <xdr:spPr>
        <a:xfrm>
          <a:off x="15430500" y="1771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108586</xdr:rowOff>
    </xdr:from>
    <xdr:to>
      <xdr:col>85</xdr:col>
      <xdr:colOff>127000</xdr:colOff>
      <xdr:row>103</xdr:row>
      <xdr:rowOff>148589</xdr:rowOff>
    </xdr:to>
    <xdr:cxnSp macro="">
      <xdr:nvCxnSpPr>
        <xdr:cNvPr id="782" name="直線コネクタ 781">
          <a:extLst>
            <a:ext uri="{FF2B5EF4-FFF2-40B4-BE49-F238E27FC236}">
              <a16:creationId xmlns:a16="http://schemas.microsoft.com/office/drawing/2014/main" id="{BD87A292-B871-40E6-8EDD-2236EC82BECD}"/>
            </a:ext>
          </a:extLst>
        </xdr:cNvPr>
        <xdr:cNvCxnSpPr/>
      </xdr:nvCxnSpPr>
      <xdr:spPr>
        <a:xfrm>
          <a:off x="15481300" y="17767936"/>
          <a:ext cx="8382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12064</xdr:rowOff>
    </xdr:from>
    <xdr:to>
      <xdr:col>76</xdr:col>
      <xdr:colOff>165100</xdr:colOff>
      <xdr:row>103</xdr:row>
      <xdr:rowOff>113664</xdr:rowOff>
    </xdr:to>
    <xdr:sp macro="" textlink="">
      <xdr:nvSpPr>
        <xdr:cNvPr id="783" name="楕円 782">
          <a:extLst>
            <a:ext uri="{FF2B5EF4-FFF2-40B4-BE49-F238E27FC236}">
              <a16:creationId xmlns:a16="http://schemas.microsoft.com/office/drawing/2014/main" id="{2CC82C56-EBC3-46EB-9067-EBB7D506308A}"/>
            </a:ext>
          </a:extLst>
        </xdr:cNvPr>
        <xdr:cNvSpPr/>
      </xdr:nvSpPr>
      <xdr:spPr>
        <a:xfrm>
          <a:off x="14541500" y="1767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62864</xdr:rowOff>
    </xdr:from>
    <xdr:to>
      <xdr:col>81</xdr:col>
      <xdr:colOff>50800</xdr:colOff>
      <xdr:row>103</xdr:row>
      <xdr:rowOff>108586</xdr:rowOff>
    </xdr:to>
    <xdr:cxnSp macro="">
      <xdr:nvCxnSpPr>
        <xdr:cNvPr id="784" name="直線コネクタ 783">
          <a:extLst>
            <a:ext uri="{FF2B5EF4-FFF2-40B4-BE49-F238E27FC236}">
              <a16:creationId xmlns:a16="http://schemas.microsoft.com/office/drawing/2014/main" id="{59407C94-3E1F-4A49-BA10-625E50AAFBDE}"/>
            </a:ext>
          </a:extLst>
        </xdr:cNvPr>
        <xdr:cNvCxnSpPr/>
      </xdr:nvCxnSpPr>
      <xdr:spPr>
        <a:xfrm>
          <a:off x="14592300" y="1772221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133986</xdr:rowOff>
    </xdr:from>
    <xdr:to>
      <xdr:col>72</xdr:col>
      <xdr:colOff>38100</xdr:colOff>
      <xdr:row>103</xdr:row>
      <xdr:rowOff>64136</xdr:rowOff>
    </xdr:to>
    <xdr:sp macro="" textlink="">
      <xdr:nvSpPr>
        <xdr:cNvPr id="785" name="楕円 784">
          <a:extLst>
            <a:ext uri="{FF2B5EF4-FFF2-40B4-BE49-F238E27FC236}">
              <a16:creationId xmlns:a16="http://schemas.microsoft.com/office/drawing/2014/main" id="{A4D1221F-AFE2-468E-B890-755DBB330E02}"/>
            </a:ext>
          </a:extLst>
        </xdr:cNvPr>
        <xdr:cNvSpPr/>
      </xdr:nvSpPr>
      <xdr:spPr>
        <a:xfrm>
          <a:off x="13652500" y="1762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13336</xdr:rowOff>
    </xdr:from>
    <xdr:to>
      <xdr:col>76</xdr:col>
      <xdr:colOff>114300</xdr:colOff>
      <xdr:row>103</xdr:row>
      <xdr:rowOff>62864</xdr:rowOff>
    </xdr:to>
    <xdr:cxnSp macro="">
      <xdr:nvCxnSpPr>
        <xdr:cNvPr id="786" name="直線コネクタ 785">
          <a:extLst>
            <a:ext uri="{FF2B5EF4-FFF2-40B4-BE49-F238E27FC236}">
              <a16:creationId xmlns:a16="http://schemas.microsoft.com/office/drawing/2014/main" id="{E6AA4A0C-70B1-4782-B885-1FF239B292C6}"/>
            </a:ext>
          </a:extLst>
        </xdr:cNvPr>
        <xdr:cNvCxnSpPr/>
      </xdr:nvCxnSpPr>
      <xdr:spPr>
        <a:xfrm>
          <a:off x="13703300" y="17672686"/>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113030</xdr:rowOff>
    </xdr:from>
    <xdr:to>
      <xdr:col>67</xdr:col>
      <xdr:colOff>101600</xdr:colOff>
      <xdr:row>103</xdr:row>
      <xdr:rowOff>43180</xdr:rowOff>
    </xdr:to>
    <xdr:sp macro="" textlink="">
      <xdr:nvSpPr>
        <xdr:cNvPr id="787" name="楕円 786">
          <a:extLst>
            <a:ext uri="{FF2B5EF4-FFF2-40B4-BE49-F238E27FC236}">
              <a16:creationId xmlns:a16="http://schemas.microsoft.com/office/drawing/2014/main" id="{F0727587-EB27-414C-8F98-64A5B919580F}"/>
            </a:ext>
          </a:extLst>
        </xdr:cNvPr>
        <xdr:cNvSpPr/>
      </xdr:nvSpPr>
      <xdr:spPr>
        <a:xfrm>
          <a:off x="12763500" y="1760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163830</xdr:rowOff>
    </xdr:from>
    <xdr:to>
      <xdr:col>71</xdr:col>
      <xdr:colOff>177800</xdr:colOff>
      <xdr:row>103</xdr:row>
      <xdr:rowOff>13336</xdr:rowOff>
    </xdr:to>
    <xdr:cxnSp macro="">
      <xdr:nvCxnSpPr>
        <xdr:cNvPr id="788" name="直線コネクタ 787">
          <a:extLst>
            <a:ext uri="{FF2B5EF4-FFF2-40B4-BE49-F238E27FC236}">
              <a16:creationId xmlns:a16="http://schemas.microsoft.com/office/drawing/2014/main" id="{36AD8222-B9DF-4C80-83CF-6917C2138E6F}"/>
            </a:ext>
          </a:extLst>
        </xdr:cNvPr>
        <xdr:cNvCxnSpPr/>
      </xdr:nvCxnSpPr>
      <xdr:spPr>
        <a:xfrm>
          <a:off x="12814300" y="17651730"/>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789" name="n_1aveValue【公民館】&#10;有形固定資産減価償却率">
          <a:extLst>
            <a:ext uri="{FF2B5EF4-FFF2-40B4-BE49-F238E27FC236}">
              <a16:creationId xmlns:a16="http://schemas.microsoft.com/office/drawing/2014/main" id="{4798D902-2FAB-4734-A203-A07F05E569A1}"/>
            </a:ext>
          </a:extLst>
        </xdr:cNvPr>
        <xdr:cNvSpPr txBox="1"/>
      </xdr:nvSpPr>
      <xdr:spPr>
        <a:xfrm>
          <a:off x="152660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790" name="n_2aveValue【公民館】&#10;有形固定資産減価償却率">
          <a:extLst>
            <a:ext uri="{FF2B5EF4-FFF2-40B4-BE49-F238E27FC236}">
              <a16:creationId xmlns:a16="http://schemas.microsoft.com/office/drawing/2014/main" id="{DE86993B-81C7-481E-B809-0EF89A82C60A}"/>
            </a:ext>
          </a:extLst>
        </xdr:cNvPr>
        <xdr:cNvSpPr txBox="1"/>
      </xdr:nvSpPr>
      <xdr:spPr>
        <a:xfrm>
          <a:off x="14389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791" name="n_3aveValue【公民館】&#10;有形固定資産減価償却率">
          <a:extLst>
            <a:ext uri="{FF2B5EF4-FFF2-40B4-BE49-F238E27FC236}">
              <a16:creationId xmlns:a16="http://schemas.microsoft.com/office/drawing/2014/main" id="{44490EFF-B6EB-4D43-BDC7-7600F3AC3E4E}"/>
            </a:ext>
          </a:extLst>
        </xdr:cNvPr>
        <xdr:cNvSpPr txBox="1"/>
      </xdr:nvSpPr>
      <xdr:spPr>
        <a:xfrm>
          <a:off x="13500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792" name="n_4aveValue【公民館】&#10;有形固定資産減価償却率">
          <a:extLst>
            <a:ext uri="{FF2B5EF4-FFF2-40B4-BE49-F238E27FC236}">
              <a16:creationId xmlns:a16="http://schemas.microsoft.com/office/drawing/2014/main" id="{66BDE5D1-F735-4F1A-A2F2-56C4F4D5C2FD}"/>
            </a:ext>
          </a:extLst>
        </xdr:cNvPr>
        <xdr:cNvSpPr txBox="1"/>
      </xdr:nvSpPr>
      <xdr:spPr>
        <a:xfrm>
          <a:off x="12611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4463</xdr:rowOff>
    </xdr:from>
    <xdr:ext cx="405111" cy="259045"/>
    <xdr:sp macro="" textlink="">
      <xdr:nvSpPr>
        <xdr:cNvPr id="793" name="n_1mainValue【公民館】&#10;有形固定資産減価償却率">
          <a:extLst>
            <a:ext uri="{FF2B5EF4-FFF2-40B4-BE49-F238E27FC236}">
              <a16:creationId xmlns:a16="http://schemas.microsoft.com/office/drawing/2014/main" id="{D930CB2D-8F13-4E65-BEA0-21A194F5CE24}"/>
            </a:ext>
          </a:extLst>
        </xdr:cNvPr>
        <xdr:cNvSpPr txBox="1"/>
      </xdr:nvSpPr>
      <xdr:spPr>
        <a:xfrm>
          <a:off x="15266044" y="1749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130191</xdr:rowOff>
    </xdr:from>
    <xdr:ext cx="405111" cy="259045"/>
    <xdr:sp macro="" textlink="">
      <xdr:nvSpPr>
        <xdr:cNvPr id="794" name="n_2mainValue【公民館】&#10;有形固定資産減価償却率">
          <a:extLst>
            <a:ext uri="{FF2B5EF4-FFF2-40B4-BE49-F238E27FC236}">
              <a16:creationId xmlns:a16="http://schemas.microsoft.com/office/drawing/2014/main" id="{1EFA7B71-784E-475D-AA4D-175A7FA67700}"/>
            </a:ext>
          </a:extLst>
        </xdr:cNvPr>
        <xdr:cNvSpPr txBox="1"/>
      </xdr:nvSpPr>
      <xdr:spPr>
        <a:xfrm>
          <a:off x="14389744" y="1744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80663</xdr:rowOff>
    </xdr:from>
    <xdr:ext cx="405111" cy="259045"/>
    <xdr:sp macro="" textlink="">
      <xdr:nvSpPr>
        <xdr:cNvPr id="795" name="n_3mainValue【公民館】&#10;有形固定資産減価償却率">
          <a:extLst>
            <a:ext uri="{FF2B5EF4-FFF2-40B4-BE49-F238E27FC236}">
              <a16:creationId xmlns:a16="http://schemas.microsoft.com/office/drawing/2014/main" id="{765ABF05-8F56-417C-8A56-11792AEC3F71}"/>
            </a:ext>
          </a:extLst>
        </xdr:cNvPr>
        <xdr:cNvSpPr txBox="1"/>
      </xdr:nvSpPr>
      <xdr:spPr>
        <a:xfrm>
          <a:off x="13500744" y="1739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59707</xdr:rowOff>
    </xdr:from>
    <xdr:ext cx="405111" cy="259045"/>
    <xdr:sp macro="" textlink="">
      <xdr:nvSpPr>
        <xdr:cNvPr id="796" name="n_4mainValue【公民館】&#10;有形固定資産減価償却率">
          <a:extLst>
            <a:ext uri="{FF2B5EF4-FFF2-40B4-BE49-F238E27FC236}">
              <a16:creationId xmlns:a16="http://schemas.microsoft.com/office/drawing/2014/main" id="{FF3B54EE-8864-4E56-8145-69F18F2A4720}"/>
            </a:ext>
          </a:extLst>
        </xdr:cNvPr>
        <xdr:cNvSpPr txBox="1"/>
      </xdr:nvSpPr>
      <xdr:spPr>
        <a:xfrm>
          <a:off x="12611744" y="1737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1FFA5726-84E4-4560-AF62-A8E493DD253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D3A7FE30-D79A-4312-9F93-8DC13EE7184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86244389-956A-4D16-845F-AD21C4C7F10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1A30EE94-4199-4608-99E1-6DE538D0F53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ABD1966C-4A01-4F88-8392-1C9E7E759E5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7E8EE60A-5926-42ED-A830-459BB9D6437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C204B112-0218-4369-B306-8C26F154077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23A85B04-C5D9-4B57-AD33-8A27A95BD4E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5E2CD931-0FEB-4ACB-9246-12607D5E194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46E2FA78-D409-49C6-A621-0054799596D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F9BD9564-42A0-473B-A60F-A88E89FCB2D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EFD8B921-4784-42FF-A11F-15E795AFD3B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5204C39F-4BAB-4FA2-80C6-304B5CFE508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845936EB-707C-4DDD-8536-DA20DCB3C59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7E3EB65B-E572-4BF2-8AAD-0EFD4D2890C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27E34F1B-4B2B-4820-B9EA-7A06485122A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061C8550-FEFC-477E-8BE2-1AEB3CEC488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CDE63743-6E3D-48B9-9017-ECE2E35D8B1F}"/>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61F0DFA0-164C-487F-9A3D-37AC7229B93E}"/>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F3280424-D062-46B0-B622-8951A7CE7CA6}"/>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B8B819D2-3811-4FF5-87B6-A6EBBCC10B3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1FBAC1C3-FE0E-4B47-B957-A93C81E7344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82EC3C6F-C07D-4CF9-95DC-5006AC16966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81D21F13-2AFA-4CD2-A656-9CFF9E4C5E3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306584E1-3E52-4372-A10E-151A4392116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812E6AF7-B66E-4022-9135-5AAE1C9B9C03}"/>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a:extLst>
            <a:ext uri="{FF2B5EF4-FFF2-40B4-BE49-F238E27FC236}">
              <a16:creationId xmlns:a16="http://schemas.microsoft.com/office/drawing/2014/main" id="{FED8317F-2859-4B06-9C0D-968930C1D186}"/>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FBF8271D-6481-4648-8782-ADF94C80E080}"/>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a:extLst>
            <a:ext uri="{FF2B5EF4-FFF2-40B4-BE49-F238E27FC236}">
              <a16:creationId xmlns:a16="http://schemas.microsoft.com/office/drawing/2014/main" id="{EC6C9F54-3B50-480B-846E-F7231B74E173}"/>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D64B2F67-E5FB-4F1F-899B-6D4370F3AB4E}"/>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827" name="【公民館】&#10;一人当たり面積平均値テキスト">
          <a:extLst>
            <a:ext uri="{FF2B5EF4-FFF2-40B4-BE49-F238E27FC236}">
              <a16:creationId xmlns:a16="http://schemas.microsoft.com/office/drawing/2014/main" id="{3EAC38E3-9D9C-4406-81D4-0F171CECDCB9}"/>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a:extLst>
            <a:ext uri="{FF2B5EF4-FFF2-40B4-BE49-F238E27FC236}">
              <a16:creationId xmlns:a16="http://schemas.microsoft.com/office/drawing/2014/main" id="{954B900C-5A76-4198-85C9-20D5640033DA}"/>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a:extLst>
            <a:ext uri="{FF2B5EF4-FFF2-40B4-BE49-F238E27FC236}">
              <a16:creationId xmlns:a16="http://schemas.microsoft.com/office/drawing/2014/main" id="{9FCE9E5E-EF46-422D-A156-03E3B01A05A8}"/>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a:extLst>
            <a:ext uri="{FF2B5EF4-FFF2-40B4-BE49-F238E27FC236}">
              <a16:creationId xmlns:a16="http://schemas.microsoft.com/office/drawing/2014/main" id="{F048F5B6-E0C3-47DD-9833-419FCBA18D1E}"/>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a:extLst>
            <a:ext uri="{FF2B5EF4-FFF2-40B4-BE49-F238E27FC236}">
              <a16:creationId xmlns:a16="http://schemas.microsoft.com/office/drawing/2014/main" id="{0F28CE4B-F6D7-41D2-A437-687D3DF48296}"/>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2" name="フローチャート: 判断 831">
          <a:extLst>
            <a:ext uri="{FF2B5EF4-FFF2-40B4-BE49-F238E27FC236}">
              <a16:creationId xmlns:a16="http://schemas.microsoft.com/office/drawing/2014/main" id="{F08ED6E4-5F97-446D-8CEF-BEE450092A52}"/>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B57BE7B0-CB5E-4DA5-93AE-E130495E961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4005106E-6662-48FB-809B-287B06286CA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C57035EB-6707-4B30-BF4C-1FB9728A4B2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4826AC5E-69A4-4D2D-9F5E-B0263C08D24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588F79B-0472-40FA-AE09-CF0885BA765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111942</xdr:rowOff>
    </xdr:from>
    <xdr:to>
      <xdr:col>116</xdr:col>
      <xdr:colOff>114300</xdr:colOff>
      <xdr:row>107</xdr:row>
      <xdr:rowOff>42092</xdr:rowOff>
    </xdr:to>
    <xdr:sp macro="" textlink="">
      <xdr:nvSpPr>
        <xdr:cNvPr id="838" name="楕円 837">
          <a:extLst>
            <a:ext uri="{FF2B5EF4-FFF2-40B4-BE49-F238E27FC236}">
              <a16:creationId xmlns:a16="http://schemas.microsoft.com/office/drawing/2014/main" id="{E3399DD2-FD63-4D38-B591-875E8B328999}"/>
            </a:ext>
          </a:extLst>
        </xdr:cNvPr>
        <xdr:cNvSpPr/>
      </xdr:nvSpPr>
      <xdr:spPr>
        <a:xfrm>
          <a:off x="22110700" y="1828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134819</xdr:rowOff>
    </xdr:from>
    <xdr:ext cx="469744" cy="259045"/>
    <xdr:sp macro="" textlink="">
      <xdr:nvSpPr>
        <xdr:cNvPr id="839" name="【公民館】&#10;一人当たり面積該当値テキスト">
          <a:extLst>
            <a:ext uri="{FF2B5EF4-FFF2-40B4-BE49-F238E27FC236}">
              <a16:creationId xmlns:a16="http://schemas.microsoft.com/office/drawing/2014/main" id="{D7311AB2-2553-4414-B4D2-CA92DC934CAD}"/>
            </a:ext>
          </a:extLst>
        </xdr:cNvPr>
        <xdr:cNvSpPr txBox="1"/>
      </xdr:nvSpPr>
      <xdr:spPr>
        <a:xfrm>
          <a:off x="22199600" y="18137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118473</xdr:rowOff>
    </xdr:from>
    <xdr:to>
      <xdr:col>112</xdr:col>
      <xdr:colOff>38100</xdr:colOff>
      <xdr:row>107</xdr:row>
      <xdr:rowOff>48623</xdr:rowOff>
    </xdr:to>
    <xdr:sp macro="" textlink="">
      <xdr:nvSpPr>
        <xdr:cNvPr id="840" name="楕円 839">
          <a:extLst>
            <a:ext uri="{FF2B5EF4-FFF2-40B4-BE49-F238E27FC236}">
              <a16:creationId xmlns:a16="http://schemas.microsoft.com/office/drawing/2014/main" id="{17B0CFB7-AF97-4ABA-9B97-F1C8542E127D}"/>
            </a:ext>
          </a:extLst>
        </xdr:cNvPr>
        <xdr:cNvSpPr/>
      </xdr:nvSpPr>
      <xdr:spPr>
        <a:xfrm>
          <a:off x="21272500" y="1829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162742</xdr:rowOff>
    </xdr:from>
    <xdr:to>
      <xdr:col>116</xdr:col>
      <xdr:colOff>63500</xdr:colOff>
      <xdr:row>106</xdr:row>
      <xdr:rowOff>169273</xdr:rowOff>
    </xdr:to>
    <xdr:cxnSp macro="">
      <xdr:nvCxnSpPr>
        <xdr:cNvPr id="841" name="直線コネクタ 840">
          <a:extLst>
            <a:ext uri="{FF2B5EF4-FFF2-40B4-BE49-F238E27FC236}">
              <a16:creationId xmlns:a16="http://schemas.microsoft.com/office/drawing/2014/main" id="{F1154A81-4820-4382-A65A-FD48B26BACAE}"/>
            </a:ext>
          </a:extLst>
        </xdr:cNvPr>
        <xdr:cNvCxnSpPr/>
      </xdr:nvCxnSpPr>
      <xdr:spPr>
        <a:xfrm flipV="1">
          <a:off x="21323300" y="18336442"/>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42" name="楕円 841">
          <a:extLst>
            <a:ext uri="{FF2B5EF4-FFF2-40B4-BE49-F238E27FC236}">
              <a16:creationId xmlns:a16="http://schemas.microsoft.com/office/drawing/2014/main" id="{69B97B6D-601F-4D1C-BAE4-C571CE6A2671}"/>
            </a:ext>
          </a:extLst>
        </xdr:cNvPr>
        <xdr:cNvSpPr/>
      </xdr:nvSpPr>
      <xdr:spPr>
        <a:xfrm>
          <a:off x="203835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151312</xdr:rowOff>
    </xdr:from>
    <xdr:to>
      <xdr:col>111</xdr:col>
      <xdr:colOff>177800</xdr:colOff>
      <xdr:row>106</xdr:row>
      <xdr:rowOff>169273</xdr:rowOff>
    </xdr:to>
    <xdr:cxnSp macro="">
      <xdr:nvCxnSpPr>
        <xdr:cNvPr id="843" name="直線コネクタ 842">
          <a:extLst>
            <a:ext uri="{FF2B5EF4-FFF2-40B4-BE49-F238E27FC236}">
              <a16:creationId xmlns:a16="http://schemas.microsoft.com/office/drawing/2014/main" id="{BCAD8714-AE76-4A5B-97C6-8AB0C8F9051A}"/>
            </a:ext>
          </a:extLst>
        </xdr:cNvPr>
        <xdr:cNvCxnSpPr/>
      </xdr:nvCxnSpPr>
      <xdr:spPr>
        <a:xfrm>
          <a:off x="20434300" y="18325012"/>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107043</xdr:rowOff>
    </xdr:from>
    <xdr:to>
      <xdr:col>102</xdr:col>
      <xdr:colOff>165100</xdr:colOff>
      <xdr:row>107</xdr:row>
      <xdr:rowOff>37193</xdr:rowOff>
    </xdr:to>
    <xdr:sp macro="" textlink="">
      <xdr:nvSpPr>
        <xdr:cNvPr id="844" name="楕円 843">
          <a:extLst>
            <a:ext uri="{FF2B5EF4-FFF2-40B4-BE49-F238E27FC236}">
              <a16:creationId xmlns:a16="http://schemas.microsoft.com/office/drawing/2014/main" id="{D1D97078-7E3A-4E16-AAB8-DDF2D89A7389}"/>
            </a:ext>
          </a:extLst>
        </xdr:cNvPr>
        <xdr:cNvSpPr/>
      </xdr:nvSpPr>
      <xdr:spPr>
        <a:xfrm>
          <a:off x="194945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151312</xdr:rowOff>
    </xdr:from>
    <xdr:to>
      <xdr:col>107</xdr:col>
      <xdr:colOff>50800</xdr:colOff>
      <xdr:row>106</xdr:row>
      <xdr:rowOff>157843</xdr:rowOff>
    </xdr:to>
    <xdr:cxnSp macro="">
      <xdr:nvCxnSpPr>
        <xdr:cNvPr id="845" name="直線コネクタ 844">
          <a:extLst>
            <a:ext uri="{FF2B5EF4-FFF2-40B4-BE49-F238E27FC236}">
              <a16:creationId xmlns:a16="http://schemas.microsoft.com/office/drawing/2014/main" id="{9A0E7C40-177B-4190-ABCE-BD1192620D8F}"/>
            </a:ext>
          </a:extLst>
        </xdr:cNvPr>
        <xdr:cNvCxnSpPr/>
      </xdr:nvCxnSpPr>
      <xdr:spPr>
        <a:xfrm flipV="1">
          <a:off x="19545300" y="183250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152763</xdr:rowOff>
    </xdr:from>
    <xdr:to>
      <xdr:col>98</xdr:col>
      <xdr:colOff>38100</xdr:colOff>
      <xdr:row>107</xdr:row>
      <xdr:rowOff>82913</xdr:rowOff>
    </xdr:to>
    <xdr:sp macro="" textlink="">
      <xdr:nvSpPr>
        <xdr:cNvPr id="846" name="楕円 845">
          <a:extLst>
            <a:ext uri="{FF2B5EF4-FFF2-40B4-BE49-F238E27FC236}">
              <a16:creationId xmlns:a16="http://schemas.microsoft.com/office/drawing/2014/main" id="{285F577D-1166-4E80-8742-C2E928D4B611}"/>
            </a:ext>
          </a:extLst>
        </xdr:cNvPr>
        <xdr:cNvSpPr/>
      </xdr:nvSpPr>
      <xdr:spPr>
        <a:xfrm>
          <a:off x="18605500" y="1832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157843</xdr:rowOff>
    </xdr:from>
    <xdr:to>
      <xdr:col>102</xdr:col>
      <xdr:colOff>114300</xdr:colOff>
      <xdr:row>107</xdr:row>
      <xdr:rowOff>32113</xdr:rowOff>
    </xdr:to>
    <xdr:cxnSp macro="">
      <xdr:nvCxnSpPr>
        <xdr:cNvPr id="847" name="直線コネクタ 846">
          <a:extLst>
            <a:ext uri="{FF2B5EF4-FFF2-40B4-BE49-F238E27FC236}">
              <a16:creationId xmlns:a16="http://schemas.microsoft.com/office/drawing/2014/main" id="{1B8ECC8A-AF01-4E94-B641-4A8B9C0B8D6B}"/>
            </a:ext>
          </a:extLst>
        </xdr:cNvPr>
        <xdr:cNvCxnSpPr/>
      </xdr:nvCxnSpPr>
      <xdr:spPr>
        <a:xfrm flipV="1">
          <a:off x="18656300" y="1833154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848" name="n_1aveValue【公民館】&#10;一人当たり面積">
          <a:extLst>
            <a:ext uri="{FF2B5EF4-FFF2-40B4-BE49-F238E27FC236}">
              <a16:creationId xmlns:a16="http://schemas.microsoft.com/office/drawing/2014/main" id="{9FD53370-3697-4C1A-9F1B-F271E75B8493}"/>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849" name="n_2aveValue【公民館】&#10;一人当たり面積">
          <a:extLst>
            <a:ext uri="{FF2B5EF4-FFF2-40B4-BE49-F238E27FC236}">
              <a16:creationId xmlns:a16="http://schemas.microsoft.com/office/drawing/2014/main" id="{B1EAFBE3-0F81-472E-8FEE-069DF8691796}"/>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850" name="n_3aveValue【公民館】&#10;一人当たり面積">
          <a:extLst>
            <a:ext uri="{FF2B5EF4-FFF2-40B4-BE49-F238E27FC236}">
              <a16:creationId xmlns:a16="http://schemas.microsoft.com/office/drawing/2014/main" id="{F1BEB16E-2083-46BA-8E2C-C05EF73CFEBF}"/>
            </a:ext>
          </a:extLst>
        </xdr:cNvPr>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851" name="n_4aveValue【公民館】&#10;一人当たり面積">
          <a:extLst>
            <a:ext uri="{FF2B5EF4-FFF2-40B4-BE49-F238E27FC236}">
              <a16:creationId xmlns:a16="http://schemas.microsoft.com/office/drawing/2014/main" id="{FF0F4B4D-48E9-486B-899C-70ADF21C90F8}"/>
            </a:ext>
          </a:extLst>
        </xdr:cNvPr>
        <xdr:cNvSpPr txBox="1"/>
      </xdr:nvSpPr>
      <xdr:spPr>
        <a:xfrm>
          <a:off x="18421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65150</xdr:rowOff>
    </xdr:from>
    <xdr:ext cx="469744" cy="259045"/>
    <xdr:sp macro="" textlink="">
      <xdr:nvSpPr>
        <xdr:cNvPr id="852" name="n_1mainValue【公民館】&#10;一人当たり面積">
          <a:extLst>
            <a:ext uri="{FF2B5EF4-FFF2-40B4-BE49-F238E27FC236}">
              <a16:creationId xmlns:a16="http://schemas.microsoft.com/office/drawing/2014/main" id="{FFF39275-E139-4DF0-A395-900BF32C9723}"/>
            </a:ext>
          </a:extLst>
        </xdr:cNvPr>
        <xdr:cNvSpPr txBox="1"/>
      </xdr:nvSpPr>
      <xdr:spPr>
        <a:xfrm>
          <a:off x="21075727" y="18067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853" name="n_2mainValue【公民館】&#10;一人当たり面積">
          <a:extLst>
            <a:ext uri="{FF2B5EF4-FFF2-40B4-BE49-F238E27FC236}">
              <a16:creationId xmlns:a16="http://schemas.microsoft.com/office/drawing/2014/main" id="{88FC9D27-B3F2-479A-9E39-C25EB24F99D0}"/>
            </a:ext>
          </a:extLst>
        </xdr:cNvPr>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53720</xdr:rowOff>
    </xdr:from>
    <xdr:ext cx="469744" cy="259045"/>
    <xdr:sp macro="" textlink="">
      <xdr:nvSpPr>
        <xdr:cNvPr id="854" name="n_3mainValue【公民館】&#10;一人当たり面積">
          <a:extLst>
            <a:ext uri="{FF2B5EF4-FFF2-40B4-BE49-F238E27FC236}">
              <a16:creationId xmlns:a16="http://schemas.microsoft.com/office/drawing/2014/main" id="{46D7B5CA-2261-4163-83C6-D96FA276A0AA}"/>
            </a:ext>
          </a:extLst>
        </xdr:cNvPr>
        <xdr:cNvSpPr txBox="1"/>
      </xdr:nvSpPr>
      <xdr:spPr>
        <a:xfrm>
          <a:off x="19310427" y="1805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74040</xdr:rowOff>
    </xdr:from>
    <xdr:ext cx="469744" cy="259045"/>
    <xdr:sp macro="" textlink="">
      <xdr:nvSpPr>
        <xdr:cNvPr id="855" name="n_4mainValue【公民館】&#10;一人当たり面積">
          <a:extLst>
            <a:ext uri="{FF2B5EF4-FFF2-40B4-BE49-F238E27FC236}">
              <a16:creationId xmlns:a16="http://schemas.microsoft.com/office/drawing/2014/main" id="{9E6A208F-A6C0-48BA-B564-B03644895FD4}"/>
            </a:ext>
          </a:extLst>
        </xdr:cNvPr>
        <xdr:cNvSpPr txBox="1"/>
      </xdr:nvSpPr>
      <xdr:spPr>
        <a:xfrm>
          <a:off x="18421427" y="184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6CDF79E9-342D-4D95-996D-5B3B5AD40EB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A042C41D-F9D8-4542-BD03-E399DAC8397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49BA723C-97D3-476A-B9E2-9F94F215D2F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類似団体内平均値と比較して、特に有形固定資産減価償却率が高くなっている施設は、認定こども園・幼稚園・保育所で、類似団体内平均値を</a:t>
          </a:r>
          <a:r>
            <a:rPr kumimoji="1" lang="en-US" altLang="ja-JP" sz="1300">
              <a:latin typeface="ＭＳ Ｐゴシック" panose="020B0600070205080204" pitchFamily="50" charset="-128"/>
              <a:ea typeface="ＭＳ Ｐゴシック" panose="020B0600070205080204" pitchFamily="50" charset="-128"/>
            </a:rPr>
            <a:t>24.6</a:t>
          </a:r>
          <a:r>
            <a:rPr kumimoji="1" lang="ja-JP" altLang="en-US" sz="1300">
              <a:latin typeface="ＭＳ Ｐゴシック" panose="020B0600070205080204" pitchFamily="50" charset="-128"/>
              <a:ea typeface="ＭＳ Ｐゴシック" panose="020B0600070205080204" pitchFamily="50" charset="-128"/>
            </a:rPr>
            <a:t>ポイント上回っているが、これは市の保育所２施設の築年数がそれぞれ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年超、</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年超であることによるものである。橋りょう・トンネルについては、類似団体内平均値を</a:t>
          </a:r>
          <a:r>
            <a:rPr kumimoji="1" lang="en-US" altLang="ja-JP" sz="1300">
              <a:latin typeface="ＭＳ Ｐゴシック" panose="020B0600070205080204" pitchFamily="50" charset="-128"/>
              <a:ea typeface="ＭＳ Ｐゴシック" panose="020B0600070205080204" pitchFamily="50" charset="-128"/>
            </a:rPr>
            <a:t>13.9</a:t>
          </a:r>
          <a:r>
            <a:rPr kumimoji="1" lang="ja-JP" altLang="en-US" sz="1300">
              <a:latin typeface="ＭＳ Ｐゴシック" panose="020B0600070205080204" pitchFamily="50" charset="-128"/>
              <a:ea typeface="ＭＳ Ｐゴシック" panose="020B0600070205080204" pitchFamily="50" charset="-128"/>
            </a:rPr>
            <a:t>ポイント上回っているが、国の補助金も活用しながら長寿命化工事等に取り組んでいるものの、全体的に老朽化が進んでいることから、引き続き適正な管理に取り組む。公民館については、類似団体内平均値を</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ポイント下回っているが、ほとんどの建物が耐用年数</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年を超えている一方で、平成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年度に西郷地区公民館を新設したことや、平成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年度以降、各公民館の耐震補強工事等を行ったことによるものである。公共施設等全体として、令和２年度に策定した公共施設等総合管理計画個別施設計画で定めた、令和３年度の公共施設に係る延床面積</a:t>
          </a:r>
          <a:r>
            <a:rPr kumimoji="1" lang="en-US" altLang="ja-JP" sz="1300">
              <a:latin typeface="ＭＳ Ｐゴシック" panose="020B0600070205080204" pitchFamily="50" charset="-128"/>
              <a:ea typeface="ＭＳ Ｐゴシック" panose="020B0600070205080204" pitchFamily="50" charset="-128"/>
            </a:rPr>
            <a:t>141,953㎡</a:t>
          </a:r>
          <a:r>
            <a:rPr kumimoji="1" lang="ja-JP" altLang="en-US" sz="1300">
              <a:latin typeface="ＭＳ Ｐゴシック" panose="020B0600070205080204" pitchFamily="50" charset="-128"/>
              <a:ea typeface="ＭＳ Ｐゴシック" panose="020B0600070205080204" pitchFamily="50" charset="-128"/>
            </a:rPr>
            <a:t>を、令和７年度時点で</a:t>
          </a:r>
          <a:r>
            <a:rPr kumimoji="1" lang="en-US" altLang="ja-JP" sz="1300">
              <a:latin typeface="ＭＳ Ｐゴシック" panose="020B0600070205080204" pitchFamily="50" charset="-128"/>
              <a:ea typeface="ＭＳ Ｐゴシック" panose="020B0600070205080204" pitchFamily="50" charset="-128"/>
            </a:rPr>
            <a:t>130,028㎡</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8.4%</a:t>
          </a:r>
          <a:r>
            <a:rPr kumimoji="1" lang="ja-JP" altLang="en-US" sz="1300">
              <a:latin typeface="ＭＳ Ｐゴシック" panose="020B0600070205080204" pitchFamily="50" charset="-128"/>
              <a:ea typeface="ＭＳ Ｐゴシック" panose="020B0600070205080204" pitchFamily="50" charset="-128"/>
            </a:rPr>
            <a:t>）まで縮減する目標の達成に向け、施設等の目的や利用状況、耐用年数等を踏まえた適正化に取り組む。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1D04149-4E65-409E-A318-F35A5A31862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73BFFFE-C301-4E1F-BFF1-867C6BB29D0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14F991F-4B74-42EF-9FD3-50B67D85A6F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DBE5360-554E-4093-B5B3-345E94C289D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EF8267A-DF22-4BD1-9136-1ADCF76CC4E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CAC59E7-B243-45A1-B2F5-5AD391DF9EC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D4CC764-0B55-46E1-85CD-57036FFFD7C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6158F79-A488-468E-9C8C-02368EFDD03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DF73CB4-0C28-4547-A836-3EDA37630D2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A41A0EB-3BF9-4C03-9A3C-6989EA9E63C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27,584
27,322
240.93
18,672,056
17,664,330
987,541
8,546,954
12,202,312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96CA8F1-8D3C-45CC-9A4E-F735AB13C10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F6CAD7B-19CB-46BF-AE62-8E1697B7E5C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B81DBA9-70C2-4FA4-8739-240E1CB4362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F9186A1-E893-4DF6-9E7F-DF07FEBC4F5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9546E4A-71CE-4BBF-A79D-C233D8291FF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10C0A95-D39B-4D91-BA01-69B23C3B081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3292878-705C-4A40-B898-8DCFE947F0A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3EDEFC1-D155-4A44-8076-EA6B114460A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692A328-F7C2-49FF-8049-89853DD0143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DE4FE9A-1344-4BC6-B858-AA3052FB5F9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14B7D24-73FE-4BB9-B8B7-20C2E4A0DFB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845935E-7B04-4463-A009-B46B202E105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43DC1A9-854C-4D67-9F17-1C143A21C02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E967202-82F2-4B24-BA45-963C5DE3960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8432192-793D-4A42-929F-BA6D77F597E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BC875B2-13C4-4E74-BC19-67E0426F630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D331641-7CAB-4BD8-85F2-7746EC6F5C4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671BCEB-6474-4FDA-8186-7A4B887699C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F80D570-68C5-4DCB-BE8C-8AC83540292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5796AA2-C458-4A7A-8AA1-F215D93B267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A1C135F-A2E7-4502-947A-49BB61BCF10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E05AB9E-E92F-48E8-ADD7-C32CDAEB203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D9114F9-1B2D-453D-890C-D3FB1E7AA25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A35726B-2C78-4DF5-AA6A-CC201E782D4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9B27C4E-4F4B-455B-95F5-BD2805CE15A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2A3F2B1-8210-4345-8ACC-1570227C0B0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204FBD2-1EB8-453A-B16C-EE3315C3141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D3CC852-809A-4147-8EF3-45E672C9C0D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D676631-48B2-4602-9168-DE85E985129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A0CD7B0-16E5-4A62-8034-85E62952677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FC7DA21-8919-42DB-BC71-452140825B8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3E93221-C557-4E5C-8117-4F0431ECF2E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2FDE152-93D4-4F6D-ABEA-95A1B7D5E63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9E60B2D-3FD5-4CD7-B521-8E3452954CB5}"/>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C9F54BC-B7D5-43BA-85E0-E00BE2DCE03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A09A5E5-34F7-47D1-8EBC-5CFA3C59EB4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B9551B9-B6A9-418D-B4AD-E8EDE817D98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3B9099B-71C4-4E03-8833-A34FF20458E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13D5EF6-FE7E-4278-B6B1-642A4543E03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2E808F8-8E75-41F8-A1B8-3BD09506DD0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9E2916E-3339-4283-9748-262C841A540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EA0F8F0A-CD13-436D-BF35-019485BCDE9C}"/>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E27441F-6007-4793-B777-51B0BD1C28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ECF3E8DE-579F-452E-A346-BBDCB089CD5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606D2272-99C2-4052-A9D4-8824425F65D0}"/>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1A8B8E44-07F7-416F-8046-8AC0E95FB3F7}"/>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4956E1A8-A73B-4D04-A24D-F161AADE6CF2}"/>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446875D9-50C5-476C-8AE4-8E43856DF902}"/>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822BF2BE-60D9-4C2D-87F2-C4ADA69F8615}"/>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97913502-4A9F-472B-A30A-B5B9715D34CC}"/>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776BF845-7BEA-457B-9D50-3DEC2735DAFB}"/>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ED102CDE-818C-40CF-BF79-82627E85B05F}"/>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E3FB489F-FE02-4D86-994F-5EE380828178}"/>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BF904D85-7EDF-4CBA-BE4B-EDBCD20861B8}"/>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162D08EF-295E-442C-BD61-744BFC3EE1ED}"/>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AD3BAB5-4999-4641-9F8E-0E15D95AA87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2AFDF83-4D3E-41E1-8A5F-125E03C9577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F1FDE8B-FADE-41A5-8D4F-E64FA6BAC52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6FCFEA3-2D82-499C-9FCB-BEC17522766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A322BD2-0B1D-42A1-8EED-B3FE11C50EF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13970</xdr:rowOff>
    </xdr:from>
    <xdr:to>
      <xdr:col>24</xdr:col>
      <xdr:colOff>114300</xdr:colOff>
      <xdr:row>37</xdr:row>
      <xdr:rowOff>115570</xdr:rowOff>
    </xdr:to>
    <xdr:sp macro="" textlink="">
      <xdr:nvSpPr>
        <xdr:cNvPr id="72" name="楕円 71">
          <a:extLst>
            <a:ext uri="{FF2B5EF4-FFF2-40B4-BE49-F238E27FC236}">
              <a16:creationId xmlns:a16="http://schemas.microsoft.com/office/drawing/2014/main" id="{9D9794F8-39CD-4A33-97FA-66B56C7D3814}"/>
            </a:ext>
          </a:extLst>
        </xdr:cNvPr>
        <xdr:cNvSpPr/>
      </xdr:nvSpPr>
      <xdr:spPr>
        <a:xfrm>
          <a:off x="45847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163847</xdr:rowOff>
    </xdr:from>
    <xdr:ext cx="405111" cy="259045"/>
    <xdr:sp macro="" textlink="">
      <xdr:nvSpPr>
        <xdr:cNvPr id="73" name="【図書館】&#10;有形固定資産減価償却率該当値テキスト">
          <a:extLst>
            <a:ext uri="{FF2B5EF4-FFF2-40B4-BE49-F238E27FC236}">
              <a16:creationId xmlns:a16="http://schemas.microsoft.com/office/drawing/2014/main" id="{3D061C87-6F56-4F11-A702-C1CC72D868D9}"/>
            </a:ext>
          </a:extLst>
        </xdr:cNvPr>
        <xdr:cNvSpPr txBox="1"/>
      </xdr:nvSpPr>
      <xdr:spPr>
        <a:xfrm>
          <a:off x="4673600"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152400</xdr:rowOff>
    </xdr:from>
    <xdr:to>
      <xdr:col>20</xdr:col>
      <xdr:colOff>38100</xdr:colOff>
      <xdr:row>37</xdr:row>
      <xdr:rowOff>82550</xdr:rowOff>
    </xdr:to>
    <xdr:sp macro="" textlink="">
      <xdr:nvSpPr>
        <xdr:cNvPr id="74" name="楕円 73">
          <a:extLst>
            <a:ext uri="{FF2B5EF4-FFF2-40B4-BE49-F238E27FC236}">
              <a16:creationId xmlns:a16="http://schemas.microsoft.com/office/drawing/2014/main" id="{5F8E990B-2054-432E-B0A1-FE62343574C3}"/>
            </a:ext>
          </a:extLst>
        </xdr:cNvPr>
        <xdr:cNvSpPr/>
      </xdr:nvSpPr>
      <xdr:spPr>
        <a:xfrm>
          <a:off x="37465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31750</xdr:rowOff>
    </xdr:from>
    <xdr:to>
      <xdr:col>24</xdr:col>
      <xdr:colOff>63500</xdr:colOff>
      <xdr:row>37</xdr:row>
      <xdr:rowOff>64770</xdr:rowOff>
    </xdr:to>
    <xdr:cxnSp macro="">
      <xdr:nvCxnSpPr>
        <xdr:cNvPr id="75" name="直線コネクタ 74">
          <a:extLst>
            <a:ext uri="{FF2B5EF4-FFF2-40B4-BE49-F238E27FC236}">
              <a16:creationId xmlns:a16="http://schemas.microsoft.com/office/drawing/2014/main" id="{C1A55BF8-518D-4C56-BA59-1E35497A87A7}"/>
            </a:ext>
          </a:extLst>
        </xdr:cNvPr>
        <xdr:cNvCxnSpPr/>
      </xdr:nvCxnSpPr>
      <xdr:spPr>
        <a:xfrm>
          <a:off x="3797300" y="6375400"/>
          <a:ext cx="8382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118110</xdr:rowOff>
    </xdr:from>
    <xdr:to>
      <xdr:col>15</xdr:col>
      <xdr:colOff>101600</xdr:colOff>
      <xdr:row>37</xdr:row>
      <xdr:rowOff>48260</xdr:rowOff>
    </xdr:to>
    <xdr:sp macro="" textlink="">
      <xdr:nvSpPr>
        <xdr:cNvPr id="76" name="楕円 75">
          <a:extLst>
            <a:ext uri="{FF2B5EF4-FFF2-40B4-BE49-F238E27FC236}">
              <a16:creationId xmlns:a16="http://schemas.microsoft.com/office/drawing/2014/main" id="{B6A24EFE-4836-4728-B3DE-3321BCD4A2BE}"/>
            </a:ext>
          </a:extLst>
        </xdr:cNvPr>
        <xdr:cNvSpPr/>
      </xdr:nvSpPr>
      <xdr:spPr>
        <a:xfrm>
          <a:off x="2857500" y="629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168910</xdr:rowOff>
    </xdr:from>
    <xdr:to>
      <xdr:col>19</xdr:col>
      <xdr:colOff>177800</xdr:colOff>
      <xdr:row>37</xdr:row>
      <xdr:rowOff>31750</xdr:rowOff>
    </xdr:to>
    <xdr:cxnSp macro="">
      <xdr:nvCxnSpPr>
        <xdr:cNvPr id="77" name="直線コネクタ 76">
          <a:extLst>
            <a:ext uri="{FF2B5EF4-FFF2-40B4-BE49-F238E27FC236}">
              <a16:creationId xmlns:a16="http://schemas.microsoft.com/office/drawing/2014/main" id="{CD53B20F-4E72-4717-BFFA-A36053B87044}"/>
            </a:ext>
          </a:extLst>
        </xdr:cNvPr>
        <xdr:cNvCxnSpPr/>
      </xdr:nvCxnSpPr>
      <xdr:spPr>
        <a:xfrm>
          <a:off x="2908300" y="63411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82550</xdr:rowOff>
    </xdr:from>
    <xdr:to>
      <xdr:col>10</xdr:col>
      <xdr:colOff>165100</xdr:colOff>
      <xdr:row>37</xdr:row>
      <xdr:rowOff>12700</xdr:rowOff>
    </xdr:to>
    <xdr:sp macro="" textlink="">
      <xdr:nvSpPr>
        <xdr:cNvPr id="78" name="楕円 77">
          <a:extLst>
            <a:ext uri="{FF2B5EF4-FFF2-40B4-BE49-F238E27FC236}">
              <a16:creationId xmlns:a16="http://schemas.microsoft.com/office/drawing/2014/main" id="{3BC58B97-96C8-464D-B5B4-C4B36EEBE2BA}"/>
            </a:ext>
          </a:extLst>
        </xdr:cNvPr>
        <xdr:cNvSpPr/>
      </xdr:nvSpPr>
      <xdr:spPr>
        <a:xfrm>
          <a:off x="1968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133350</xdr:rowOff>
    </xdr:from>
    <xdr:to>
      <xdr:col>15</xdr:col>
      <xdr:colOff>50800</xdr:colOff>
      <xdr:row>36</xdr:row>
      <xdr:rowOff>168910</xdr:rowOff>
    </xdr:to>
    <xdr:cxnSp macro="">
      <xdr:nvCxnSpPr>
        <xdr:cNvPr id="79" name="直線コネクタ 78">
          <a:extLst>
            <a:ext uri="{FF2B5EF4-FFF2-40B4-BE49-F238E27FC236}">
              <a16:creationId xmlns:a16="http://schemas.microsoft.com/office/drawing/2014/main" id="{8B991C35-C998-41AF-ACE7-60A39EDB9D0A}"/>
            </a:ext>
          </a:extLst>
        </xdr:cNvPr>
        <xdr:cNvCxnSpPr/>
      </xdr:nvCxnSpPr>
      <xdr:spPr>
        <a:xfrm>
          <a:off x="2019300" y="6305550"/>
          <a:ext cx="8890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48260</xdr:rowOff>
    </xdr:from>
    <xdr:to>
      <xdr:col>6</xdr:col>
      <xdr:colOff>38100</xdr:colOff>
      <xdr:row>36</xdr:row>
      <xdr:rowOff>149860</xdr:rowOff>
    </xdr:to>
    <xdr:sp macro="" textlink="">
      <xdr:nvSpPr>
        <xdr:cNvPr id="80" name="楕円 79">
          <a:extLst>
            <a:ext uri="{FF2B5EF4-FFF2-40B4-BE49-F238E27FC236}">
              <a16:creationId xmlns:a16="http://schemas.microsoft.com/office/drawing/2014/main" id="{BB97B366-29E0-4554-B7B3-D30D3CF4E4D3}"/>
            </a:ext>
          </a:extLst>
        </xdr:cNvPr>
        <xdr:cNvSpPr/>
      </xdr:nvSpPr>
      <xdr:spPr>
        <a:xfrm>
          <a:off x="1079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99060</xdr:rowOff>
    </xdr:from>
    <xdr:to>
      <xdr:col>10</xdr:col>
      <xdr:colOff>114300</xdr:colOff>
      <xdr:row>36</xdr:row>
      <xdr:rowOff>133350</xdr:rowOff>
    </xdr:to>
    <xdr:cxnSp macro="">
      <xdr:nvCxnSpPr>
        <xdr:cNvPr id="81" name="直線コネクタ 80">
          <a:extLst>
            <a:ext uri="{FF2B5EF4-FFF2-40B4-BE49-F238E27FC236}">
              <a16:creationId xmlns:a16="http://schemas.microsoft.com/office/drawing/2014/main" id="{8B69AFC1-D569-42D1-AF8D-3E72D8B8AE3E}"/>
            </a:ext>
          </a:extLst>
        </xdr:cNvPr>
        <xdr:cNvCxnSpPr/>
      </xdr:nvCxnSpPr>
      <xdr:spPr>
        <a:xfrm>
          <a:off x="1130300" y="62712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EB116E8D-D07F-49C1-B328-38A2C02D5FA1}"/>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37AB6EBA-624A-40F0-8E13-06D4EB338954}"/>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3D2E8FA2-3001-4B5D-B503-431FC93BA33C}"/>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7E3698EB-9C9B-419F-90CB-6B7C1F861707}"/>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73677</xdr:rowOff>
    </xdr:from>
    <xdr:ext cx="405111" cy="259045"/>
    <xdr:sp macro="" textlink="">
      <xdr:nvSpPr>
        <xdr:cNvPr id="86" name="n_1mainValue【図書館】&#10;有形固定資産減価償却率">
          <a:extLst>
            <a:ext uri="{FF2B5EF4-FFF2-40B4-BE49-F238E27FC236}">
              <a16:creationId xmlns:a16="http://schemas.microsoft.com/office/drawing/2014/main" id="{04675657-683E-49BE-894F-30D420BEBA6E}"/>
            </a:ext>
          </a:extLst>
        </xdr:cNvPr>
        <xdr:cNvSpPr txBox="1"/>
      </xdr:nvSpPr>
      <xdr:spPr>
        <a:xfrm>
          <a:off x="3582044" y="6417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39387</xdr:rowOff>
    </xdr:from>
    <xdr:ext cx="405111" cy="259045"/>
    <xdr:sp macro="" textlink="">
      <xdr:nvSpPr>
        <xdr:cNvPr id="87" name="n_2mainValue【図書館】&#10;有形固定資産減価償却率">
          <a:extLst>
            <a:ext uri="{FF2B5EF4-FFF2-40B4-BE49-F238E27FC236}">
              <a16:creationId xmlns:a16="http://schemas.microsoft.com/office/drawing/2014/main" id="{5A25473C-14E9-474B-928D-C71ABD27FCFF}"/>
            </a:ext>
          </a:extLst>
        </xdr:cNvPr>
        <xdr:cNvSpPr txBox="1"/>
      </xdr:nvSpPr>
      <xdr:spPr>
        <a:xfrm>
          <a:off x="2705744" y="6383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3827</xdr:rowOff>
    </xdr:from>
    <xdr:ext cx="405111" cy="259045"/>
    <xdr:sp macro="" textlink="">
      <xdr:nvSpPr>
        <xdr:cNvPr id="88" name="n_3mainValue【図書館】&#10;有形固定資産減価償却率">
          <a:extLst>
            <a:ext uri="{FF2B5EF4-FFF2-40B4-BE49-F238E27FC236}">
              <a16:creationId xmlns:a16="http://schemas.microsoft.com/office/drawing/2014/main" id="{23EACD39-1B5C-48DA-B98E-E06B3A4AB1FE}"/>
            </a:ext>
          </a:extLst>
        </xdr:cNvPr>
        <xdr:cNvSpPr txBox="1"/>
      </xdr:nvSpPr>
      <xdr:spPr>
        <a:xfrm>
          <a:off x="1816744"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9" name="n_4mainValue【図書館】&#10;有形固定資産減価償却率">
          <a:extLst>
            <a:ext uri="{FF2B5EF4-FFF2-40B4-BE49-F238E27FC236}">
              <a16:creationId xmlns:a16="http://schemas.microsoft.com/office/drawing/2014/main" id="{DD99F7D7-7ABF-4531-8084-D7826E797115}"/>
            </a:ext>
          </a:extLst>
        </xdr:cNvPr>
        <xdr:cNvSpPr txBox="1"/>
      </xdr:nvSpPr>
      <xdr:spPr>
        <a:xfrm>
          <a:off x="927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949A9768-61BD-456C-96C3-CC95F50B83B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4C623327-7838-4911-BE4A-A434389EB7A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440262E4-A0B4-4211-B114-00ED932A0E6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6E4CCD84-DB3E-4836-B01D-30FB5E04DB8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4490CC26-6CC6-41D9-ABCD-1AC83D0A528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8EA51A72-6C59-4A42-A0DB-3A91F1FEBBC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DA55EA1E-51E5-4A71-A989-709FAC34F39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8FE6D89C-DBC1-4BB6-BF92-411FA6CDCA4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9762EF3F-E6A9-45A8-9372-5AD8CDDC2E7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4A4F7B33-F389-4B92-811C-1010F1D41C0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3D76E4B3-4034-46CB-8679-2396775786B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7E65EFE-DAB9-4305-86EC-F4CD2C73591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C047A2A1-C4C6-4220-B5A9-FB05A6E8699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445024C-8CDE-471C-8E25-868207290733}"/>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D2FDD4F2-C3D3-4F9B-9C48-4DF9516FC0D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ABBC9AE6-99A5-433A-B885-A652D754D45B}"/>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CEFC43E2-476D-479A-BADC-693670AF6A0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60195144-B408-467B-B696-8A253CB3FFD5}"/>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432434E3-5094-4115-B702-06978ACB527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F914097A-D6D9-42AE-B4D8-E69E840A31E8}"/>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945E8B6E-765A-4F2C-B48A-7EC306D02A6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E57D78AC-BFE2-44D2-A9CB-9E487A2A401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3A2A402A-FDFB-40F4-A502-8C5758867D4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4A5D08C2-D182-4824-A1D6-9A4C2D6BEA7A}"/>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28CCB294-BCF1-45B6-8392-302EE85A6486}"/>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43A52383-91F4-4FF2-9E38-89A0AA36E673}"/>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58338E40-0851-4FA4-B1AB-917E9652435E}"/>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128892D3-46E3-4B5F-A7F0-31814B6FD963}"/>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35751F08-16DA-4CDE-8D9E-A7FB8A3CCA5A}"/>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374F274C-25CB-48F7-9720-036CDD7068CD}"/>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8B686F4F-9F29-4D18-9A26-B11D4B41E1E3}"/>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4D583F07-0CA9-476B-9658-CEE3BE5490DD}"/>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E1C25A59-6FFE-4536-940A-17F58E59C9AC}"/>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C17F59C4-055A-493E-9FF2-6348BACC719C}"/>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9F9324D-D877-4E01-83BE-4CE15ADC923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7D74C69-14B3-4406-8A58-C66C2FD0A1C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166DB08-8D4D-4227-8318-D2030F603E2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69365C2-C729-43FF-825C-98F07451F7C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78019FB-6758-4798-B8F2-63AB1E75FCE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86360</xdr:rowOff>
    </xdr:from>
    <xdr:to>
      <xdr:col>55</xdr:col>
      <xdr:colOff>50800</xdr:colOff>
      <xdr:row>40</xdr:row>
      <xdr:rowOff>16510</xdr:rowOff>
    </xdr:to>
    <xdr:sp macro="" textlink="">
      <xdr:nvSpPr>
        <xdr:cNvPr id="129" name="楕円 128">
          <a:extLst>
            <a:ext uri="{FF2B5EF4-FFF2-40B4-BE49-F238E27FC236}">
              <a16:creationId xmlns:a16="http://schemas.microsoft.com/office/drawing/2014/main" id="{7344EBAE-2C00-429D-8CDC-D00928A2A5B2}"/>
            </a:ext>
          </a:extLst>
        </xdr:cNvPr>
        <xdr:cNvSpPr/>
      </xdr:nvSpPr>
      <xdr:spPr>
        <a:xfrm>
          <a:off x="10426700" y="677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109237</xdr:rowOff>
    </xdr:from>
    <xdr:ext cx="469744" cy="259045"/>
    <xdr:sp macro="" textlink="">
      <xdr:nvSpPr>
        <xdr:cNvPr id="130" name="【図書館】&#10;一人当たり面積該当値テキスト">
          <a:extLst>
            <a:ext uri="{FF2B5EF4-FFF2-40B4-BE49-F238E27FC236}">
              <a16:creationId xmlns:a16="http://schemas.microsoft.com/office/drawing/2014/main" id="{3ACE28C0-495E-4DC4-B06E-DC69C6ED52CE}"/>
            </a:ext>
          </a:extLst>
        </xdr:cNvPr>
        <xdr:cNvSpPr txBox="1"/>
      </xdr:nvSpPr>
      <xdr:spPr>
        <a:xfrm>
          <a:off x="10515600"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93980</xdr:rowOff>
    </xdr:from>
    <xdr:to>
      <xdr:col>50</xdr:col>
      <xdr:colOff>165100</xdr:colOff>
      <xdr:row>40</xdr:row>
      <xdr:rowOff>24130</xdr:rowOff>
    </xdr:to>
    <xdr:sp macro="" textlink="">
      <xdr:nvSpPr>
        <xdr:cNvPr id="131" name="楕円 130">
          <a:extLst>
            <a:ext uri="{FF2B5EF4-FFF2-40B4-BE49-F238E27FC236}">
              <a16:creationId xmlns:a16="http://schemas.microsoft.com/office/drawing/2014/main" id="{AB511868-8672-44FD-90DC-C08C5ECBEEB1}"/>
            </a:ext>
          </a:extLst>
        </xdr:cNvPr>
        <xdr:cNvSpPr/>
      </xdr:nvSpPr>
      <xdr:spPr>
        <a:xfrm>
          <a:off x="9588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137160</xdr:rowOff>
    </xdr:from>
    <xdr:to>
      <xdr:col>55</xdr:col>
      <xdr:colOff>0</xdr:colOff>
      <xdr:row>39</xdr:row>
      <xdr:rowOff>144780</xdr:rowOff>
    </xdr:to>
    <xdr:cxnSp macro="">
      <xdr:nvCxnSpPr>
        <xdr:cNvPr id="132" name="直線コネクタ 131">
          <a:extLst>
            <a:ext uri="{FF2B5EF4-FFF2-40B4-BE49-F238E27FC236}">
              <a16:creationId xmlns:a16="http://schemas.microsoft.com/office/drawing/2014/main" id="{0CA11FE3-77B7-4BF5-82F4-EEFC7FED9953}"/>
            </a:ext>
          </a:extLst>
        </xdr:cNvPr>
        <xdr:cNvCxnSpPr/>
      </xdr:nvCxnSpPr>
      <xdr:spPr>
        <a:xfrm flipV="1">
          <a:off x="9639300" y="682371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101600</xdr:rowOff>
    </xdr:from>
    <xdr:to>
      <xdr:col>46</xdr:col>
      <xdr:colOff>38100</xdr:colOff>
      <xdr:row>40</xdr:row>
      <xdr:rowOff>31750</xdr:rowOff>
    </xdr:to>
    <xdr:sp macro="" textlink="">
      <xdr:nvSpPr>
        <xdr:cNvPr id="133" name="楕円 132">
          <a:extLst>
            <a:ext uri="{FF2B5EF4-FFF2-40B4-BE49-F238E27FC236}">
              <a16:creationId xmlns:a16="http://schemas.microsoft.com/office/drawing/2014/main" id="{2A93F5FE-AFD9-4346-BFF6-501FDC849C84}"/>
            </a:ext>
          </a:extLst>
        </xdr:cNvPr>
        <xdr:cNvSpPr/>
      </xdr:nvSpPr>
      <xdr:spPr>
        <a:xfrm>
          <a:off x="86995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144780</xdr:rowOff>
    </xdr:from>
    <xdr:to>
      <xdr:col>50</xdr:col>
      <xdr:colOff>114300</xdr:colOff>
      <xdr:row>39</xdr:row>
      <xdr:rowOff>152400</xdr:rowOff>
    </xdr:to>
    <xdr:cxnSp macro="">
      <xdr:nvCxnSpPr>
        <xdr:cNvPr id="134" name="直線コネクタ 133">
          <a:extLst>
            <a:ext uri="{FF2B5EF4-FFF2-40B4-BE49-F238E27FC236}">
              <a16:creationId xmlns:a16="http://schemas.microsoft.com/office/drawing/2014/main" id="{B5D276BF-CF0A-49AE-9223-F5EFEA7D5C56}"/>
            </a:ext>
          </a:extLst>
        </xdr:cNvPr>
        <xdr:cNvCxnSpPr/>
      </xdr:nvCxnSpPr>
      <xdr:spPr>
        <a:xfrm flipV="1">
          <a:off x="8750300" y="68313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109220</xdr:rowOff>
    </xdr:from>
    <xdr:to>
      <xdr:col>41</xdr:col>
      <xdr:colOff>101600</xdr:colOff>
      <xdr:row>40</xdr:row>
      <xdr:rowOff>39370</xdr:rowOff>
    </xdr:to>
    <xdr:sp macro="" textlink="">
      <xdr:nvSpPr>
        <xdr:cNvPr id="135" name="楕円 134">
          <a:extLst>
            <a:ext uri="{FF2B5EF4-FFF2-40B4-BE49-F238E27FC236}">
              <a16:creationId xmlns:a16="http://schemas.microsoft.com/office/drawing/2014/main" id="{1FF10A16-D1C7-45D3-B275-A57BA0882E3B}"/>
            </a:ext>
          </a:extLst>
        </xdr:cNvPr>
        <xdr:cNvSpPr/>
      </xdr:nvSpPr>
      <xdr:spPr>
        <a:xfrm>
          <a:off x="78105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152400</xdr:rowOff>
    </xdr:from>
    <xdr:to>
      <xdr:col>45</xdr:col>
      <xdr:colOff>177800</xdr:colOff>
      <xdr:row>39</xdr:row>
      <xdr:rowOff>160020</xdr:rowOff>
    </xdr:to>
    <xdr:cxnSp macro="">
      <xdr:nvCxnSpPr>
        <xdr:cNvPr id="136" name="直線コネクタ 135">
          <a:extLst>
            <a:ext uri="{FF2B5EF4-FFF2-40B4-BE49-F238E27FC236}">
              <a16:creationId xmlns:a16="http://schemas.microsoft.com/office/drawing/2014/main" id="{57E420B7-FC43-4B4C-AF0A-9EFF91357D90}"/>
            </a:ext>
          </a:extLst>
        </xdr:cNvPr>
        <xdr:cNvCxnSpPr/>
      </xdr:nvCxnSpPr>
      <xdr:spPr>
        <a:xfrm flipV="1">
          <a:off x="7861300" y="68389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116840</xdr:rowOff>
    </xdr:from>
    <xdr:to>
      <xdr:col>36</xdr:col>
      <xdr:colOff>165100</xdr:colOff>
      <xdr:row>40</xdr:row>
      <xdr:rowOff>46990</xdr:rowOff>
    </xdr:to>
    <xdr:sp macro="" textlink="">
      <xdr:nvSpPr>
        <xdr:cNvPr id="137" name="楕円 136">
          <a:extLst>
            <a:ext uri="{FF2B5EF4-FFF2-40B4-BE49-F238E27FC236}">
              <a16:creationId xmlns:a16="http://schemas.microsoft.com/office/drawing/2014/main" id="{35ACDCF4-3F4B-4A10-A625-26289F370AD6}"/>
            </a:ext>
          </a:extLst>
        </xdr:cNvPr>
        <xdr:cNvSpPr/>
      </xdr:nvSpPr>
      <xdr:spPr>
        <a:xfrm>
          <a:off x="6921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160020</xdr:rowOff>
    </xdr:from>
    <xdr:to>
      <xdr:col>41</xdr:col>
      <xdr:colOff>50800</xdr:colOff>
      <xdr:row>39</xdr:row>
      <xdr:rowOff>167640</xdr:rowOff>
    </xdr:to>
    <xdr:cxnSp macro="">
      <xdr:nvCxnSpPr>
        <xdr:cNvPr id="138" name="直線コネクタ 137">
          <a:extLst>
            <a:ext uri="{FF2B5EF4-FFF2-40B4-BE49-F238E27FC236}">
              <a16:creationId xmlns:a16="http://schemas.microsoft.com/office/drawing/2014/main" id="{5ABF33C3-2C6B-41A2-9D5B-935D04BEC570}"/>
            </a:ext>
          </a:extLst>
        </xdr:cNvPr>
        <xdr:cNvCxnSpPr/>
      </xdr:nvCxnSpPr>
      <xdr:spPr>
        <a:xfrm flipV="1">
          <a:off x="6972300" y="68465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1528031A-7C37-4F29-9B5D-2C6C6F55A3B6}"/>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1EADEE66-BE25-4378-AE0F-BD8E32F0E959}"/>
            </a:ext>
          </a:extLst>
        </xdr:cNvPr>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6B53675E-533C-4A7A-B3DA-58B6E3B78827}"/>
            </a:ext>
          </a:extLst>
        </xdr:cNvPr>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3FE74B87-7AC3-43CF-A214-E9972ADCDA0C}"/>
            </a:ext>
          </a:extLst>
        </xdr:cNvPr>
        <xdr:cNvSpPr txBox="1"/>
      </xdr:nvSpPr>
      <xdr:spPr>
        <a:xfrm>
          <a:off x="6737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40657</xdr:rowOff>
    </xdr:from>
    <xdr:ext cx="469744" cy="259045"/>
    <xdr:sp macro="" textlink="">
      <xdr:nvSpPr>
        <xdr:cNvPr id="143" name="n_1mainValue【図書館】&#10;一人当たり面積">
          <a:extLst>
            <a:ext uri="{FF2B5EF4-FFF2-40B4-BE49-F238E27FC236}">
              <a16:creationId xmlns:a16="http://schemas.microsoft.com/office/drawing/2014/main" id="{FCA152E6-83AB-4CB0-AFE1-101E6F294429}"/>
            </a:ext>
          </a:extLst>
        </xdr:cNvPr>
        <xdr:cNvSpPr txBox="1"/>
      </xdr:nvSpPr>
      <xdr:spPr>
        <a:xfrm>
          <a:off x="9391727"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48277</xdr:rowOff>
    </xdr:from>
    <xdr:ext cx="469744" cy="259045"/>
    <xdr:sp macro="" textlink="">
      <xdr:nvSpPr>
        <xdr:cNvPr id="144" name="n_2mainValue【図書館】&#10;一人当たり面積">
          <a:extLst>
            <a:ext uri="{FF2B5EF4-FFF2-40B4-BE49-F238E27FC236}">
              <a16:creationId xmlns:a16="http://schemas.microsoft.com/office/drawing/2014/main" id="{F9000955-FE86-4619-8216-151DEFFB84B8}"/>
            </a:ext>
          </a:extLst>
        </xdr:cNvPr>
        <xdr:cNvSpPr txBox="1"/>
      </xdr:nvSpPr>
      <xdr:spPr>
        <a:xfrm>
          <a:off x="8515427" y="656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55897</xdr:rowOff>
    </xdr:from>
    <xdr:ext cx="469744" cy="259045"/>
    <xdr:sp macro="" textlink="">
      <xdr:nvSpPr>
        <xdr:cNvPr id="145" name="n_3mainValue【図書館】&#10;一人当たり面積">
          <a:extLst>
            <a:ext uri="{FF2B5EF4-FFF2-40B4-BE49-F238E27FC236}">
              <a16:creationId xmlns:a16="http://schemas.microsoft.com/office/drawing/2014/main" id="{CE2152A3-624C-4661-BC25-91314ABCC05A}"/>
            </a:ext>
          </a:extLst>
        </xdr:cNvPr>
        <xdr:cNvSpPr txBox="1"/>
      </xdr:nvSpPr>
      <xdr:spPr>
        <a:xfrm>
          <a:off x="7626427"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63517</xdr:rowOff>
    </xdr:from>
    <xdr:ext cx="469744" cy="259045"/>
    <xdr:sp macro="" textlink="">
      <xdr:nvSpPr>
        <xdr:cNvPr id="146" name="n_4mainValue【図書館】&#10;一人当たり面積">
          <a:extLst>
            <a:ext uri="{FF2B5EF4-FFF2-40B4-BE49-F238E27FC236}">
              <a16:creationId xmlns:a16="http://schemas.microsoft.com/office/drawing/2014/main" id="{C967F952-00CF-4916-9B6E-F3C72476B04C}"/>
            </a:ext>
          </a:extLst>
        </xdr:cNvPr>
        <xdr:cNvSpPr txBox="1"/>
      </xdr:nvSpPr>
      <xdr:spPr>
        <a:xfrm>
          <a:off x="6737427"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47488D5A-F3F5-4211-8703-0547065741C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38E596F4-21A8-4D82-BD06-B1551384442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61CD9846-5075-4538-B3CD-21E5CC3C48D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2EE45E9-9AEA-48B1-9CCC-2AF2AC8F1BE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5631BB4-909E-4BBD-9CCA-AEE89EB3E0D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749F93C-9E3C-4177-84B2-47B9B38BA95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8E407D28-B3AC-41DB-A52E-6FD9E52DC13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14301053-BFF6-499E-AFEE-64A05481834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9D396165-1CF5-4984-AF3D-F32FA703CE5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80181AA0-68BB-412F-8BEF-2E2A8B2989C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9D2DEA0E-A951-45F1-A475-C65324F5AF3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87A2EF50-B453-46A9-9678-DBC1286F331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CCB8F0FA-9F4A-4002-8D16-4620393CF28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6123694E-538D-4E58-9175-2C71D18C8D5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C98E9C7D-72A7-45BC-AA33-9EFC9C2E066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31FF1762-828D-461E-B119-3B1E1B9537D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AF56D425-176F-439A-89A3-3F5219F8D868}"/>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D985170-FEFF-4CE7-AE44-7A880F784DE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697B4D-35AC-4816-8A3A-C1D81548B79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A1EBB496-FF40-4D40-A468-36AD6F92E88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B5BC6E32-BA1B-456F-9C17-64A49E46D01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FD0A7135-BEEA-4794-9F23-EE513DB82A4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9CED78C3-9F8E-475A-A125-C7E57BB445F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875FF74B-11FF-4ED3-85A1-EC1963BD097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D3CF0293-B00A-49C3-A8D2-F25C9781A8FE}"/>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B2DF037D-E3FC-4908-90AF-B1ECEA73565B}"/>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466B700E-6EBD-42EA-9EBA-268D50E85E85}"/>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1E5F6785-177B-4EF5-AC83-0BF8DA8D535A}"/>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9DEA0F0F-AE41-4A0D-8FDC-6D6BF5193190}"/>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748A4872-54C7-4E67-A960-22A89B6FFC30}"/>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63765D44-234D-468F-8E39-01AE8C4AA89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A4355475-861A-4E6D-8369-E04F0D8835F2}"/>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EDF99394-8D88-43C8-B636-198FEC2E92B6}"/>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610550FE-D4B5-414F-AC42-8DA7C3DC1631}"/>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60453502-C521-4FB1-BDC0-1FD058E2EAA2}"/>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860DE96-7348-4D64-9325-83B16850DF0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8F4B97B-D4B8-4382-A37B-54AF1834966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F4346B4-7039-42B7-9DFA-6544DA216A2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43A154C-8F05-48D6-8184-54B0191531B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0FA635F-9D27-409B-A593-DF5B8DE7BD6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33020</xdr:rowOff>
    </xdr:from>
    <xdr:to>
      <xdr:col>24</xdr:col>
      <xdr:colOff>114300</xdr:colOff>
      <xdr:row>60</xdr:row>
      <xdr:rowOff>134620</xdr:rowOff>
    </xdr:to>
    <xdr:sp macro="" textlink="">
      <xdr:nvSpPr>
        <xdr:cNvPr id="187" name="楕円 186">
          <a:extLst>
            <a:ext uri="{FF2B5EF4-FFF2-40B4-BE49-F238E27FC236}">
              <a16:creationId xmlns:a16="http://schemas.microsoft.com/office/drawing/2014/main" id="{03BB076D-D0B4-44C7-BB7D-C9D55512C4E4}"/>
            </a:ext>
          </a:extLst>
        </xdr:cNvPr>
        <xdr:cNvSpPr/>
      </xdr:nvSpPr>
      <xdr:spPr>
        <a:xfrm>
          <a:off x="45847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55897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12536C05-1586-43AC-B6F4-31C99349B707}"/>
            </a:ext>
          </a:extLst>
        </xdr:cNvPr>
        <xdr:cNvSpPr txBox="1"/>
      </xdr:nvSpPr>
      <xdr:spPr>
        <a:xfrm>
          <a:off x="4673600"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143510</xdr:rowOff>
    </xdr:from>
    <xdr:to>
      <xdr:col>20</xdr:col>
      <xdr:colOff>38100</xdr:colOff>
      <xdr:row>60</xdr:row>
      <xdr:rowOff>73660</xdr:rowOff>
    </xdr:to>
    <xdr:sp macro="" textlink="">
      <xdr:nvSpPr>
        <xdr:cNvPr id="189" name="楕円 188">
          <a:extLst>
            <a:ext uri="{FF2B5EF4-FFF2-40B4-BE49-F238E27FC236}">
              <a16:creationId xmlns:a16="http://schemas.microsoft.com/office/drawing/2014/main" id="{C21E7567-E787-4185-8F6B-0AF11EBD2325}"/>
            </a:ext>
          </a:extLst>
        </xdr:cNvPr>
        <xdr:cNvSpPr/>
      </xdr:nvSpPr>
      <xdr:spPr>
        <a:xfrm>
          <a:off x="3746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22860</xdr:rowOff>
    </xdr:from>
    <xdr:to>
      <xdr:col>24</xdr:col>
      <xdr:colOff>63500</xdr:colOff>
      <xdr:row>60</xdr:row>
      <xdr:rowOff>83820</xdr:rowOff>
    </xdr:to>
    <xdr:cxnSp macro="">
      <xdr:nvCxnSpPr>
        <xdr:cNvPr id="190" name="直線コネクタ 189">
          <a:extLst>
            <a:ext uri="{FF2B5EF4-FFF2-40B4-BE49-F238E27FC236}">
              <a16:creationId xmlns:a16="http://schemas.microsoft.com/office/drawing/2014/main" id="{520F44D4-64BF-44BB-A5DB-C75308E24D43}"/>
            </a:ext>
          </a:extLst>
        </xdr:cNvPr>
        <xdr:cNvCxnSpPr/>
      </xdr:nvCxnSpPr>
      <xdr:spPr>
        <a:xfrm>
          <a:off x="3797300" y="103098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113030</xdr:rowOff>
    </xdr:from>
    <xdr:to>
      <xdr:col>15</xdr:col>
      <xdr:colOff>101600</xdr:colOff>
      <xdr:row>61</xdr:row>
      <xdr:rowOff>43180</xdr:rowOff>
    </xdr:to>
    <xdr:sp macro="" textlink="">
      <xdr:nvSpPr>
        <xdr:cNvPr id="191" name="楕円 190">
          <a:extLst>
            <a:ext uri="{FF2B5EF4-FFF2-40B4-BE49-F238E27FC236}">
              <a16:creationId xmlns:a16="http://schemas.microsoft.com/office/drawing/2014/main" id="{A09A86C7-D332-4E30-851A-92F654EE7816}"/>
            </a:ext>
          </a:extLst>
        </xdr:cNvPr>
        <xdr:cNvSpPr/>
      </xdr:nvSpPr>
      <xdr:spPr>
        <a:xfrm>
          <a:off x="2857500" y="1040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22860</xdr:rowOff>
    </xdr:from>
    <xdr:to>
      <xdr:col>19</xdr:col>
      <xdr:colOff>177800</xdr:colOff>
      <xdr:row>60</xdr:row>
      <xdr:rowOff>163830</xdr:rowOff>
    </xdr:to>
    <xdr:cxnSp macro="">
      <xdr:nvCxnSpPr>
        <xdr:cNvPr id="192" name="直線コネクタ 191">
          <a:extLst>
            <a:ext uri="{FF2B5EF4-FFF2-40B4-BE49-F238E27FC236}">
              <a16:creationId xmlns:a16="http://schemas.microsoft.com/office/drawing/2014/main" id="{5EC340E5-4B0E-4B15-BA4F-463FDD9CA5D5}"/>
            </a:ext>
          </a:extLst>
        </xdr:cNvPr>
        <xdr:cNvCxnSpPr/>
      </xdr:nvCxnSpPr>
      <xdr:spPr>
        <a:xfrm flipV="1">
          <a:off x="2908300" y="10309860"/>
          <a:ext cx="889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95885</xdr:rowOff>
    </xdr:from>
    <xdr:to>
      <xdr:col>10</xdr:col>
      <xdr:colOff>165100</xdr:colOff>
      <xdr:row>61</xdr:row>
      <xdr:rowOff>26035</xdr:rowOff>
    </xdr:to>
    <xdr:sp macro="" textlink="">
      <xdr:nvSpPr>
        <xdr:cNvPr id="193" name="楕円 192">
          <a:extLst>
            <a:ext uri="{FF2B5EF4-FFF2-40B4-BE49-F238E27FC236}">
              <a16:creationId xmlns:a16="http://schemas.microsoft.com/office/drawing/2014/main" id="{63732FF2-A373-4C0B-A6EC-EF4701F8F0EF}"/>
            </a:ext>
          </a:extLst>
        </xdr:cNvPr>
        <xdr:cNvSpPr/>
      </xdr:nvSpPr>
      <xdr:spPr>
        <a:xfrm>
          <a:off x="1968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146685</xdr:rowOff>
    </xdr:from>
    <xdr:to>
      <xdr:col>15</xdr:col>
      <xdr:colOff>50800</xdr:colOff>
      <xdr:row>60</xdr:row>
      <xdr:rowOff>163830</xdr:rowOff>
    </xdr:to>
    <xdr:cxnSp macro="">
      <xdr:nvCxnSpPr>
        <xdr:cNvPr id="194" name="直線コネクタ 193">
          <a:extLst>
            <a:ext uri="{FF2B5EF4-FFF2-40B4-BE49-F238E27FC236}">
              <a16:creationId xmlns:a16="http://schemas.microsoft.com/office/drawing/2014/main" id="{E80A4689-C21A-4185-BD73-6613C073831D}"/>
            </a:ext>
          </a:extLst>
        </xdr:cNvPr>
        <xdr:cNvCxnSpPr/>
      </xdr:nvCxnSpPr>
      <xdr:spPr>
        <a:xfrm>
          <a:off x="2019300" y="1043368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67310</xdr:rowOff>
    </xdr:from>
    <xdr:to>
      <xdr:col>6</xdr:col>
      <xdr:colOff>38100</xdr:colOff>
      <xdr:row>60</xdr:row>
      <xdr:rowOff>168910</xdr:rowOff>
    </xdr:to>
    <xdr:sp macro="" textlink="">
      <xdr:nvSpPr>
        <xdr:cNvPr id="195" name="楕円 194">
          <a:extLst>
            <a:ext uri="{FF2B5EF4-FFF2-40B4-BE49-F238E27FC236}">
              <a16:creationId xmlns:a16="http://schemas.microsoft.com/office/drawing/2014/main" id="{1B8BAAEA-F3C1-4391-88A5-D6F6E9C2E839}"/>
            </a:ext>
          </a:extLst>
        </xdr:cNvPr>
        <xdr:cNvSpPr/>
      </xdr:nvSpPr>
      <xdr:spPr>
        <a:xfrm>
          <a:off x="1079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118110</xdr:rowOff>
    </xdr:from>
    <xdr:to>
      <xdr:col>10</xdr:col>
      <xdr:colOff>114300</xdr:colOff>
      <xdr:row>60</xdr:row>
      <xdr:rowOff>146685</xdr:rowOff>
    </xdr:to>
    <xdr:cxnSp macro="">
      <xdr:nvCxnSpPr>
        <xdr:cNvPr id="196" name="直線コネクタ 195">
          <a:extLst>
            <a:ext uri="{FF2B5EF4-FFF2-40B4-BE49-F238E27FC236}">
              <a16:creationId xmlns:a16="http://schemas.microsoft.com/office/drawing/2014/main" id="{067B03B4-5D8F-4B88-8892-36022E88EFE8}"/>
            </a:ext>
          </a:extLst>
        </xdr:cNvPr>
        <xdr:cNvCxnSpPr/>
      </xdr:nvCxnSpPr>
      <xdr:spPr>
        <a:xfrm>
          <a:off x="1130300" y="104051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1787C8FF-D008-49F6-9D6D-0686FD460355}"/>
            </a:ext>
          </a:extLst>
        </xdr:cNvPr>
        <xdr:cNvSpPr txBox="1"/>
      </xdr:nvSpPr>
      <xdr:spPr>
        <a:xfrm>
          <a:off x="3582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BBCD6779-B9D5-444C-810A-59773992B5CE}"/>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C1E3CF24-4AE0-4FBC-9D4D-93E4297B15A3}"/>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167E4B39-6FCE-4309-A895-F0A07057F3DF}"/>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90187</xdr:rowOff>
    </xdr:from>
    <xdr:ext cx="405111" cy="259045"/>
    <xdr:sp macro="" textlink="">
      <xdr:nvSpPr>
        <xdr:cNvPr id="201" name="n_1mainValue【体育館・プール】&#10;有形固定資産減価償却率">
          <a:extLst>
            <a:ext uri="{FF2B5EF4-FFF2-40B4-BE49-F238E27FC236}">
              <a16:creationId xmlns:a16="http://schemas.microsoft.com/office/drawing/2014/main" id="{6E71FA20-9920-49CA-9333-B93F0F7497BD}"/>
            </a:ext>
          </a:extLst>
        </xdr:cNvPr>
        <xdr:cNvSpPr txBox="1"/>
      </xdr:nvSpPr>
      <xdr:spPr>
        <a:xfrm>
          <a:off x="3582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34307</xdr:rowOff>
    </xdr:from>
    <xdr:ext cx="405111" cy="259045"/>
    <xdr:sp macro="" textlink="">
      <xdr:nvSpPr>
        <xdr:cNvPr id="202" name="n_2mainValue【体育館・プール】&#10;有形固定資産減価償却率">
          <a:extLst>
            <a:ext uri="{FF2B5EF4-FFF2-40B4-BE49-F238E27FC236}">
              <a16:creationId xmlns:a16="http://schemas.microsoft.com/office/drawing/2014/main" id="{DCCE5F14-EE6C-4CE8-A3EE-BC276B685C38}"/>
            </a:ext>
          </a:extLst>
        </xdr:cNvPr>
        <xdr:cNvSpPr txBox="1"/>
      </xdr:nvSpPr>
      <xdr:spPr>
        <a:xfrm>
          <a:off x="270574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17162</xdr:rowOff>
    </xdr:from>
    <xdr:ext cx="405111" cy="259045"/>
    <xdr:sp macro="" textlink="">
      <xdr:nvSpPr>
        <xdr:cNvPr id="203" name="n_3mainValue【体育館・プール】&#10;有形固定資産減価償却率">
          <a:extLst>
            <a:ext uri="{FF2B5EF4-FFF2-40B4-BE49-F238E27FC236}">
              <a16:creationId xmlns:a16="http://schemas.microsoft.com/office/drawing/2014/main" id="{FB252299-E737-4EF8-B90B-CA84188376EE}"/>
            </a:ext>
          </a:extLst>
        </xdr:cNvPr>
        <xdr:cNvSpPr txBox="1"/>
      </xdr:nvSpPr>
      <xdr:spPr>
        <a:xfrm>
          <a:off x="1816744"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160037</xdr:rowOff>
    </xdr:from>
    <xdr:ext cx="405111" cy="259045"/>
    <xdr:sp macro="" textlink="">
      <xdr:nvSpPr>
        <xdr:cNvPr id="204" name="n_4mainValue【体育館・プール】&#10;有形固定資産減価償却率">
          <a:extLst>
            <a:ext uri="{FF2B5EF4-FFF2-40B4-BE49-F238E27FC236}">
              <a16:creationId xmlns:a16="http://schemas.microsoft.com/office/drawing/2014/main" id="{C23ADFB2-EC36-48FF-B9BC-4611518CE2B0}"/>
            </a:ext>
          </a:extLst>
        </xdr:cNvPr>
        <xdr:cNvSpPr txBox="1"/>
      </xdr:nvSpPr>
      <xdr:spPr>
        <a:xfrm>
          <a:off x="927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0502F43-B610-41E9-B446-CB924500B3A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90447C6-3343-4FF2-86B2-AAE218A2588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A090958C-9711-448D-A70A-9B94F2C20A0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E6D7FCF-571D-4AF4-8448-99523B0D0DB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A05626A-C47A-445C-8078-5D2554268BF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B20E141-CF74-4964-92D6-B2614510652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00AF525-3CC3-4336-8BAC-56C34BDD457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1512760-36AF-4E4C-A36C-E6AC3C4F36E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4026274-2B36-438B-A533-7A158349A7D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9158C75-00C3-4011-ABCC-97661D06478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44858D8-189B-4FB7-A387-156D8D7C556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D2EA4278-83B6-4790-AF06-EB80258E138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5E2DF010-1938-4AD8-BA5E-B9CF599AFBF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D8155716-D6F4-4E48-B64E-54FA69DDF5F3}"/>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B24BCC49-66FA-4224-97A8-29014D543E4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B37D548F-E4BB-47B5-9086-2A1DC796AD02}"/>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229595D4-151D-41AD-9F8F-167B9DBEDEA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7C0CED6A-3573-459E-9764-39B4C31833AF}"/>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A6898D48-E61B-4789-9587-8D47CBB401A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A5D93D36-619A-4948-A86F-8BBEB36C1FE3}"/>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3930231B-81B4-4BE3-90DE-78595C16967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DED4A5AD-D5E4-404C-B27F-8DF3D338172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E9B855B7-3CAF-4D84-B4CD-3EA30F6C4ED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EC00453D-79F6-4E8A-9076-9D75F61FE595}"/>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D5247CF5-9E85-4701-93A4-4A5FAE386773}"/>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911F61F6-2CB6-451B-87E1-E1ACDD6442CE}"/>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ACF0F285-C22B-44C0-BA80-0B45DCE165E3}"/>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EE6A7A2E-63DE-4EC0-9533-B5DD3EDBA570}"/>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906C1AAD-057F-4D8C-B24C-5CBCC9405056}"/>
            </a:ext>
          </a:extLst>
        </xdr:cNvPr>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139F3365-4865-4C97-A64A-D9D7571A3015}"/>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C3477E97-9FB7-4593-9855-9491414BF7EC}"/>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17E9B5A8-8359-4022-A286-E6A84F3277C7}"/>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ABF69A8D-5ED4-4F38-B577-D4754819989E}"/>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680CAF84-8CC0-42D7-90A9-1A1B59CF7022}"/>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04650DA-37E6-4D0E-918D-FDBAEAB9F45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8794B9A-7902-4256-B0BC-21528C7043A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8883BB1-0EC7-4AD5-AF0D-A28BEDB670D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8FD0393-6BC8-4866-B251-43F5589DDF0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0D9090A-E202-4A69-8FAE-9F765E34FC7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18923</xdr:rowOff>
    </xdr:from>
    <xdr:to>
      <xdr:col>55</xdr:col>
      <xdr:colOff>50800</xdr:colOff>
      <xdr:row>63</xdr:row>
      <xdr:rowOff>120523</xdr:rowOff>
    </xdr:to>
    <xdr:sp macro="" textlink="">
      <xdr:nvSpPr>
        <xdr:cNvPr id="244" name="楕円 243">
          <a:extLst>
            <a:ext uri="{FF2B5EF4-FFF2-40B4-BE49-F238E27FC236}">
              <a16:creationId xmlns:a16="http://schemas.microsoft.com/office/drawing/2014/main" id="{DF43B86F-2CA5-43EE-8051-F3981C223A4A}"/>
            </a:ext>
          </a:extLst>
        </xdr:cNvPr>
        <xdr:cNvSpPr/>
      </xdr:nvSpPr>
      <xdr:spPr>
        <a:xfrm>
          <a:off x="10426700" y="1082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41800</xdr:rowOff>
    </xdr:from>
    <xdr:ext cx="469744" cy="259045"/>
    <xdr:sp macro="" textlink="">
      <xdr:nvSpPr>
        <xdr:cNvPr id="245" name="【体育館・プール】&#10;一人当たり面積該当値テキスト">
          <a:extLst>
            <a:ext uri="{FF2B5EF4-FFF2-40B4-BE49-F238E27FC236}">
              <a16:creationId xmlns:a16="http://schemas.microsoft.com/office/drawing/2014/main" id="{0E96E0C0-A24F-4F62-9477-2C64B0DEC3E2}"/>
            </a:ext>
          </a:extLst>
        </xdr:cNvPr>
        <xdr:cNvSpPr txBox="1"/>
      </xdr:nvSpPr>
      <xdr:spPr>
        <a:xfrm>
          <a:off x="10515600" y="10671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21971</xdr:rowOff>
    </xdr:from>
    <xdr:to>
      <xdr:col>50</xdr:col>
      <xdr:colOff>165100</xdr:colOff>
      <xdr:row>63</xdr:row>
      <xdr:rowOff>123571</xdr:rowOff>
    </xdr:to>
    <xdr:sp macro="" textlink="">
      <xdr:nvSpPr>
        <xdr:cNvPr id="246" name="楕円 245">
          <a:extLst>
            <a:ext uri="{FF2B5EF4-FFF2-40B4-BE49-F238E27FC236}">
              <a16:creationId xmlns:a16="http://schemas.microsoft.com/office/drawing/2014/main" id="{C5C94C5F-2B19-4BCF-92A8-F5BF4D356596}"/>
            </a:ext>
          </a:extLst>
        </xdr:cNvPr>
        <xdr:cNvSpPr/>
      </xdr:nvSpPr>
      <xdr:spPr>
        <a:xfrm>
          <a:off x="9588500" y="1082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69723</xdr:rowOff>
    </xdr:from>
    <xdr:to>
      <xdr:col>55</xdr:col>
      <xdr:colOff>0</xdr:colOff>
      <xdr:row>63</xdr:row>
      <xdr:rowOff>72771</xdr:rowOff>
    </xdr:to>
    <xdr:cxnSp macro="">
      <xdr:nvCxnSpPr>
        <xdr:cNvPr id="247" name="直線コネクタ 246">
          <a:extLst>
            <a:ext uri="{FF2B5EF4-FFF2-40B4-BE49-F238E27FC236}">
              <a16:creationId xmlns:a16="http://schemas.microsoft.com/office/drawing/2014/main" id="{1122745B-197A-4A7C-A3F5-97E81F759BBC}"/>
            </a:ext>
          </a:extLst>
        </xdr:cNvPr>
        <xdr:cNvCxnSpPr/>
      </xdr:nvCxnSpPr>
      <xdr:spPr>
        <a:xfrm flipV="1">
          <a:off x="9639300" y="10871073"/>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26924</xdr:rowOff>
    </xdr:from>
    <xdr:to>
      <xdr:col>46</xdr:col>
      <xdr:colOff>38100</xdr:colOff>
      <xdr:row>63</xdr:row>
      <xdr:rowOff>128524</xdr:rowOff>
    </xdr:to>
    <xdr:sp macro="" textlink="">
      <xdr:nvSpPr>
        <xdr:cNvPr id="248" name="楕円 247">
          <a:extLst>
            <a:ext uri="{FF2B5EF4-FFF2-40B4-BE49-F238E27FC236}">
              <a16:creationId xmlns:a16="http://schemas.microsoft.com/office/drawing/2014/main" id="{B8F7A2A6-8398-4D31-82F0-81C8072DA0B1}"/>
            </a:ext>
          </a:extLst>
        </xdr:cNvPr>
        <xdr:cNvSpPr/>
      </xdr:nvSpPr>
      <xdr:spPr>
        <a:xfrm>
          <a:off x="8699500" y="1082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72771</xdr:rowOff>
    </xdr:from>
    <xdr:to>
      <xdr:col>50</xdr:col>
      <xdr:colOff>114300</xdr:colOff>
      <xdr:row>63</xdr:row>
      <xdr:rowOff>77724</xdr:rowOff>
    </xdr:to>
    <xdr:cxnSp macro="">
      <xdr:nvCxnSpPr>
        <xdr:cNvPr id="249" name="直線コネクタ 248">
          <a:extLst>
            <a:ext uri="{FF2B5EF4-FFF2-40B4-BE49-F238E27FC236}">
              <a16:creationId xmlns:a16="http://schemas.microsoft.com/office/drawing/2014/main" id="{0B651A34-D694-4A45-BD49-3023C8452A76}"/>
            </a:ext>
          </a:extLst>
        </xdr:cNvPr>
        <xdr:cNvCxnSpPr/>
      </xdr:nvCxnSpPr>
      <xdr:spPr>
        <a:xfrm flipV="1">
          <a:off x="8750300" y="10874121"/>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29972</xdr:rowOff>
    </xdr:from>
    <xdr:to>
      <xdr:col>41</xdr:col>
      <xdr:colOff>101600</xdr:colOff>
      <xdr:row>63</xdr:row>
      <xdr:rowOff>131572</xdr:rowOff>
    </xdr:to>
    <xdr:sp macro="" textlink="">
      <xdr:nvSpPr>
        <xdr:cNvPr id="250" name="楕円 249">
          <a:extLst>
            <a:ext uri="{FF2B5EF4-FFF2-40B4-BE49-F238E27FC236}">
              <a16:creationId xmlns:a16="http://schemas.microsoft.com/office/drawing/2014/main" id="{49D7015C-D14C-4F0D-A823-78B51CAFF89C}"/>
            </a:ext>
          </a:extLst>
        </xdr:cNvPr>
        <xdr:cNvSpPr/>
      </xdr:nvSpPr>
      <xdr:spPr>
        <a:xfrm>
          <a:off x="7810500" y="1083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77724</xdr:rowOff>
    </xdr:from>
    <xdr:to>
      <xdr:col>45</xdr:col>
      <xdr:colOff>177800</xdr:colOff>
      <xdr:row>63</xdr:row>
      <xdr:rowOff>80772</xdr:rowOff>
    </xdr:to>
    <xdr:cxnSp macro="">
      <xdr:nvCxnSpPr>
        <xdr:cNvPr id="251" name="直線コネクタ 250">
          <a:extLst>
            <a:ext uri="{FF2B5EF4-FFF2-40B4-BE49-F238E27FC236}">
              <a16:creationId xmlns:a16="http://schemas.microsoft.com/office/drawing/2014/main" id="{FA4D01DA-334F-4C38-97F0-3FAA44BB8531}"/>
            </a:ext>
          </a:extLst>
        </xdr:cNvPr>
        <xdr:cNvCxnSpPr/>
      </xdr:nvCxnSpPr>
      <xdr:spPr>
        <a:xfrm flipV="1">
          <a:off x="7861300" y="1087907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28067</xdr:rowOff>
    </xdr:from>
    <xdr:to>
      <xdr:col>36</xdr:col>
      <xdr:colOff>165100</xdr:colOff>
      <xdr:row>63</xdr:row>
      <xdr:rowOff>129667</xdr:rowOff>
    </xdr:to>
    <xdr:sp macro="" textlink="">
      <xdr:nvSpPr>
        <xdr:cNvPr id="252" name="楕円 251">
          <a:extLst>
            <a:ext uri="{FF2B5EF4-FFF2-40B4-BE49-F238E27FC236}">
              <a16:creationId xmlns:a16="http://schemas.microsoft.com/office/drawing/2014/main" id="{66036958-09EC-4152-9595-FF21DE1F7295}"/>
            </a:ext>
          </a:extLst>
        </xdr:cNvPr>
        <xdr:cNvSpPr/>
      </xdr:nvSpPr>
      <xdr:spPr>
        <a:xfrm>
          <a:off x="6921500" y="1082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78867</xdr:rowOff>
    </xdr:from>
    <xdr:to>
      <xdr:col>41</xdr:col>
      <xdr:colOff>50800</xdr:colOff>
      <xdr:row>63</xdr:row>
      <xdr:rowOff>80772</xdr:rowOff>
    </xdr:to>
    <xdr:cxnSp macro="">
      <xdr:nvCxnSpPr>
        <xdr:cNvPr id="253" name="直線コネクタ 252">
          <a:extLst>
            <a:ext uri="{FF2B5EF4-FFF2-40B4-BE49-F238E27FC236}">
              <a16:creationId xmlns:a16="http://schemas.microsoft.com/office/drawing/2014/main" id="{C1599D5F-AAE5-4E95-A3C9-83B5A41CFAA3}"/>
            </a:ext>
          </a:extLst>
        </xdr:cNvPr>
        <xdr:cNvCxnSpPr/>
      </xdr:nvCxnSpPr>
      <xdr:spPr>
        <a:xfrm>
          <a:off x="6972300" y="10880217"/>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36F97BDF-EA98-4AE1-AD46-EFC63288918B}"/>
            </a:ext>
          </a:extLst>
        </xdr:cNvPr>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5819D2E2-A2AD-4FE7-850E-34F98DBCBBB9}"/>
            </a:ext>
          </a:extLst>
        </xdr:cNvPr>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D543589D-8885-4012-8A8E-F119D832C218}"/>
            </a:ext>
          </a:extLst>
        </xdr:cNvPr>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5D1EDA13-0992-4D32-B1F8-E82CD3838DE8}"/>
            </a:ext>
          </a:extLst>
        </xdr:cNvPr>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140098</xdr:rowOff>
    </xdr:from>
    <xdr:ext cx="469744" cy="259045"/>
    <xdr:sp macro="" textlink="">
      <xdr:nvSpPr>
        <xdr:cNvPr id="258" name="n_1mainValue【体育館・プール】&#10;一人当たり面積">
          <a:extLst>
            <a:ext uri="{FF2B5EF4-FFF2-40B4-BE49-F238E27FC236}">
              <a16:creationId xmlns:a16="http://schemas.microsoft.com/office/drawing/2014/main" id="{1329F3C8-D79B-4888-A426-737B777B752E}"/>
            </a:ext>
          </a:extLst>
        </xdr:cNvPr>
        <xdr:cNvSpPr txBox="1"/>
      </xdr:nvSpPr>
      <xdr:spPr>
        <a:xfrm>
          <a:off x="9391727" y="1059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145051</xdr:rowOff>
    </xdr:from>
    <xdr:ext cx="469744" cy="259045"/>
    <xdr:sp macro="" textlink="">
      <xdr:nvSpPr>
        <xdr:cNvPr id="259" name="n_2mainValue【体育館・プール】&#10;一人当たり面積">
          <a:extLst>
            <a:ext uri="{FF2B5EF4-FFF2-40B4-BE49-F238E27FC236}">
              <a16:creationId xmlns:a16="http://schemas.microsoft.com/office/drawing/2014/main" id="{DDE832BF-59AE-4844-86E1-B06554F7C8A7}"/>
            </a:ext>
          </a:extLst>
        </xdr:cNvPr>
        <xdr:cNvSpPr txBox="1"/>
      </xdr:nvSpPr>
      <xdr:spPr>
        <a:xfrm>
          <a:off x="8515427" y="1060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148099</xdr:rowOff>
    </xdr:from>
    <xdr:ext cx="469744" cy="259045"/>
    <xdr:sp macro="" textlink="">
      <xdr:nvSpPr>
        <xdr:cNvPr id="260" name="n_3mainValue【体育館・プール】&#10;一人当たり面積">
          <a:extLst>
            <a:ext uri="{FF2B5EF4-FFF2-40B4-BE49-F238E27FC236}">
              <a16:creationId xmlns:a16="http://schemas.microsoft.com/office/drawing/2014/main" id="{9C4063FE-6CA8-46C7-8FAD-B3B7446CF0D8}"/>
            </a:ext>
          </a:extLst>
        </xdr:cNvPr>
        <xdr:cNvSpPr txBox="1"/>
      </xdr:nvSpPr>
      <xdr:spPr>
        <a:xfrm>
          <a:off x="7626427" y="10606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146194</xdr:rowOff>
    </xdr:from>
    <xdr:ext cx="469744" cy="259045"/>
    <xdr:sp macro="" textlink="">
      <xdr:nvSpPr>
        <xdr:cNvPr id="261" name="n_4mainValue【体育館・プール】&#10;一人当たり面積">
          <a:extLst>
            <a:ext uri="{FF2B5EF4-FFF2-40B4-BE49-F238E27FC236}">
              <a16:creationId xmlns:a16="http://schemas.microsoft.com/office/drawing/2014/main" id="{95A2C8D5-4357-45D4-BD49-FF5ADF8C39C3}"/>
            </a:ext>
          </a:extLst>
        </xdr:cNvPr>
        <xdr:cNvSpPr txBox="1"/>
      </xdr:nvSpPr>
      <xdr:spPr>
        <a:xfrm>
          <a:off x="6737427" y="1060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6842B936-1CF3-4A15-97F8-AA983E3B477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62071DDB-C6E1-4B0B-905C-C80308334B0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50D6D549-9D25-4FCE-83CA-07CEB7C0DF1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767B2202-4575-468C-A043-0CEB9516730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F631F16-D8C5-4AB4-A80E-AAF3592FC6A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21CC6496-18B5-42C0-B820-44A19401366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271C6EC4-F387-41D1-BDCC-CE3796D1464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BF7B4C6C-D414-4B01-B7AA-5ECF2E8CB678}"/>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0EF67DBA-FA60-47C4-85E1-1E8672BCDF8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E1D0844E-C17A-49DF-BC68-6C2037DDF24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0E9CD0B6-2EDF-48A7-8A45-0A3996B84DD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DE806646-B112-4A3C-B8A7-1B9307BB0D0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970B28C7-CCAB-41FC-A6D6-27E45776008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894002F2-80D3-4AD1-A8D4-EFA3BB4CBC6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2D3A5B64-7596-44CD-8688-996C98DA3CD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61F350E0-0A96-41C5-B0FD-BBBD3DE03FBF}"/>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33E38E2E-E3B4-4ECD-ADD9-554D3AB6137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B91F874D-7ED7-45D5-8090-2A9AECDB806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3C18AD6C-CD71-4B3A-96C9-EE83AA5F2D6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A542A2DA-AB05-4133-8EA6-416ECF63A1D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2DF1F593-6497-4822-8096-DF51AEEA331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EFF7ECB6-2BC0-4517-BD56-1CE5AD4EDA5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6E5DFFC9-3AAF-4882-BFF8-F713AE42669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B9C3376F-AF6F-451D-8D70-939393965CC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65388021-821B-4448-9578-284ECD878D3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95B513D9-1F1D-4CE7-B635-F0CC75C44E0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42BE24DA-AA3E-4754-977D-A90217B1397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F45B6AE7-A967-4D17-B2D3-8BAD4EBFA5F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BA72DEA5-9159-49E0-BBE1-06248BCE86F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52ED0B5E-4713-4FAA-AD30-DD5F04FA5C5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30FCA2C4-4BEB-45BA-A5F1-1AD4466B195B}"/>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F7F5A6AC-45A3-445C-83F6-5E833D0009D4}"/>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6893DA98-0DD3-460F-B8F9-681DE1ACFFD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E39175C9-974B-493D-B50C-FCD66791C9EF}"/>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34289443-865C-4093-8C24-C4589CFBC47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4FF2DB5F-F052-4595-BEC9-A4E5E912876C}"/>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388A3C57-F4B4-40B4-BECB-6C735B235443}"/>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3E7EF341-3E4A-4E82-81D2-C3499557F2D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F1695F6B-0053-474B-84A7-6FC951453C3B}"/>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E66931F6-E43E-4797-A05D-E8A061F6A2D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DA808713-0697-475A-B88E-A8CB4CB88C5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FA6AED6A-A5F4-476B-949C-103299A04702}"/>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1FBA02C7-3AB8-4743-BD0A-49C204C5F312}"/>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92F3AFEF-78D6-43FD-AA79-EC502F8E1386}"/>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367B5FF6-1C59-44E2-8BED-F1366605068C}"/>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307" name="直線コネクタ 306">
          <a:extLst>
            <a:ext uri="{FF2B5EF4-FFF2-40B4-BE49-F238E27FC236}">
              <a16:creationId xmlns:a16="http://schemas.microsoft.com/office/drawing/2014/main" id="{7D91924C-C1D1-4AF5-A59C-7E1C4E478B9F}"/>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F8D20620-CAC8-4C9C-913E-DA23699B44E5}"/>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309" name="フローチャート: 判断 308">
          <a:extLst>
            <a:ext uri="{FF2B5EF4-FFF2-40B4-BE49-F238E27FC236}">
              <a16:creationId xmlns:a16="http://schemas.microsoft.com/office/drawing/2014/main" id="{33E87772-E12E-4A08-A081-628A4FFA1DCB}"/>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310" name="フローチャート: 判断 309">
          <a:extLst>
            <a:ext uri="{FF2B5EF4-FFF2-40B4-BE49-F238E27FC236}">
              <a16:creationId xmlns:a16="http://schemas.microsoft.com/office/drawing/2014/main" id="{337508B5-6C64-49B0-B201-13DC57251863}"/>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311" name="フローチャート: 判断 310">
          <a:extLst>
            <a:ext uri="{FF2B5EF4-FFF2-40B4-BE49-F238E27FC236}">
              <a16:creationId xmlns:a16="http://schemas.microsoft.com/office/drawing/2014/main" id="{B83C2052-E063-4E3F-8077-BE029003146C}"/>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312" name="フローチャート: 判断 311">
          <a:extLst>
            <a:ext uri="{FF2B5EF4-FFF2-40B4-BE49-F238E27FC236}">
              <a16:creationId xmlns:a16="http://schemas.microsoft.com/office/drawing/2014/main" id="{896BC011-E5BF-47BA-8806-60213704D749}"/>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313" name="フローチャート: 判断 312">
          <a:extLst>
            <a:ext uri="{FF2B5EF4-FFF2-40B4-BE49-F238E27FC236}">
              <a16:creationId xmlns:a16="http://schemas.microsoft.com/office/drawing/2014/main" id="{686AE5BB-417A-40B8-8796-DF922A059544}"/>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51A5E8A6-C09D-4643-99D6-71FCEB78B12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8D96FFDC-9065-4ABB-8AFB-FCBDBC88B21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57B2AF56-8F73-44EA-AD53-553AA4D1F7F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510556EA-5483-45B4-AF65-A38AF68A95A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8A7BCDF6-6EEF-40A1-B034-00A546FE194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xdr:rowOff>
    </xdr:from>
    <xdr:to>
      <xdr:col>24</xdr:col>
      <xdr:colOff>114300</xdr:colOff>
      <xdr:row>105</xdr:row>
      <xdr:rowOff>102507</xdr:rowOff>
    </xdr:to>
    <xdr:sp macro="" textlink="">
      <xdr:nvSpPr>
        <xdr:cNvPr id="319" name="楕円 318">
          <a:extLst>
            <a:ext uri="{FF2B5EF4-FFF2-40B4-BE49-F238E27FC236}">
              <a16:creationId xmlns:a16="http://schemas.microsoft.com/office/drawing/2014/main" id="{EB09C044-FA9A-4E66-A689-DF60D2D970A9}"/>
            </a:ext>
          </a:extLst>
        </xdr:cNvPr>
        <xdr:cNvSpPr/>
      </xdr:nvSpPr>
      <xdr:spPr>
        <a:xfrm>
          <a:off x="4584700" y="1800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150784</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D1F91F9F-CBBC-460C-B985-56EC89A5287D}"/>
            </a:ext>
          </a:extLst>
        </xdr:cNvPr>
        <xdr:cNvSpPr txBox="1"/>
      </xdr:nvSpPr>
      <xdr:spPr>
        <a:xfrm>
          <a:off x="4673600" y="1798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125005</xdr:rowOff>
    </xdr:from>
    <xdr:to>
      <xdr:col>20</xdr:col>
      <xdr:colOff>38100</xdr:colOff>
      <xdr:row>105</xdr:row>
      <xdr:rowOff>55155</xdr:rowOff>
    </xdr:to>
    <xdr:sp macro="" textlink="">
      <xdr:nvSpPr>
        <xdr:cNvPr id="321" name="楕円 320">
          <a:extLst>
            <a:ext uri="{FF2B5EF4-FFF2-40B4-BE49-F238E27FC236}">
              <a16:creationId xmlns:a16="http://schemas.microsoft.com/office/drawing/2014/main" id="{3CCBFDDE-63D1-4159-8DF9-ABF93C3C9C56}"/>
            </a:ext>
          </a:extLst>
        </xdr:cNvPr>
        <xdr:cNvSpPr/>
      </xdr:nvSpPr>
      <xdr:spPr>
        <a:xfrm>
          <a:off x="3746500" y="1795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4355</xdr:rowOff>
    </xdr:from>
    <xdr:to>
      <xdr:col>24</xdr:col>
      <xdr:colOff>63500</xdr:colOff>
      <xdr:row>105</xdr:row>
      <xdr:rowOff>51707</xdr:rowOff>
    </xdr:to>
    <xdr:cxnSp macro="">
      <xdr:nvCxnSpPr>
        <xdr:cNvPr id="322" name="直線コネクタ 321">
          <a:extLst>
            <a:ext uri="{FF2B5EF4-FFF2-40B4-BE49-F238E27FC236}">
              <a16:creationId xmlns:a16="http://schemas.microsoft.com/office/drawing/2014/main" id="{12E7E349-C33D-4F36-A3B4-C84C480BF1FB}"/>
            </a:ext>
          </a:extLst>
        </xdr:cNvPr>
        <xdr:cNvCxnSpPr/>
      </xdr:nvCxnSpPr>
      <xdr:spPr>
        <a:xfrm>
          <a:off x="3797300" y="18006605"/>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40095</xdr:rowOff>
    </xdr:from>
    <xdr:to>
      <xdr:col>15</xdr:col>
      <xdr:colOff>101600</xdr:colOff>
      <xdr:row>105</xdr:row>
      <xdr:rowOff>141695</xdr:rowOff>
    </xdr:to>
    <xdr:sp macro="" textlink="">
      <xdr:nvSpPr>
        <xdr:cNvPr id="323" name="楕円 322">
          <a:extLst>
            <a:ext uri="{FF2B5EF4-FFF2-40B4-BE49-F238E27FC236}">
              <a16:creationId xmlns:a16="http://schemas.microsoft.com/office/drawing/2014/main" id="{7C24A7CC-E1AF-41BF-B2F0-70EFF49D4400}"/>
            </a:ext>
          </a:extLst>
        </xdr:cNvPr>
        <xdr:cNvSpPr/>
      </xdr:nvSpPr>
      <xdr:spPr>
        <a:xfrm>
          <a:off x="2857500" y="180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4355</xdr:rowOff>
    </xdr:from>
    <xdr:to>
      <xdr:col>19</xdr:col>
      <xdr:colOff>177800</xdr:colOff>
      <xdr:row>105</xdr:row>
      <xdr:rowOff>90895</xdr:rowOff>
    </xdr:to>
    <xdr:cxnSp macro="">
      <xdr:nvCxnSpPr>
        <xdr:cNvPr id="324" name="直線コネクタ 323">
          <a:extLst>
            <a:ext uri="{FF2B5EF4-FFF2-40B4-BE49-F238E27FC236}">
              <a16:creationId xmlns:a16="http://schemas.microsoft.com/office/drawing/2014/main" id="{0522D4C4-3981-4E64-9570-6A65E841B2E5}"/>
            </a:ext>
          </a:extLst>
        </xdr:cNvPr>
        <xdr:cNvCxnSpPr/>
      </xdr:nvCxnSpPr>
      <xdr:spPr>
        <a:xfrm flipV="1">
          <a:off x="2908300" y="18006605"/>
          <a:ext cx="889000" cy="86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15602</xdr:rowOff>
    </xdr:from>
    <xdr:to>
      <xdr:col>10</xdr:col>
      <xdr:colOff>165100</xdr:colOff>
      <xdr:row>105</xdr:row>
      <xdr:rowOff>117202</xdr:rowOff>
    </xdr:to>
    <xdr:sp macro="" textlink="">
      <xdr:nvSpPr>
        <xdr:cNvPr id="325" name="楕円 324">
          <a:extLst>
            <a:ext uri="{FF2B5EF4-FFF2-40B4-BE49-F238E27FC236}">
              <a16:creationId xmlns:a16="http://schemas.microsoft.com/office/drawing/2014/main" id="{3F84128B-342D-4D8A-B1DB-108D83B57135}"/>
            </a:ext>
          </a:extLst>
        </xdr:cNvPr>
        <xdr:cNvSpPr/>
      </xdr:nvSpPr>
      <xdr:spPr>
        <a:xfrm>
          <a:off x="19685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66402</xdr:rowOff>
    </xdr:from>
    <xdr:to>
      <xdr:col>15</xdr:col>
      <xdr:colOff>50800</xdr:colOff>
      <xdr:row>105</xdr:row>
      <xdr:rowOff>90895</xdr:rowOff>
    </xdr:to>
    <xdr:cxnSp macro="">
      <xdr:nvCxnSpPr>
        <xdr:cNvPr id="326" name="直線コネクタ 325">
          <a:extLst>
            <a:ext uri="{FF2B5EF4-FFF2-40B4-BE49-F238E27FC236}">
              <a16:creationId xmlns:a16="http://schemas.microsoft.com/office/drawing/2014/main" id="{291C74C8-3DA7-4E5A-9DD8-46CC95F3CBE0}"/>
            </a:ext>
          </a:extLst>
        </xdr:cNvPr>
        <xdr:cNvCxnSpPr/>
      </xdr:nvCxnSpPr>
      <xdr:spPr>
        <a:xfrm>
          <a:off x="2019300" y="1806865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12337</xdr:rowOff>
    </xdr:from>
    <xdr:to>
      <xdr:col>6</xdr:col>
      <xdr:colOff>38100</xdr:colOff>
      <xdr:row>105</xdr:row>
      <xdr:rowOff>113937</xdr:rowOff>
    </xdr:to>
    <xdr:sp macro="" textlink="">
      <xdr:nvSpPr>
        <xdr:cNvPr id="327" name="楕円 326">
          <a:extLst>
            <a:ext uri="{FF2B5EF4-FFF2-40B4-BE49-F238E27FC236}">
              <a16:creationId xmlns:a16="http://schemas.microsoft.com/office/drawing/2014/main" id="{491A5A7F-201F-4334-9B2B-87710F143E91}"/>
            </a:ext>
          </a:extLst>
        </xdr:cNvPr>
        <xdr:cNvSpPr/>
      </xdr:nvSpPr>
      <xdr:spPr>
        <a:xfrm>
          <a:off x="1079500" y="1801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63137</xdr:rowOff>
    </xdr:from>
    <xdr:to>
      <xdr:col>10</xdr:col>
      <xdr:colOff>114300</xdr:colOff>
      <xdr:row>105</xdr:row>
      <xdr:rowOff>66402</xdr:rowOff>
    </xdr:to>
    <xdr:cxnSp macro="">
      <xdr:nvCxnSpPr>
        <xdr:cNvPr id="328" name="直線コネクタ 327">
          <a:extLst>
            <a:ext uri="{FF2B5EF4-FFF2-40B4-BE49-F238E27FC236}">
              <a16:creationId xmlns:a16="http://schemas.microsoft.com/office/drawing/2014/main" id="{7ACBB302-59F9-458F-8F84-0E387705F3F5}"/>
            </a:ext>
          </a:extLst>
        </xdr:cNvPr>
        <xdr:cNvCxnSpPr/>
      </xdr:nvCxnSpPr>
      <xdr:spPr>
        <a:xfrm>
          <a:off x="1130300" y="18065387"/>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329" name="n_1aveValue【市民会館】&#10;有形固定資産減価償却率">
          <a:extLst>
            <a:ext uri="{FF2B5EF4-FFF2-40B4-BE49-F238E27FC236}">
              <a16:creationId xmlns:a16="http://schemas.microsoft.com/office/drawing/2014/main" id="{8E433CBE-F107-45B7-AA86-3D868BFD5FFC}"/>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330" name="n_2aveValue【市民会館】&#10;有形固定資産減価償却率">
          <a:extLst>
            <a:ext uri="{FF2B5EF4-FFF2-40B4-BE49-F238E27FC236}">
              <a16:creationId xmlns:a16="http://schemas.microsoft.com/office/drawing/2014/main" id="{1432649C-7A2C-41B9-ABA2-3A1A82A55A3A}"/>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331" name="n_3aveValue【市民会館】&#10;有形固定資産減価償却率">
          <a:extLst>
            <a:ext uri="{FF2B5EF4-FFF2-40B4-BE49-F238E27FC236}">
              <a16:creationId xmlns:a16="http://schemas.microsoft.com/office/drawing/2014/main" id="{C3ED6145-A71E-47B6-A87F-40F2EFF715DF}"/>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332" name="n_4aveValue【市民会館】&#10;有形固定資産減価償却率">
          <a:extLst>
            <a:ext uri="{FF2B5EF4-FFF2-40B4-BE49-F238E27FC236}">
              <a16:creationId xmlns:a16="http://schemas.microsoft.com/office/drawing/2014/main" id="{AC44AF9C-0E38-4018-8C42-C3E000D535EF}"/>
            </a:ext>
          </a:extLst>
        </xdr:cNvPr>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46282</xdr:rowOff>
    </xdr:from>
    <xdr:ext cx="405111" cy="259045"/>
    <xdr:sp macro="" textlink="">
      <xdr:nvSpPr>
        <xdr:cNvPr id="333" name="n_1mainValue【市民会館】&#10;有形固定資産減価償却率">
          <a:extLst>
            <a:ext uri="{FF2B5EF4-FFF2-40B4-BE49-F238E27FC236}">
              <a16:creationId xmlns:a16="http://schemas.microsoft.com/office/drawing/2014/main" id="{2FA91695-D280-439A-96DF-929E34BE7198}"/>
            </a:ext>
          </a:extLst>
        </xdr:cNvPr>
        <xdr:cNvSpPr txBox="1"/>
      </xdr:nvSpPr>
      <xdr:spPr>
        <a:xfrm>
          <a:off x="3582044" y="1804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132822</xdr:rowOff>
    </xdr:from>
    <xdr:ext cx="405111" cy="259045"/>
    <xdr:sp macro="" textlink="">
      <xdr:nvSpPr>
        <xdr:cNvPr id="334" name="n_2mainValue【市民会館】&#10;有形固定資産減価償却率">
          <a:extLst>
            <a:ext uri="{FF2B5EF4-FFF2-40B4-BE49-F238E27FC236}">
              <a16:creationId xmlns:a16="http://schemas.microsoft.com/office/drawing/2014/main" id="{C78741E0-4A0F-46DD-9D79-48F89440AD07}"/>
            </a:ext>
          </a:extLst>
        </xdr:cNvPr>
        <xdr:cNvSpPr txBox="1"/>
      </xdr:nvSpPr>
      <xdr:spPr>
        <a:xfrm>
          <a:off x="2705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108329</xdr:rowOff>
    </xdr:from>
    <xdr:ext cx="405111" cy="259045"/>
    <xdr:sp macro="" textlink="">
      <xdr:nvSpPr>
        <xdr:cNvPr id="335" name="n_3mainValue【市民会館】&#10;有形固定資産減価償却率">
          <a:extLst>
            <a:ext uri="{FF2B5EF4-FFF2-40B4-BE49-F238E27FC236}">
              <a16:creationId xmlns:a16="http://schemas.microsoft.com/office/drawing/2014/main" id="{A3317DD3-160C-468C-8064-51021438FBAD}"/>
            </a:ext>
          </a:extLst>
        </xdr:cNvPr>
        <xdr:cNvSpPr txBox="1"/>
      </xdr:nvSpPr>
      <xdr:spPr>
        <a:xfrm>
          <a:off x="18167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105064</xdr:rowOff>
    </xdr:from>
    <xdr:ext cx="405111" cy="259045"/>
    <xdr:sp macro="" textlink="">
      <xdr:nvSpPr>
        <xdr:cNvPr id="336" name="n_4mainValue【市民会館】&#10;有形固定資産減価償却率">
          <a:extLst>
            <a:ext uri="{FF2B5EF4-FFF2-40B4-BE49-F238E27FC236}">
              <a16:creationId xmlns:a16="http://schemas.microsoft.com/office/drawing/2014/main" id="{7D156FD0-1638-4BD3-997E-1A5F31C129C3}"/>
            </a:ext>
          </a:extLst>
        </xdr:cNvPr>
        <xdr:cNvSpPr txBox="1"/>
      </xdr:nvSpPr>
      <xdr:spPr>
        <a:xfrm>
          <a:off x="927744" y="1810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32C0339C-E611-40F9-B48C-DFFB0F3CB0A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970BE9FE-DBB0-4B15-9F16-6EBFD012E28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823BC011-38F4-4C48-94DB-7D42A16ABD2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D1E9E8BA-096D-498E-9AC3-6E64BCBCF68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5E961957-2B61-4994-A631-07D3A4C0794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50A2EE05-D7E1-4203-B708-683C68A7947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8A72CAD3-0749-43FB-A33B-A50249447EA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3A834F3B-6457-4D8C-BC70-71E4AF5F678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8B1327F0-5E81-42FC-9686-5E1E163767A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49510D99-FD95-4F8B-B2D3-8F61042E816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F3538A0C-8E6F-45F8-B1F7-88AFA3648BF8}"/>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21E707DA-4B35-47AB-B725-75B2FDB1F4E4}"/>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5C090180-E41C-44E3-A01E-340FEE713C2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865C51C0-BF0E-4E12-A5C4-BE5CA5C0D482}"/>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5F8165EF-DC55-45F2-B0E6-311A6D9583C9}"/>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7148753B-AC9B-48AC-AF74-ED46D639EC35}"/>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96578EF7-C0EB-4DC9-A1ED-BB0C09A6AA0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EEE4E09C-0836-4D22-B375-DF5C53270597}"/>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93C69FEE-DD18-4AE4-9505-CF52C55EE5A1}"/>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9214B6BA-13C2-413F-AA94-56F38B480C19}"/>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F3384B4A-0C0F-476D-B49F-DD7D4CD7025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5F8EF858-A52C-4602-B844-4918F7AC1C4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CCE87301-857E-4926-B11C-B352FAF2069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360" name="直線コネクタ 359">
          <a:extLst>
            <a:ext uri="{FF2B5EF4-FFF2-40B4-BE49-F238E27FC236}">
              <a16:creationId xmlns:a16="http://schemas.microsoft.com/office/drawing/2014/main" id="{343BDEEB-089A-4433-97C6-FCA249A119CC}"/>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361" name="【市民会館】&#10;一人当たり面積最小値テキスト">
          <a:extLst>
            <a:ext uri="{FF2B5EF4-FFF2-40B4-BE49-F238E27FC236}">
              <a16:creationId xmlns:a16="http://schemas.microsoft.com/office/drawing/2014/main" id="{1DC4D461-DFE0-48B2-A644-24A7AFA5E737}"/>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362" name="直線コネクタ 361">
          <a:extLst>
            <a:ext uri="{FF2B5EF4-FFF2-40B4-BE49-F238E27FC236}">
              <a16:creationId xmlns:a16="http://schemas.microsoft.com/office/drawing/2014/main" id="{5B72B55A-9AB4-4D06-8CC2-5201D65119EF}"/>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363" name="【市民会館】&#10;一人当たり面積最大値テキスト">
          <a:extLst>
            <a:ext uri="{FF2B5EF4-FFF2-40B4-BE49-F238E27FC236}">
              <a16:creationId xmlns:a16="http://schemas.microsoft.com/office/drawing/2014/main" id="{D65FED71-D736-4A9F-B5E6-48EB4A7B2678}"/>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364" name="直線コネクタ 363">
          <a:extLst>
            <a:ext uri="{FF2B5EF4-FFF2-40B4-BE49-F238E27FC236}">
              <a16:creationId xmlns:a16="http://schemas.microsoft.com/office/drawing/2014/main" id="{4969F5AE-9F9F-4CC3-AAAB-08506B39D699}"/>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365" name="【市民会館】&#10;一人当たり面積平均値テキスト">
          <a:extLst>
            <a:ext uri="{FF2B5EF4-FFF2-40B4-BE49-F238E27FC236}">
              <a16:creationId xmlns:a16="http://schemas.microsoft.com/office/drawing/2014/main" id="{25C9CEAA-0C7A-4B35-8F24-5810040460CB}"/>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366" name="フローチャート: 判断 365">
          <a:extLst>
            <a:ext uri="{FF2B5EF4-FFF2-40B4-BE49-F238E27FC236}">
              <a16:creationId xmlns:a16="http://schemas.microsoft.com/office/drawing/2014/main" id="{ACF7DF44-8AA8-4AF2-881F-ABBAA4F5D3D2}"/>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367" name="フローチャート: 判断 366">
          <a:extLst>
            <a:ext uri="{FF2B5EF4-FFF2-40B4-BE49-F238E27FC236}">
              <a16:creationId xmlns:a16="http://schemas.microsoft.com/office/drawing/2014/main" id="{3D5B08AF-3A6A-483A-8F5F-458FB32A53F1}"/>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68" name="フローチャート: 判断 367">
          <a:extLst>
            <a:ext uri="{FF2B5EF4-FFF2-40B4-BE49-F238E27FC236}">
              <a16:creationId xmlns:a16="http://schemas.microsoft.com/office/drawing/2014/main" id="{9A71C0AE-AFB6-4777-9754-E1157586FCAD}"/>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369" name="フローチャート: 判断 368">
          <a:extLst>
            <a:ext uri="{FF2B5EF4-FFF2-40B4-BE49-F238E27FC236}">
              <a16:creationId xmlns:a16="http://schemas.microsoft.com/office/drawing/2014/main" id="{B289E0DF-C31B-46E1-98E4-91EE3A4F5AB1}"/>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370" name="フローチャート: 判断 369">
          <a:extLst>
            <a:ext uri="{FF2B5EF4-FFF2-40B4-BE49-F238E27FC236}">
              <a16:creationId xmlns:a16="http://schemas.microsoft.com/office/drawing/2014/main" id="{3ECFA850-A573-4D8F-8FF1-985F24AF5F8B}"/>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625A2EA5-59D5-4AF5-815F-8B6E2CC7D37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24A8BC01-0626-453D-B9A8-7F76B14BB5A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9B4A2B98-D38C-49E7-BD1D-1F18919354F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9E76B70C-B221-4310-B80B-954AF8993C1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9FD63F89-45CA-46E1-9E22-9F92F1B80C2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132080</xdr:rowOff>
    </xdr:from>
    <xdr:to>
      <xdr:col>55</xdr:col>
      <xdr:colOff>50800</xdr:colOff>
      <xdr:row>108</xdr:row>
      <xdr:rowOff>62230</xdr:rowOff>
    </xdr:to>
    <xdr:sp macro="" textlink="">
      <xdr:nvSpPr>
        <xdr:cNvPr id="376" name="楕円 375">
          <a:extLst>
            <a:ext uri="{FF2B5EF4-FFF2-40B4-BE49-F238E27FC236}">
              <a16:creationId xmlns:a16="http://schemas.microsoft.com/office/drawing/2014/main" id="{784BE97D-ECF1-476B-84E3-E21A5821D70A}"/>
            </a:ext>
          </a:extLst>
        </xdr:cNvPr>
        <xdr:cNvSpPr/>
      </xdr:nvSpPr>
      <xdr:spPr>
        <a:xfrm>
          <a:off x="10426700" y="1847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47007</xdr:rowOff>
    </xdr:from>
    <xdr:ext cx="469744" cy="259045"/>
    <xdr:sp macro="" textlink="">
      <xdr:nvSpPr>
        <xdr:cNvPr id="377" name="【市民会館】&#10;一人当たり面積該当値テキスト">
          <a:extLst>
            <a:ext uri="{FF2B5EF4-FFF2-40B4-BE49-F238E27FC236}">
              <a16:creationId xmlns:a16="http://schemas.microsoft.com/office/drawing/2014/main" id="{35E57CE5-252D-49C9-A366-133A8D42704D}"/>
            </a:ext>
          </a:extLst>
        </xdr:cNvPr>
        <xdr:cNvSpPr txBox="1"/>
      </xdr:nvSpPr>
      <xdr:spPr>
        <a:xfrm>
          <a:off x="10515600" y="183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133986</xdr:rowOff>
    </xdr:from>
    <xdr:to>
      <xdr:col>50</xdr:col>
      <xdr:colOff>165100</xdr:colOff>
      <xdr:row>108</xdr:row>
      <xdr:rowOff>64136</xdr:rowOff>
    </xdr:to>
    <xdr:sp macro="" textlink="">
      <xdr:nvSpPr>
        <xdr:cNvPr id="378" name="楕円 377">
          <a:extLst>
            <a:ext uri="{FF2B5EF4-FFF2-40B4-BE49-F238E27FC236}">
              <a16:creationId xmlns:a16="http://schemas.microsoft.com/office/drawing/2014/main" id="{481048E7-2C1C-4415-9C98-9A2F6EC0A941}"/>
            </a:ext>
          </a:extLst>
        </xdr:cNvPr>
        <xdr:cNvSpPr/>
      </xdr:nvSpPr>
      <xdr:spPr>
        <a:xfrm>
          <a:off x="9588500" y="1847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11430</xdr:rowOff>
    </xdr:from>
    <xdr:to>
      <xdr:col>55</xdr:col>
      <xdr:colOff>0</xdr:colOff>
      <xdr:row>108</xdr:row>
      <xdr:rowOff>13336</xdr:rowOff>
    </xdr:to>
    <xdr:cxnSp macro="">
      <xdr:nvCxnSpPr>
        <xdr:cNvPr id="379" name="直線コネクタ 378">
          <a:extLst>
            <a:ext uri="{FF2B5EF4-FFF2-40B4-BE49-F238E27FC236}">
              <a16:creationId xmlns:a16="http://schemas.microsoft.com/office/drawing/2014/main" id="{B3770A6F-54CC-4C6E-9F46-D800E39720F8}"/>
            </a:ext>
          </a:extLst>
        </xdr:cNvPr>
        <xdr:cNvCxnSpPr/>
      </xdr:nvCxnSpPr>
      <xdr:spPr>
        <a:xfrm flipV="1">
          <a:off x="9639300" y="18528030"/>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137795</xdr:rowOff>
    </xdr:from>
    <xdr:to>
      <xdr:col>46</xdr:col>
      <xdr:colOff>38100</xdr:colOff>
      <xdr:row>108</xdr:row>
      <xdr:rowOff>67945</xdr:rowOff>
    </xdr:to>
    <xdr:sp macro="" textlink="">
      <xdr:nvSpPr>
        <xdr:cNvPr id="380" name="楕円 379">
          <a:extLst>
            <a:ext uri="{FF2B5EF4-FFF2-40B4-BE49-F238E27FC236}">
              <a16:creationId xmlns:a16="http://schemas.microsoft.com/office/drawing/2014/main" id="{80012A82-7D2E-4799-ADD7-751BAB9D8A2F}"/>
            </a:ext>
          </a:extLst>
        </xdr:cNvPr>
        <xdr:cNvSpPr/>
      </xdr:nvSpPr>
      <xdr:spPr>
        <a:xfrm>
          <a:off x="8699500" y="1848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13336</xdr:rowOff>
    </xdr:from>
    <xdr:to>
      <xdr:col>50</xdr:col>
      <xdr:colOff>114300</xdr:colOff>
      <xdr:row>108</xdr:row>
      <xdr:rowOff>17145</xdr:rowOff>
    </xdr:to>
    <xdr:cxnSp macro="">
      <xdr:nvCxnSpPr>
        <xdr:cNvPr id="381" name="直線コネクタ 380">
          <a:extLst>
            <a:ext uri="{FF2B5EF4-FFF2-40B4-BE49-F238E27FC236}">
              <a16:creationId xmlns:a16="http://schemas.microsoft.com/office/drawing/2014/main" id="{8A3AC352-CB66-457D-8F8E-11BD8B487F44}"/>
            </a:ext>
          </a:extLst>
        </xdr:cNvPr>
        <xdr:cNvCxnSpPr/>
      </xdr:nvCxnSpPr>
      <xdr:spPr>
        <a:xfrm flipV="1">
          <a:off x="8750300" y="18529936"/>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139700</xdr:rowOff>
    </xdr:from>
    <xdr:to>
      <xdr:col>41</xdr:col>
      <xdr:colOff>101600</xdr:colOff>
      <xdr:row>108</xdr:row>
      <xdr:rowOff>69850</xdr:rowOff>
    </xdr:to>
    <xdr:sp macro="" textlink="">
      <xdr:nvSpPr>
        <xdr:cNvPr id="382" name="楕円 381">
          <a:extLst>
            <a:ext uri="{FF2B5EF4-FFF2-40B4-BE49-F238E27FC236}">
              <a16:creationId xmlns:a16="http://schemas.microsoft.com/office/drawing/2014/main" id="{34A8E132-2F45-4D47-9C7A-2F6ECD7A1A9C}"/>
            </a:ext>
          </a:extLst>
        </xdr:cNvPr>
        <xdr:cNvSpPr/>
      </xdr:nvSpPr>
      <xdr:spPr>
        <a:xfrm>
          <a:off x="78105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17145</xdr:rowOff>
    </xdr:from>
    <xdr:to>
      <xdr:col>45</xdr:col>
      <xdr:colOff>177800</xdr:colOff>
      <xdr:row>108</xdr:row>
      <xdr:rowOff>19050</xdr:rowOff>
    </xdr:to>
    <xdr:cxnSp macro="">
      <xdr:nvCxnSpPr>
        <xdr:cNvPr id="383" name="直線コネクタ 382">
          <a:extLst>
            <a:ext uri="{FF2B5EF4-FFF2-40B4-BE49-F238E27FC236}">
              <a16:creationId xmlns:a16="http://schemas.microsoft.com/office/drawing/2014/main" id="{51D988A1-5700-4838-AC4F-FCA008363136}"/>
            </a:ext>
          </a:extLst>
        </xdr:cNvPr>
        <xdr:cNvCxnSpPr/>
      </xdr:nvCxnSpPr>
      <xdr:spPr>
        <a:xfrm flipV="1">
          <a:off x="7861300" y="185337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141605</xdr:rowOff>
    </xdr:from>
    <xdr:to>
      <xdr:col>36</xdr:col>
      <xdr:colOff>165100</xdr:colOff>
      <xdr:row>108</xdr:row>
      <xdr:rowOff>71755</xdr:rowOff>
    </xdr:to>
    <xdr:sp macro="" textlink="">
      <xdr:nvSpPr>
        <xdr:cNvPr id="384" name="楕円 383">
          <a:extLst>
            <a:ext uri="{FF2B5EF4-FFF2-40B4-BE49-F238E27FC236}">
              <a16:creationId xmlns:a16="http://schemas.microsoft.com/office/drawing/2014/main" id="{F61FD5F0-971F-42F9-993C-0044F8F5D2FA}"/>
            </a:ext>
          </a:extLst>
        </xdr:cNvPr>
        <xdr:cNvSpPr/>
      </xdr:nvSpPr>
      <xdr:spPr>
        <a:xfrm>
          <a:off x="6921500" y="1848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19050</xdr:rowOff>
    </xdr:from>
    <xdr:to>
      <xdr:col>41</xdr:col>
      <xdr:colOff>50800</xdr:colOff>
      <xdr:row>108</xdr:row>
      <xdr:rowOff>20955</xdr:rowOff>
    </xdr:to>
    <xdr:cxnSp macro="">
      <xdr:nvCxnSpPr>
        <xdr:cNvPr id="385" name="直線コネクタ 384">
          <a:extLst>
            <a:ext uri="{FF2B5EF4-FFF2-40B4-BE49-F238E27FC236}">
              <a16:creationId xmlns:a16="http://schemas.microsoft.com/office/drawing/2014/main" id="{42DD1C3B-B920-44BF-A1D9-2CDD8DD25323}"/>
            </a:ext>
          </a:extLst>
        </xdr:cNvPr>
        <xdr:cNvCxnSpPr/>
      </xdr:nvCxnSpPr>
      <xdr:spPr>
        <a:xfrm flipV="1">
          <a:off x="6972300" y="185356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386" name="n_1aveValue【市民会館】&#10;一人当たり面積">
          <a:extLst>
            <a:ext uri="{FF2B5EF4-FFF2-40B4-BE49-F238E27FC236}">
              <a16:creationId xmlns:a16="http://schemas.microsoft.com/office/drawing/2014/main" id="{F2698D05-E66C-4796-8DCC-B8512CD2ABC7}"/>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387" name="n_2aveValue【市民会館】&#10;一人当たり面積">
          <a:extLst>
            <a:ext uri="{FF2B5EF4-FFF2-40B4-BE49-F238E27FC236}">
              <a16:creationId xmlns:a16="http://schemas.microsoft.com/office/drawing/2014/main" id="{2D12AED2-BA25-4E6F-856F-3944B50DB7F0}"/>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388" name="n_3aveValue【市民会館】&#10;一人当たり面積">
          <a:extLst>
            <a:ext uri="{FF2B5EF4-FFF2-40B4-BE49-F238E27FC236}">
              <a16:creationId xmlns:a16="http://schemas.microsoft.com/office/drawing/2014/main" id="{F874AE8C-BCCB-4AF7-A8A8-E82045EC1702}"/>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389" name="n_4aveValue【市民会館】&#10;一人当たり面積">
          <a:extLst>
            <a:ext uri="{FF2B5EF4-FFF2-40B4-BE49-F238E27FC236}">
              <a16:creationId xmlns:a16="http://schemas.microsoft.com/office/drawing/2014/main" id="{D67B7BA6-C186-4393-A068-6218066C64B3}"/>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55263</xdr:rowOff>
    </xdr:from>
    <xdr:ext cx="469744" cy="259045"/>
    <xdr:sp macro="" textlink="">
      <xdr:nvSpPr>
        <xdr:cNvPr id="390" name="n_1mainValue【市民会館】&#10;一人当たり面積">
          <a:extLst>
            <a:ext uri="{FF2B5EF4-FFF2-40B4-BE49-F238E27FC236}">
              <a16:creationId xmlns:a16="http://schemas.microsoft.com/office/drawing/2014/main" id="{52862A5F-B4A5-487B-9309-3F9AE476ECA1}"/>
            </a:ext>
          </a:extLst>
        </xdr:cNvPr>
        <xdr:cNvSpPr txBox="1"/>
      </xdr:nvSpPr>
      <xdr:spPr>
        <a:xfrm>
          <a:off x="9391727" y="1857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59072</xdr:rowOff>
    </xdr:from>
    <xdr:ext cx="469744" cy="259045"/>
    <xdr:sp macro="" textlink="">
      <xdr:nvSpPr>
        <xdr:cNvPr id="391" name="n_2mainValue【市民会館】&#10;一人当たり面積">
          <a:extLst>
            <a:ext uri="{FF2B5EF4-FFF2-40B4-BE49-F238E27FC236}">
              <a16:creationId xmlns:a16="http://schemas.microsoft.com/office/drawing/2014/main" id="{E86557BB-BC67-416D-A219-EFA747B3B9D6}"/>
            </a:ext>
          </a:extLst>
        </xdr:cNvPr>
        <xdr:cNvSpPr txBox="1"/>
      </xdr:nvSpPr>
      <xdr:spPr>
        <a:xfrm>
          <a:off x="8515427" y="1857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60977</xdr:rowOff>
    </xdr:from>
    <xdr:ext cx="469744" cy="259045"/>
    <xdr:sp macro="" textlink="">
      <xdr:nvSpPr>
        <xdr:cNvPr id="392" name="n_3mainValue【市民会館】&#10;一人当たり面積">
          <a:extLst>
            <a:ext uri="{FF2B5EF4-FFF2-40B4-BE49-F238E27FC236}">
              <a16:creationId xmlns:a16="http://schemas.microsoft.com/office/drawing/2014/main" id="{863948CF-5112-4088-9F37-56F102486B68}"/>
            </a:ext>
          </a:extLst>
        </xdr:cNvPr>
        <xdr:cNvSpPr txBox="1"/>
      </xdr:nvSpPr>
      <xdr:spPr>
        <a:xfrm>
          <a:off x="7626427" y="1857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62882</xdr:rowOff>
    </xdr:from>
    <xdr:ext cx="469744" cy="259045"/>
    <xdr:sp macro="" textlink="">
      <xdr:nvSpPr>
        <xdr:cNvPr id="393" name="n_4mainValue【市民会館】&#10;一人当たり面積">
          <a:extLst>
            <a:ext uri="{FF2B5EF4-FFF2-40B4-BE49-F238E27FC236}">
              <a16:creationId xmlns:a16="http://schemas.microsoft.com/office/drawing/2014/main" id="{78C25A4F-CFF0-4AB4-910C-EE936CB79CE0}"/>
            </a:ext>
          </a:extLst>
        </xdr:cNvPr>
        <xdr:cNvSpPr txBox="1"/>
      </xdr:nvSpPr>
      <xdr:spPr>
        <a:xfrm>
          <a:off x="6737427" y="1857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7FD76A3A-38EC-4CEB-AE73-5BAB3F14F80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88F86CA4-4435-4541-9418-F23D3B214C8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405D0504-0ACC-498E-B816-B5261365F46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16D1298C-1E8B-4201-ABDE-1A6B089364E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BE044763-9FC1-4405-ACC8-56D0F619FF6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4D77813D-6FF1-445B-96C7-50A6F13CA43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4AF643E0-3DF7-44DB-9F09-8503618A3AA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3590726A-EDC9-4EA3-9FE3-A1AB2D1CBF2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1506F2F4-8F43-4799-BC9A-F1BC0C51F35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298154B2-5A0F-4EC7-84BC-D804937325D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D3208CB1-7A6B-46FE-BE24-BC5EFBC7456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2BF86E4F-4DDC-4D42-90D1-F0B648DA1C0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7C0D4243-BBB1-446A-8BA5-90490DF03E5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99E040E2-4546-435F-8E31-21DEBE523DF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E37BD5D3-23BB-4F84-8CF2-49FA93463DE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8C4AB016-8270-4F1B-A0AB-72878D7BCFF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F1D02A29-9498-4AC3-8FB7-517A8312111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9314BB18-B384-4EAB-826B-9AA0EE5C561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3A265C0B-C854-49F5-9DA8-32353E44E27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0446352B-B8EB-401C-BDE1-5B6BB662390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D6F07D61-A461-4A24-B125-5D12B84B369D}"/>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BD2D295E-5BE3-44F9-AE8C-CFE54D7FA39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7AF09834-EF87-41C6-B1A8-CA234158EA0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59E11BF1-C8BF-44C1-B886-826DF2CF3C7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18" name="直線コネクタ 417">
          <a:extLst>
            <a:ext uri="{FF2B5EF4-FFF2-40B4-BE49-F238E27FC236}">
              <a16:creationId xmlns:a16="http://schemas.microsoft.com/office/drawing/2014/main" id="{0E35CC99-C239-4C5E-9D91-AF92D0E89FAD}"/>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19" name="【一般廃棄物処理施設】&#10;有形固定資産減価償却率最小値テキスト">
          <a:extLst>
            <a:ext uri="{FF2B5EF4-FFF2-40B4-BE49-F238E27FC236}">
              <a16:creationId xmlns:a16="http://schemas.microsoft.com/office/drawing/2014/main" id="{7EF3EC95-B4D7-47AF-9CB7-942A7F99481F}"/>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0" name="直線コネクタ 419">
          <a:extLst>
            <a:ext uri="{FF2B5EF4-FFF2-40B4-BE49-F238E27FC236}">
              <a16:creationId xmlns:a16="http://schemas.microsoft.com/office/drawing/2014/main" id="{1DE11B9B-F4B1-483D-A4BC-03D9CCDD65D8}"/>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19733AD0-9DCB-4A4F-A856-C9EF063B508A}"/>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22" name="直線コネクタ 421">
          <a:extLst>
            <a:ext uri="{FF2B5EF4-FFF2-40B4-BE49-F238E27FC236}">
              <a16:creationId xmlns:a16="http://schemas.microsoft.com/office/drawing/2014/main" id="{A5BA8D3C-7E6D-4336-8BA4-40C289F992EC}"/>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CCB70F57-BC83-44AF-B1C2-1D8531F2C767}"/>
            </a:ext>
          </a:extLst>
        </xdr:cNvPr>
        <xdr:cNvSpPr txBox="1"/>
      </xdr:nvSpPr>
      <xdr:spPr>
        <a:xfrm>
          <a:off x="1635760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24" name="フローチャート: 判断 423">
          <a:extLst>
            <a:ext uri="{FF2B5EF4-FFF2-40B4-BE49-F238E27FC236}">
              <a16:creationId xmlns:a16="http://schemas.microsoft.com/office/drawing/2014/main" id="{376C21DA-7DBF-4159-A81C-958B2ED5ADAF}"/>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25" name="フローチャート: 判断 424">
          <a:extLst>
            <a:ext uri="{FF2B5EF4-FFF2-40B4-BE49-F238E27FC236}">
              <a16:creationId xmlns:a16="http://schemas.microsoft.com/office/drawing/2014/main" id="{6CA98FEC-1015-4602-981C-C8E058C6C85E}"/>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426" name="フローチャート: 判断 425">
          <a:extLst>
            <a:ext uri="{FF2B5EF4-FFF2-40B4-BE49-F238E27FC236}">
              <a16:creationId xmlns:a16="http://schemas.microsoft.com/office/drawing/2014/main" id="{FD114597-E85F-484E-B13D-C87C064D13C8}"/>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27" name="フローチャート: 判断 426">
          <a:extLst>
            <a:ext uri="{FF2B5EF4-FFF2-40B4-BE49-F238E27FC236}">
              <a16:creationId xmlns:a16="http://schemas.microsoft.com/office/drawing/2014/main" id="{5AFFCD35-AF23-4BA4-A73B-6169511B0B33}"/>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8" name="フローチャート: 判断 427">
          <a:extLst>
            <a:ext uri="{FF2B5EF4-FFF2-40B4-BE49-F238E27FC236}">
              <a16:creationId xmlns:a16="http://schemas.microsoft.com/office/drawing/2014/main" id="{8B819C0B-E2ED-40BB-9442-9D267587B183}"/>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9F3B5A8-4363-476B-AD2F-F9CAB4B8B6D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E3170B0-AC8B-41A1-B2DD-33E76548C99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9E4AD92F-2501-4D4D-8A9F-32CA4C6221B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53EDABE-E314-4189-9FFD-FA012B2DED5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4B839F67-0B45-4431-9E3C-B33F8A23520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126365</xdr:rowOff>
    </xdr:from>
    <xdr:to>
      <xdr:col>85</xdr:col>
      <xdr:colOff>177800</xdr:colOff>
      <xdr:row>36</xdr:row>
      <xdr:rowOff>56515</xdr:rowOff>
    </xdr:to>
    <xdr:sp macro="" textlink="">
      <xdr:nvSpPr>
        <xdr:cNvPr id="434" name="楕円 433">
          <a:extLst>
            <a:ext uri="{FF2B5EF4-FFF2-40B4-BE49-F238E27FC236}">
              <a16:creationId xmlns:a16="http://schemas.microsoft.com/office/drawing/2014/main" id="{53A014F5-86B0-4184-A423-DA604B509E3A}"/>
            </a:ext>
          </a:extLst>
        </xdr:cNvPr>
        <xdr:cNvSpPr/>
      </xdr:nvSpPr>
      <xdr:spPr>
        <a:xfrm>
          <a:off x="16268700" y="61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149242</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02999B2C-0287-4657-AEC2-E8AB4B5743DC}"/>
            </a:ext>
          </a:extLst>
        </xdr:cNvPr>
        <xdr:cNvSpPr txBox="1"/>
      </xdr:nvSpPr>
      <xdr:spPr>
        <a:xfrm>
          <a:off x="16357600" y="597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59690</xdr:rowOff>
    </xdr:from>
    <xdr:to>
      <xdr:col>81</xdr:col>
      <xdr:colOff>101600</xdr:colOff>
      <xdr:row>35</xdr:row>
      <xdr:rowOff>161290</xdr:rowOff>
    </xdr:to>
    <xdr:sp macro="" textlink="">
      <xdr:nvSpPr>
        <xdr:cNvPr id="436" name="楕円 435">
          <a:extLst>
            <a:ext uri="{FF2B5EF4-FFF2-40B4-BE49-F238E27FC236}">
              <a16:creationId xmlns:a16="http://schemas.microsoft.com/office/drawing/2014/main" id="{D53E5E9E-DF56-46EF-A9F4-FC7BC17A8D8A}"/>
            </a:ext>
          </a:extLst>
        </xdr:cNvPr>
        <xdr:cNvSpPr/>
      </xdr:nvSpPr>
      <xdr:spPr>
        <a:xfrm>
          <a:off x="15430500" y="60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110490</xdr:rowOff>
    </xdr:from>
    <xdr:to>
      <xdr:col>85</xdr:col>
      <xdr:colOff>127000</xdr:colOff>
      <xdr:row>36</xdr:row>
      <xdr:rowOff>5715</xdr:rowOff>
    </xdr:to>
    <xdr:cxnSp macro="">
      <xdr:nvCxnSpPr>
        <xdr:cNvPr id="437" name="直線コネクタ 436">
          <a:extLst>
            <a:ext uri="{FF2B5EF4-FFF2-40B4-BE49-F238E27FC236}">
              <a16:creationId xmlns:a16="http://schemas.microsoft.com/office/drawing/2014/main" id="{4E069474-F930-44FE-9C1B-92304C13F3CF}"/>
            </a:ext>
          </a:extLst>
        </xdr:cNvPr>
        <xdr:cNvCxnSpPr/>
      </xdr:nvCxnSpPr>
      <xdr:spPr>
        <a:xfrm>
          <a:off x="15481300" y="611124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46355</xdr:rowOff>
    </xdr:from>
    <xdr:to>
      <xdr:col>76</xdr:col>
      <xdr:colOff>165100</xdr:colOff>
      <xdr:row>35</xdr:row>
      <xdr:rowOff>147955</xdr:rowOff>
    </xdr:to>
    <xdr:sp macro="" textlink="">
      <xdr:nvSpPr>
        <xdr:cNvPr id="438" name="楕円 437">
          <a:extLst>
            <a:ext uri="{FF2B5EF4-FFF2-40B4-BE49-F238E27FC236}">
              <a16:creationId xmlns:a16="http://schemas.microsoft.com/office/drawing/2014/main" id="{CB6A8827-40AE-400F-AE78-2E66BFF85871}"/>
            </a:ext>
          </a:extLst>
        </xdr:cNvPr>
        <xdr:cNvSpPr/>
      </xdr:nvSpPr>
      <xdr:spPr>
        <a:xfrm>
          <a:off x="14541500" y="604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97155</xdr:rowOff>
    </xdr:from>
    <xdr:to>
      <xdr:col>81</xdr:col>
      <xdr:colOff>50800</xdr:colOff>
      <xdr:row>35</xdr:row>
      <xdr:rowOff>110490</xdr:rowOff>
    </xdr:to>
    <xdr:cxnSp macro="">
      <xdr:nvCxnSpPr>
        <xdr:cNvPr id="439" name="直線コネクタ 438">
          <a:extLst>
            <a:ext uri="{FF2B5EF4-FFF2-40B4-BE49-F238E27FC236}">
              <a16:creationId xmlns:a16="http://schemas.microsoft.com/office/drawing/2014/main" id="{E2676652-D3B6-4113-A5F6-F69B8EAA1552}"/>
            </a:ext>
          </a:extLst>
        </xdr:cNvPr>
        <xdr:cNvCxnSpPr/>
      </xdr:nvCxnSpPr>
      <xdr:spPr>
        <a:xfrm>
          <a:off x="14592300" y="609790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153035</xdr:rowOff>
    </xdr:from>
    <xdr:to>
      <xdr:col>72</xdr:col>
      <xdr:colOff>38100</xdr:colOff>
      <xdr:row>35</xdr:row>
      <xdr:rowOff>83185</xdr:rowOff>
    </xdr:to>
    <xdr:sp macro="" textlink="">
      <xdr:nvSpPr>
        <xdr:cNvPr id="440" name="楕円 439">
          <a:extLst>
            <a:ext uri="{FF2B5EF4-FFF2-40B4-BE49-F238E27FC236}">
              <a16:creationId xmlns:a16="http://schemas.microsoft.com/office/drawing/2014/main" id="{C0AA3857-0F13-46F0-AF90-5AE9AB258B8B}"/>
            </a:ext>
          </a:extLst>
        </xdr:cNvPr>
        <xdr:cNvSpPr/>
      </xdr:nvSpPr>
      <xdr:spPr>
        <a:xfrm>
          <a:off x="13652500" y="598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32385</xdr:rowOff>
    </xdr:from>
    <xdr:to>
      <xdr:col>76</xdr:col>
      <xdr:colOff>114300</xdr:colOff>
      <xdr:row>35</xdr:row>
      <xdr:rowOff>97155</xdr:rowOff>
    </xdr:to>
    <xdr:cxnSp macro="">
      <xdr:nvCxnSpPr>
        <xdr:cNvPr id="441" name="直線コネクタ 440">
          <a:extLst>
            <a:ext uri="{FF2B5EF4-FFF2-40B4-BE49-F238E27FC236}">
              <a16:creationId xmlns:a16="http://schemas.microsoft.com/office/drawing/2014/main" id="{BBE188DE-32E5-46C2-B44D-2AE2D41E63B2}"/>
            </a:ext>
          </a:extLst>
        </xdr:cNvPr>
        <xdr:cNvCxnSpPr/>
      </xdr:nvCxnSpPr>
      <xdr:spPr>
        <a:xfrm>
          <a:off x="13703300" y="603313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90170</xdr:rowOff>
    </xdr:from>
    <xdr:to>
      <xdr:col>67</xdr:col>
      <xdr:colOff>101600</xdr:colOff>
      <xdr:row>35</xdr:row>
      <xdr:rowOff>20320</xdr:rowOff>
    </xdr:to>
    <xdr:sp macro="" textlink="">
      <xdr:nvSpPr>
        <xdr:cNvPr id="442" name="楕円 441">
          <a:extLst>
            <a:ext uri="{FF2B5EF4-FFF2-40B4-BE49-F238E27FC236}">
              <a16:creationId xmlns:a16="http://schemas.microsoft.com/office/drawing/2014/main" id="{C953114E-D74C-4EA8-AB31-AB847AE37564}"/>
            </a:ext>
          </a:extLst>
        </xdr:cNvPr>
        <xdr:cNvSpPr/>
      </xdr:nvSpPr>
      <xdr:spPr>
        <a:xfrm>
          <a:off x="12763500" y="591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140970</xdr:rowOff>
    </xdr:from>
    <xdr:to>
      <xdr:col>71</xdr:col>
      <xdr:colOff>177800</xdr:colOff>
      <xdr:row>35</xdr:row>
      <xdr:rowOff>32385</xdr:rowOff>
    </xdr:to>
    <xdr:cxnSp macro="">
      <xdr:nvCxnSpPr>
        <xdr:cNvPr id="443" name="直線コネクタ 442">
          <a:extLst>
            <a:ext uri="{FF2B5EF4-FFF2-40B4-BE49-F238E27FC236}">
              <a16:creationId xmlns:a16="http://schemas.microsoft.com/office/drawing/2014/main" id="{B1F84409-5A86-4CD2-8FED-2EA62EC0E4E2}"/>
            </a:ext>
          </a:extLst>
        </xdr:cNvPr>
        <xdr:cNvCxnSpPr/>
      </xdr:nvCxnSpPr>
      <xdr:spPr>
        <a:xfrm>
          <a:off x="12814300" y="597027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D1B2640F-7C1E-4239-8843-816EABE43594}"/>
            </a:ext>
          </a:extLst>
        </xdr:cNvPr>
        <xdr:cNvSpPr txBox="1"/>
      </xdr:nvSpPr>
      <xdr:spPr>
        <a:xfrm>
          <a:off x="152660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5D9FE692-27AD-4B29-8D10-41F23B7F3F77}"/>
            </a:ext>
          </a:extLst>
        </xdr:cNvPr>
        <xdr:cNvSpPr txBox="1"/>
      </xdr:nvSpPr>
      <xdr:spPr>
        <a:xfrm>
          <a:off x="143897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A80C3FE0-00E3-49DF-B80F-C41F9C6BCA6A}"/>
            </a:ext>
          </a:extLst>
        </xdr:cNvPr>
        <xdr:cNvSpPr txBox="1"/>
      </xdr:nvSpPr>
      <xdr:spPr>
        <a:xfrm>
          <a:off x="13500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EB1840DF-0BBD-4F44-BDA3-C1143ACBDE15}"/>
            </a:ext>
          </a:extLst>
        </xdr:cNvPr>
        <xdr:cNvSpPr txBox="1"/>
      </xdr:nvSpPr>
      <xdr:spPr>
        <a:xfrm>
          <a:off x="12611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6367</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9E9AA276-476C-4C21-955E-748C64610345}"/>
            </a:ext>
          </a:extLst>
        </xdr:cNvPr>
        <xdr:cNvSpPr txBox="1"/>
      </xdr:nvSpPr>
      <xdr:spPr>
        <a:xfrm>
          <a:off x="15266044"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164482</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209E98CA-A57F-43C5-A998-9EB7956E2D97}"/>
            </a:ext>
          </a:extLst>
        </xdr:cNvPr>
        <xdr:cNvSpPr txBox="1"/>
      </xdr:nvSpPr>
      <xdr:spPr>
        <a:xfrm>
          <a:off x="14389744" y="582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99712</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DC9F1979-27FD-453F-82E9-1AB22B226EF1}"/>
            </a:ext>
          </a:extLst>
        </xdr:cNvPr>
        <xdr:cNvSpPr txBox="1"/>
      </xdr:nvSpPr>
      <xdr:spPr>
        <a:xfrm>
          <a:off x="13500744" y="575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36847</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4A972E1A-56B8-4ED4-BC79-E3C7DA78E662}"/>
            </a:ext>
          </a:extLst>
        </xdr:cNvPr>
        <xdr:cNvSpPr txBox="1"/>
      </xdr:nvSpPr>
      <xdr:spPr>
        <a:xfrm>
          <a:off x="12611744"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B227AABF-64C9-4457-9B11-0345C9473E6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80D22112-83E0-4AF0-9B28-FA5C427B0E1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30F671BE-6C6D-40A8-8511-FD2D1B2D6A7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2FC05FF8-5687-46F4-8D78-6248D270A19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9D785B23-B6FF-4A5D-9F40-727FB0DE989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8E069765-8DD4-459D-8457-D4ABF670DE1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43A57268-782A-40AD-943B-EDF087A72F6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604D25E6-446B-4DE1-96E1-13B9E47FBC1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3FBAA12C-70D2-47EC-85A3-4654D9C2CC6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B4F7EA76-2554-4AF4-80B9-DBC8F2D18D2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1ADF1468-A5CA-40F2-8FC3-8BB548076FE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3" name="テキスト ボックス 462">
          <a:extLst>
            <a:ext uri="{FF2B5EF4-FFF2-40B4-BE49-F238E27FC236}">
              <a16:creationId xmlns:a16="http://schemas.microsoft.com/office/drawing/2014/main" id="{6D4936A5-A56E-4E85-B6A2-DDAC1FAFC71E}"/>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0EE60F24-7F60-42F7-9B22-E864AAF8954F}"/>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5" name="テキスト ボックス 464">
          <a:extLst>
            <a:ext uri="{FF2B5EF4-FFF2-40B4-BE49-F238E27FC236}">
              <a16:creationId xmlns:a16="http://schemas.microsoft.com/office/drawing/2014/main" id="{875BF5F1-CECA-4D38-A46D-73E6CC8EBA28}"/>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99AAF32D-3C45-4EEE-8EDB-41CE7E35C4C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7" name="テキスト ボックス 466">
          <a:extLst>
            <a:ext uri="{FF2B5EF4-FFF2-40B4-BE49-F238E27FC236}">
              <a16:creationId xmlns:a16="http://schemas.microsoft.com/office/drawing/2014/main" id="{DF9D8B4B-81BF-4B15-B641-662CBF0B6A1D}"/>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80F2B168-656B-4B68-BC01-FB68824FB77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9" name="テキスト ボックス 468">
          <a:extLst>
            <a:ext uri="{FF2B5EF4-FFF2-40B4-BE49-F238E27FC236}">
              <a16:creationId xmlns:a16="http://schemas.microsoft.com/office/drawing/2014/main" id="{BD48297F-342F-4A57-A012-9563AFA8A19F}"/>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D98BF4C9-4C06-4112-8588-D2519118D55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1" name="テキスト ボックス 470">
          <a:extLst>
            <a:ext uri="{FF2B5EF4-FFF2-40B4-BE49-F238E27FC236}">
              <a16:creationId xmlns:a16="http://schemas.microsoft.com/office/drawing/2014/main" id="{0CA4F907-273D-4D55-BFB1-0EF7DA1E0842}"/>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686307DD-A1D4-4D2A-A41D-4D2993C02FA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3" name="テキスト ボックス 472">
          <a:extLst>
            <a:ext uri="{FF2B5EF4-FFF2-40B4-BE49-F238E27FC236}">
              <a16:creationId xmlns:a16="http://schemas.microsoft.com/office/drawing/2014/main" id="{8B5C83E9-CF33-4F24-83C6-F4A77C3D51B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CB7FDCC6-4C89-4A1F-966E-52618287D66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475" name="直線コネクタ 474">
          <a:extLst>
            <a:ext uri="{FF2B5EF4-FFF2-40B4-BE49-F238E27FC236}">
              <a16:creationId xmlns:a16="http://schemas.microsoft.com/office/drawing/2014/main" id="{1030EF12-2D12-4CC3-A2E5-C1E2A0D2810D}"/>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476" name="【一般廃棄物処理施設】&#10;一人当たり有形固定資産（償却資産）額最小値テキスト">
          <a:extLst>
            <a:ext uri="{FF2B5EF4-FFF2-40B4-BE49-F238E27FC236}">
              <a16:creationId xmlns:a16="http://schemas.microsoft.com/office/drawing/2014/main" id="{4904A5F9-5727-4E12-BF46-9B2D9FD8F150}"/>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477" name="直線コネクタ 476">
          <a:extLst>
            <a:ext uri="{FF2B5EF4-FFF2-40B4-BE49-F238E27FC236}">
              <a16:creationId xmlns:a16="http://schemas.microsoft.com/office/drawing/2014/main" id="{571B28D4-F851-4761-B246-36ED0C9FDCBD}"/>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BF2F3B7F-F0F8-4229-80DD-3808BB4563A2}"/>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479" name="直線コネクタ 478">
          <a:extLst>
            <a:ext uri="{FF2B5EF4-FFF2-40B4-BE49-F238E27FC236}">
              <a16:creationId xmlns:a16="http://schemas.microsoft.com/office/drawing/2014/main" id="{945BF4D1-1308-420E-9243-535601385E76}"/>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480" name="【一般廃棄物処理施設】&#10;一人当たり有形固定資産（償却資産）額平均値テキスト">
          <a:extLst>
            <a:ext uri="{FF2B5EF4-FFF2-40B4-BE49-F238E27FC236}">
              <a16:creationId xmlns:a16="http://schemas.microsoft.com/office/drawing/2014/main" id="{15A51615-E2F0-4052-8FB9-A3D384472B81}"/>
            </a:ext>
          </a:extLst>
        </xdr:cNvPr>
        <xdr:cNvSpPr txBox="1"/>
      </xdr:nvSpPr>
      <xdr:spPr>
        <a:xfrm>
          <a:off x="22199600" y="6569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81" name="フローチャート: 判断 480">
          <a:extLst>
            <a:ext uri="{FF2B5EF4-FFF2-40B4-BE49-F238E27FC236}">
              <a16:creationId xmlns:a16="http://schemas.microsoft.com/office/drawing/2014/main" id="{03CD3E91-D88A-4797-8E53-0E3B95952387}"/>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482" name="フローチャート: 判断 481">
          <a:extLst>
            <a:ext uri="{FF2B5EF4-FFF2-40B4-BE49-F238E27FC236}">
              <a16:creationId xmlns:a16="http://schemas.microsoft.com/office/drawing/2014/main" id="{ADFA5EF5-584C-4914-94E7-96F724E01378}"/>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483" name="フローチャート: 判断 482">
          <a:extLst>
            <a:ext uri="{FF2B5EF4-FFF2-40B4-BE49-F238E27FC236}">
              <a16:creationId xmlns:a16="http://schemas.microsoft.com/office/drawing/2014/main" id="{6AE787DE-4902-406B-9ACE-70CE7EE6DEC2}"/>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484" name="フローチャート: 判断 483">
          <a:extLst>
            <a:ext uri="{FF2B5EF4-FFF2-40B4-BE49-F238E27FC236}">
              <a16:creationId xmlns:a16="http://schemas.microsoft.com/office/drawing/2014/main" id="{4005166E-9894-452D-84F7-AC65DA5ADCDB}"/>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485" name="フローチャート: 判断 484">
          <a:extLst>
            <a:ext uri="{FF2B5EF4-FFF2-40B4-BE49-F238E27FC236}">
              <a16:creationId xmlns:a16="http://schemas.microsoft.com/office/drawing/2014/main" id="{5C301DCC-B5BF-4017-8A05-F65D88CB9E1B}"/>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CE66EF0-351F-4F75-966A-80537B6EBC7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ED55831-9303-4D7C-8437-31EA5821B59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4F5DB27C-8382-4053-988A-B4A95EE1665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286B5215-EAC6-4996-9B5F-0DC11229A06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D1F331BB-F85D-424E-9BA0-9D4F51FCC6D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125737</xdr:rowOff>
    </xdr:from>
    <xdr:to>
      <xdr:col>116</xdr:col>
      <xdr:colOff>114300</xdr:colOff>
      <xdr:row>41</xdr:row>
      <xdr:rowOff>55887</xdr:rowOff>
    </xdr:to>
    <xdr:sp macro="" textlink="">
      <xdr:nvSpPr>
        <xdr:cNvPr id="491" name="楕円 490">
          <a:extLst>
            <a:ext uri="{FF2B5EF4-FFF2-40B4-BE49-F238E27FC236}">
              <a16:creationId xmlns:a16="http://schemas.microsoft.com/office/drawing/2014/main" id="{5D28913F-1DAD-420D-A212-FD68416AE7D6}"/>
            </a:ext>
          </a:extLst>
        </xdr:cNvPr>
        <xdr:cNvSpPr/>
      </xdr:nvSpPr>
      <xdr:spPr>
        <a:xfrm>
          <a:off x="22110700" y="698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104164</xdr:rowOff>
    </xdr:from>
    <xdr:ext cx="534377" cy="259045"/>
    <xdr:sp macro="" textlink="">
      <xdr:nvSpPr>
        <xdr:cNvPr id="492" name="【一般廃棄物処理施設】&#10;一人当たり有形固定資産（償却資産）額該当値テキスト">
          <a:extLst>
            <a:ext uri="{FF2B5EF4-FFF2-40B4-BE49-F238E27FC236}">
              <a16:creationId xmlns:a16="http://schemas.microsoft.com/office/drawing/2014/main" id="{0A870AFD-A9BF-47F7-B21C-AD2EF2A04BF5}"/>
            </a:ext>
          </a:extLst>
        </xdr:cNvPr>
        <xdr:cNvSpPr txBox="1"/>
      </xdr:nvSpPr>
      <xdr:spPr>
        <a:xfrm>
          <a:off x="22199600" y="6962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25579</xdr:rowOff>
    </xdr:from>
    <xdr:to>
      <xdr:col>112</xdr:col>
      <xdr:colOff>38100</xdr:colOff>
      <xdr:row>40</xdr:row>
      <xdr:rowOff>127179</xdr:rowOff>
    </xdr:to>
    <xdr:sp macro="" textlink="">
      <xdr:nvSpPr>
        <xdr:cNvPr id="493" name="楕円 492">
          <a:extLst>
            <a:ext uri="{FF2B5EF4-FFF2-40B4-BE49-F238E27FC236}">
              <a16:creationId xmlns:a16="http://schemas.microsoft.com/office/drawing/2014/main" id="{AB08EF11-0605-43FE-994A-3CA686B0F9E5}"/>
            </a:ext>
          </a:extLst>
        </xdr:cNvPr>
        <xdr:cNvSpPr/>
      </xdr:nvSpPr>
      <xdr:spPr>
        <a:xfrm>
          <a:off x="21272500" y="688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76379</xdr:rowOff>
    </xdr:from>
    <xdr:to>
      <xdr:col>116</xdr:col>
      <xdr:colOff>63500</xdr:colOff>
      <xdr:row>41</xdr:row>
      <xdr:rowOff>5087</xdr:rowOff>
    </xdr:to>
    <xdr:cxnSp macro="">
      <xdr:nvCxnSpPr>
        <xdr:cNvPr id="494" name="直線コネクタ 493">
          <a:extLst>
            <a:ext uri="{FF2B5EF4-FFF2-40B4-BE49-F238E27FC236}">
              <a16:creationId xmlns:a16="http://schemas.microsoft.com/office/drawing/2014/main" id="{587105DB-5B82-4069-B28A-BB571748169E}"/>
            </a:ext>
          </a:extLst>
        </xdr:cNvPr>
        <xdr:cNvCxnSpPr/>
      </xdr:nvCxnSpPr>
      <xdr:spPr>
        <a:xfrm>
          <a:off x="21323300" y="6934379"/>
          <a:ext cx="838200" cy="100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130076</xdr:rowOff>
    </xdr:from>
    <xdr:to>
      <xdr:col>107</xdr:col>
      <xdr:colOff>101600</xdr:colOff>
      <xdr:row>41</xdr:row>
      <xdr:rowOff>60226</xdr:rowOff>
    </xdr:to>
    <xdr:sp macro="" textlink="">
      <xdr:nvSpPr>
        <xdr:cNvPr id="495" name="楕円 494">
          <a:extLst>
            <a:ext uri="{FF2B5EF4-FFF2-40B4-BE49-F238E27FC236}">
              <a16:creationId xmlns:a16="http://schemas.microsoft.com/office/drawing/2014/main" id="{CD52BF39-5968-4748-A1B1-4B689560E0C5}"/>
            </a:ext>
          </a:extLst>
        </xdr:cNvPr>
        <xdr:cNvSpPr/>
      </xdr:nvSpPr>
      <xdr:spPr>
        <a:xfrm>
          <a:off x="20383500" y="698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76379</xdr:rowOff>
    </xdr:from>
    <xdr:to>
      <xdr:col>111</xdr:col>
      <xdr:colOff>177800</xdr:colOff>
      <xdr:row>41</xdr:row>
      <xdr:rowOff>9426</xdr:rowOff>
    </xdr:to>
    <xdr:cxnSp macro="">
      <xdr:nvCxnSpPr>
        <xdr:cNvPr id="496" name="直線コネクタ 495">
          <a:extLst>
            <a:ext uri="{FF2B5EF4-FFF2-40B4-BE49-F238E27FC236}">
              <a16:creationId xmlns:a16="http://schemas.microsoft.com/office/drawing/2014/main" id="{83656553-F5DF-4A6B-AAAD-B696F1EF1013}"/>
            </a:ext>
          </a:extLst>
        </xdr:cNvPr>
        <xdr:cNvCxnSpPr/>
      </xdr:nvCxnSpPr>
      <xdr:spPr>
        <a:xfrm flipV="1">
          <a:off x="20434300" y="6934379"/>
          <a:ext cx="889000" cy="104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135620</xdr:rowOff>
    </xdr:from>
    <xdr:to>
      <xdr:col>102</xdr:col>
      <xdr:colOff>165100</xdr:colOff>
      <xdr:row>41</xdr:row>
      <xdr:rowOff>65770</xdr:rowOff>
    </xdr:to>
    <xdr:sp macro="" textlink="">
      <xdr:nvSpPr>
        <xdr:cNvPr id="497" name="楕円 496">
          <a:extLst>
            <a:ext uri="{FF2B5EF4-FFF2-40B4-BE49-F238E27FC236}">
              <a16:creationId xmlns:a16="http://schemas.microsoft.com/office/drawing/2014/main" id="{995D9A35-8AC1-419A-9B34-85F81C4C2AD0}"/>
            </a:ext>
          </a:extLst>
        </xdr:cNvPr>
        <xdr:cNvSpPr/>
      </xdr:nvSpPr>
      <xdr:spPr>
        <a:xfrm>
          <a:off x="19494500" y="699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9426</xdr:rowOff>
    </xdr:from>
    <xdr:to>
      <xdr:col>107</xdr:col>
      <xdr:colOff>50800</xdr:colOff>
      <xdr:row>41</xdr:row>
      <xdr:rowOff>14970</xdr:rowOff>
    </xdr:to>
    <xdr:cxnSp macro="">
      <xdr:nvCxnSpPr>
        <xdr:cNvPr id="498" name="直線コネクタ 497">
          <a:extLst>
            <a:ext uri="{FF2B5EF4-FFF2-40B4-BE49-F238E27FC236}">
              <a16:creationId xmlns:a16="http://schemas.microsoft.com/office/drawing/2014/main" id="{292392AC-151D-418E-9083-EE6EE4E238DD}"/>
            </a:ext>
          </a:extLst>
        </xdr:cNvPr>
        <xdr:cNvCxnSpPr/>
      </xdr:nvCxnSpPr>
      <xdr:spPr>
        <a:xfrm flipV="1">
          <a:off x="19545300" y="7038876"/>
          <a:ext cx="889000" cy="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138793</xdr:rowOff>
    </xdr:from>
    <xdr:to>
      <xdr:col>98</xdr:col>
      <xdr:colOff>38100</xdr:colOff>
      <xdr:row>41</xdr:row>
      <xdr:rowOff>68943</xdr:rowOff>
    </xdr:to>
    <xdr:sp macro="" textlink="">
      <xdr:nvSpPr>
        <xdr:cNvPr id="499" name="楕円 498">
          <a:extLst>
            <a:ext uri="{FF2B5EF4-FFF2-40B4-BE49-F238E27FC236}">
              <a16:creationId xmlns:a16="http://schemas.microsoft.com/office/drawing/2014/main" id="{3870C737-4ED0-4AD9-B92B-65313005365C}"/>
            </a:ext>
          </a:extLst>
        </xdr:cNvPr>
        <xdr:cNvSpPr/>
      </xdr:nvSpPr>
      <xdr:spPr>
        <a:xfrm>
          <a:off x="18605500" y="6996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14970</xdr:rowOff>
    </xdr:from>
    <xdr:to>
      <xdr:col>102</xdr:col>
      <xdr:colOff>114300</xdr:colOff>
      <xdr:row>41</xdr:row>
      <xdr:rowOff>18143</xdr:rowOff>
    </xdr:to>
    <xdr:cxnSp macro="">
      <xdr:nvCxnSpPr>
        <xdr:cNvPr id="500" name="直線コネクタ 499">
          <a:extLst>
            <a:ext uri="{FF2B5EF4-FFF2-40B4-BE49-F238E27FC236}">
              <a16:creationId xmlns:a16="http://schemas.microsoft.com/office/drawing/2014/main" id="{1687476A-0064-495E-BA01-D9CDF78748C5}"/>
            </a:ext>
          </a:extLst>
        </xdr:cNvPr>
        <xdr:cNvCxnSpPr/>
      </xdr:nvCxnSpPr>
      <xdr:spPr>
        <a:xfrm flipV="1">
          <a:off x="18656300" y="7044420"/>
          <a:ext cx="889000" cy="3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01" name="n_1aveValue【一般廃棄物処理施設】&#10;一人当たり有形固定資産（償却資産）額">
          <a:extLst>
            <a:ext uri="{FF2B5EF4-FFF2-40B4-BE49-F238E27FC236}">
              <a16:creationId xmlns:a16="http://schemas.microsoft.com/office/drawing/2014/main" id="{472FFE81-6A3A-4BC9-8103-8A67C31DBA50}"/>
            </a:ext>
          </a:extLst>
        </xdr:cNvPr>
        <xdr:cNvSpPr txBox="1"/>
      </xdr:nvSpPr>
      <xdr:spPr>
        <a:xfrm>
          <a:off x="21011095" y="650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502" name="n_2aveValue【一般廃棄物処理施設】&#10;一人当たり有形固定資産（償却資産）額">
          <a:extLst>
            <a:ext uri="{FF2B5EF4-FFF2-40B4-BE49-F238E27FC236}">
              <a16:creationId xmlns:a16="http://schemas.microsoft.com/office/drawing/2014/main" id="{7E3BDF65-C2A0-43C8-9F6E-DBD5C3B66470}"/>
            </a:ext>
          </a:extLst>
        </xdr:cNvPr>
        <xdr:cNvSpPr txBox="1"/>
      </xdr:nvSpPr>
      <xdr:spPr>
        <a:xfrm>
          <a:off x="20134795" y="651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503" name="n_3aveValue【一般廃棄物処理施設】&#10;一人当たり有形固定資産（償却資産）額">
          <a:extLst>
            <a:ext uri="{FF2B5EF4-FFF2-40B4-BE49-F238E27FC236}">
              <a16:creationId xmlns:a16="http://schemas.microsoft.com/office/drawing/2014/main" id="{6B2A7ECC-A2C6-48FA-9890-728DD115089F}"/>
            </a:ext>
          </a:extLst>
        </xdr:cNvPr>
        <xdr:cNvSpPr txBox="1"/>
      </xdr:nvSpPr>
      <xdr:spPr>
        <a:xfrm>
          <a:off x="19245795" y="652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504" name="n_4aveValue【一般廃棄物処理施設】&#10;一人当たり有形固定資産（償却資産）額">
          <a:extLst>
            <a:ext uri="{FF2B5EF4-FFF2-40B4-BE49-F238E27FC236}">
              <a16:creationId xmlns:a16="http://schemas.microsoft.com/office/drawing/2014/main" id="{9E9B5291-E30C-49FD-B90A-88CF8E6395D4}"/>
            </a:ext>
          </a:extLst>
        </xdr:cNvPr>
        <xdr:cNvSpPr txBox="1"/>
      </xdr:nvSpPr>
      <xdr:spPr>
        <a:xfrm>
          <a:off x="18356795" y="6530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118306</xdr:rowOff>
    </xdr:from>
    <xdr:ext cx="534377" cy="259045"/>
    <xdr:sp macro="" textlink="">
      <xdr:nvSpPr>
        <xdr:cNvPr id="505" name="n_1mainValue【一般廃棄物処理施設】&#10;一人当たり有形固定資産（償却資産）額">
          <a:extLst>
            <a:ext uri="{FF2B5EF4-FFF2-40B4-BE49-F238E27FC236}">
              <a16:creationId xmlns:a16="http://schemas.microsoft.com/office/drawing/2014/main" id="{16234EFE-6CB8-4822-88C5-31CDDE41B7A4}"/>
            </a:ext>
          </a:extLst>
        </xdr:cNvPr>
        <xdr:cNvSpPr txBox="1"/>
      </xdr:nvSpPr>
      <xdr:spPr>
        <a:xfrm>
          <a:off x="21043411" y="6976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51353</xdr:rowOff>
    </xdr:from>
    <xdr:ext cx="534377" cy="259045"/>
    <xdr:sp macro="" textlink="">
      <xdr:nvSpPr>
        <xdr:cNvPr id="506" name="n_2mainValue【一般廃棄物処理施設】&#10;一人当たり有形固定資産（償却資産）額">
          <a:extLst>
            <a:ext uri="{FF2B5EF4-FFF2-40B4-BE49-F238E27FC236}">
              <a16:creationId xmlns:a16="http://schemas.microsoft.com/office/drawing/2014/main" id="{E6F572A0-995A-46EA-A69C-F528C8B997E6}"/>
            </a:ext>
          </a:extLst>
        </xdr:cNvPr>
        <xdr:cNvSpPr txBox="1"/>
      </xdr:nvSpPr>
      <xdr:spPr>
        <a:xfrm>
          <a:off x="20167111" y="708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56897</xdr:rowOff>
    </xdr:from>
    <xdr:ext cx="534377" cy="259045"/>
    <xdr:sp macro="" textlink="">
      <xdr:nvSpPr>
        <xdr:cNvPr id="507" name="n_3mainValue【一般廃棄物処理施設】&#10;一人当たり有形固定資産（償却資産）額">
          <a:extLst>
            <a:ext uri="{FF2B5EF4-FFF2-40B4-BE49-F238E27FC236}">
              <a16:creationId xmlns:a16="http://schemas.microsoft.com/office/drawing/2014/main" id="{3D992DB0-936F-48A8-BBC2-C5E9C1F8C314}"/>
            </a:ext>
          </a:extLst>
        </xdr:cNvPr>
        <xdr:cNvSpPr txBox="1"/>
      </xdr:nvSpPr>
      <xdr:spPr>
        <a:xfrm>
          <a:off x="19278111" y="708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60070</xdr:rowOff>
    </xdr:from>
    <xdr:ext cx="534377" cy="259045"/>
    <xdr:sp macro="" textlink="">
      <xdr:nvSpPr>
        <xdr:cNvPr id="508" name="n_4mainValue【一般廃棄物処理施設】&#10;一人当たり有形固定資産（償却資産）額">
          <a:extLst>
            <a:ext uri="{FF2B5EF4-FFF2-40B4-BE49-F238E27FC236}">
              <a16:creationId xmlns:a16="http://schemas.microsoft.com/office/drawing/2014/main" id="{AE8571EF-068A-4016-B6DD-C921C561795C}"/>
            </a:ext>
          </a:extLst>
        </xdr:cNvPr>
        <xdr:cNvSpPr txBox="1"/>
      </xdr:nvSpPr>
      <xdr:spPr>
        <a:xfrm>
          <a:off x="18389111" y="708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3BC3F320-8B2F-4AAE-B28E-077AA826A47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81ACA3C3-D72E-4D4A-81BB-CDDEA6F80D2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F5CFBED6-0676-4EBF-8824-726A467A546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D4B6A187-77FF-4EB1-8CD3-DC65DA8EEE0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70CBD614-9FB6-4D55-BABA-E4C83821312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FB3E6DFC-EE65-471D-A7F7-5C23C231F91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6E5E5B0-9EFE-49B0-AA9C-53C4E2C8131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D4EC1EF5-91C0-4639-9DDC-C92D38C6F53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13AC4B8B-7025-4DB8-810B-BA2A93D432B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18F3DBC9-9ADF-4E5F-B788-569E8884D05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722E313D-0115-44E3-B297-47E1206F465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CD8D3A8B-6C0E-44B9-81C7-59A7B4F48BB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D85665D3-C482-41E2-B594-CEB0BD9C95A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66EF30E4-DE03-4BD0-B1B3-B95DEEB957A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46091057-02FA-4C3E-9851-F82C148F9A1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26857909-7536-4D01-87FC-54B43DC2C6C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DDB45C93-A35A-4D33-ADFE-299F1DE2AEB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29C62FBC-1D3C-41FC-878E-2E782458C83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EC17E21B-5A11-423C-A56E-7F1CD3CE304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622F5210-628D-40C0-A0E7-0244DD1D933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534D549B-F3FB-4DDC-A129-7B32FA1C704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4560ED7C-C1E3-4A8C-A3F4-3A365016187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D44574AE-C29B-4134-80C9-DC2B906AA6D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E4CC080E-EA2E-4E68-972B-AEBA8EC4D65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33" name="直線コネクタ 532">
          <a:extLst>
            <a:ext uri="{FF2B5EF4-FFF2-40B4-BE49-F238E27FC236}">
              <a16:creationId xmlns:a16="http://schemas.microsoft.com/office/drawing/2014/main" id="{0944CD04-ED9B-466C-AD7C-780856EF6D98}"/>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4" name="【保健センター・保健所】&#10;有形固定資産減価償却率最小値テキスト">
          <a:extLst>
            <a:ext uri="{FF2B5EF4-FFF2-40B4-BE49-F238E27FC236}">
              <a16:creationId xmlns:a16="http://schemas.microsoft.com/office/drawing/2014/main" id="{6A48A12A-DA8A-4F1A-984C-F249E929532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5" name="直線コネクタ 534">
          <a:extLst>
            <a:ext uri="{FF2B5EF4-FFF2-40B4-BE49-F238E27FC236}">
              <a16:creationId xmlns:a16="http://schemas.microsoft.com/office/drawing/2014/main" id="{D9C819AD-781F-4433-B598-1A3DD8C46D39}"/>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ED9413D3-AA95-4C3D-97B2-1D5EF01BD2D8}"/>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7" name="直線コネクタ 536">
          <a:extLst>
            <a:ext uri="{FF2B5EF4-FFF2-40B4-BE49-F238E27FC236}">
              <a16:creationId xmlns:a16="http://schemas.microsoft.com/office/drawing/2014/main" id="{754130F5-8181-4117-B4A7-E1D73BCE8E83}"/>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19B23B18-911F-4922-9D8C-3D7FB1201DA2}"/>
            </a:ext>
          </a:extLst>
        </xdr:cNvPr>
        <xdr:cNvSpPr txBox="1"/>
      </xdr:nvSpPr>
      <xdr:spPr>
        <a:xfrm>
          <a:off x="1635760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9" name="フローチャート: 判断 538">
          <a:extLst>
            <a:ext uri="{FF2B5EF4-FFF2-40B4-BE49-F238E27FC236}">
              <a16:creationId xmlns:a16="http://schemas.microsoft.com/office/drawing/2014/main" id="{E7EAE273-EC4C-4E5F-911D-AC163BCDFDCC}"/>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40" name="フローチャート: 判断 539">
          <a:extLst>
            <a:ext uri="{FF2B5EF4-FFF2-40B4-BE49-F238E27FC236}">
              <a16:creationId xmlns:a16="http://schemas.microsoft.com/office/drawing/2014/main" id="{5CED869F-1D4B-4E79-954B-D166E04E0B0E}"/>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41" name="フローチャート: 判断 540">
          <a:extLst>
            <a:ext uri="{FF2B5EF4-FFF2-40B4-BE49-F238E27FC236}">
              <a16:creationId xmlns:a16="http://schemas.microsoft.com/office/drawing/2014/main" id="{FD8BBC3E-AAF5-41A7-9AEC-1E385C706271}"/>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42" name="フローチャート: 判断 541">
          <a:extLst>
            <a:ext uri="{FF2B5EF4-FFF2-40B4-BE49-F238E27FC236}">
              <a16:creationId xmlns:a16="http://schemas.microsoft.com/office/drawing/2014/main" id="{F1715D82-F355-42C7-B244-BB35A89BC7A3}"/>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43" name="フローチャート: 判断 542">
          <a:extLst>
            <a:ext uri="{FF2B5EF4-FFF2-40B4-BE49-F238E27FC236}">
              <a16:creationId xmlns:a16="http://schemas.microsoft.com/office/drawing/2014/main" id="{7707C8C1-E13E-4FB3-87E7-816C4479726F}"/>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E04AAF9-CEED-4264-8209-F0DC01043D4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396EB69-89B2-458C-B7BA-207C4011CBE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C6F7D63-9B2D-4FF2-B0AB-5418100F8F5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99337EB9-FFBD-4EF0-AC89-4410A959DDD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DD9A1670-DA07-4680-A4A3-15F74D00267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25400</xdr:rowOff>
    </xdr:from>
    <xdr:to>
      <xdr:col>85</xdr:col>
      <xdr:colOff>177800</xdr:colOff>
      <xdr:row>59</xdr:row>
      <xdr:rowOff>127000</xdr:rowOff>
    </xdr:to>
    <xdr:sp macro="" textlink="">
      <xdr:nvSpPr>
        <xdr:cNvPr id="549" name="楕円 548">
          <a:extLst>
            <a:ext uri="{FF2B5EF4-FFF2-40B4-BE49-F238E27FC236}">
              <a16:creationId xmlns:a16="http://schemas.microsoft.com/office/drawing/2014/main" id="{010B9F8C-188C-4E2F-98AC-085CFD61185F}"/>
            </a:ext>
          </a:extLst>
        </xdr:cNvPr>
        <xdr:cNvSpPr/>
      </xdr:nvSpPr>
      <xdr:spPr>
        <a:xfrm>
          <a:off x="162687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48277</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9C72BEC6-F732-4F4D-9B50-4F354D018146}"/>
            </a:ext>
          </a:extLst>
        </xdr:cNvPr>
        <xdr:cNvSpPr txBox="1"/>
      </xdr:nvSpPr>
      <xdr:spPr>
        <a:xfrm>
          <a:off x="16357600"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151130</xdr:rowOff>
    </xdr:from>
    <xdr:to>
      <xdr:col>81</xdr:col>
      <xdr:colOff>101600</xdr:colOff>
      <xdr:row>59</xdr:row>
      <xdr:rowOff>81280</xdr:rowOff>
    </xdr:to>
    <xdr:sp macro="" textlink="">
      <xdr:nvSpPr>
        <xdr:cNvPr id="551" name="楕円 550">
          <a:extLst>
            <a:ext uri="{FF2B5EF4-FFF2-40B4-BE49-F238E27FC236}">
              <a16:creationId xmlns:a16="http://schemas.microsoft.com/office/drawing/2014/main" id="{951EB337-E539-4583-8D4D-06411105CC16}"/>
            </a:ext>
          </a:extLst>
        </xdr:cNvPr>
        <xdr:cNvSpPr/>
      </xdr:nvSpPr>
      <xdr:spPr>
        <a:xfrm>
          <a:off x="154305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30480</xdr:rowOff>
    </xdr:from>
    <xdr:to>
      <xdr:col>85</xdr:col>
      <xdr:colOff>127000</xdr:colOff>
      <xdr:row>59</xdr:row>
      <xdr:rowOff>76200</xdr:rowOff>
    </xdr:to>
    <xdr:cxnSp macro="">
      <xdr:nvCxnSpPr>
        <xdr:cNvPr id="552" name="直線コネクタ 551">
          <a:extLst>
            <a:ext uri="{FF2B5EF4-FFF2-40B4-BE49-F238E27FC236}">
              <a16:creationId xmlns:a16="http://schemas.microsoft.com/office/drawing/2014/main" id="{C00C1F90-9A3A-400F-B4E7-E9661D64AFAF}"/>
            </a:ext>
          </a:extLst>
        </xdr:cNvPr>
        <xdr:cNvCxnSpPr/>
      </xdr:nvCxnSpPr>
      <xdr:spPr>
        <a:xfrm>
          <a:off x="15481300" y="1014603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105410</xdr:rowOff>
    </xdr:from>
    <xdr:to>
      <xdr:col>76</xdr:col>
      <xdr:colOff>165100</xdr:colOff>
      <xdr:row>59</xdr:row>
      <xdr:rowOff>35560</xdr:rowOff>
    </xdr:to>
    <xdr:sp macro="" textlink="">
      <xdr:nvSpPr>
        <xdr:cNvPr id="553" name="楕円 552">
          <a:extLst>
            <a:ext uri="{FF2B5EF4-FFF2-40B4-BE49-F238E27FC236}">
              <a16:creationId xmlns:a16="http://schemas.microsoft.com/office/drawing/2014/main" id="{FA318148-CFAC-4ACA-8210-128B320AA98E}"/>
            </a:ext>
          </a:extLst>
        </xdr:cNvPr>
        <xdr:cNvSpPr/>
      </xdr:nvSpPr>
      <xdr:spPr>
        <a:xfrm>
          <a:off x="14541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156210</xdr:rowOff>
    </xdr:from>
    <xdr:to>
      <xdr:col>81</xdr:col>
      <xdr:colOff>50800</xdr:colOff>
      <xdr:row>59</xdr:row>
      <xdr:rowOff>30480</xdr:rowOff>
    </xdr:to>
    <xdr:cxnSp macro="">
      <xdr:nvCxnSpPr>
        <xdr:cNvPr id="554" name="直線コネクタ 553">
          <a:extLst>
            <a:ext uri="{FF2B5EF4-FFF2-40B4-BE49-F238E27FC236}">
              <a16:creationId xmlns:a16="http://schemas.microsoft.com/office/drawing/2014/main" id="{3F8186A1-C552-4A1D-B5E1-0896844FA756}"/>
            </a:ext>
          </a:extLst>
        </xdr:cNvPr>
        <xdr:cNvCxnSpPr/>
      </xdr:nvCxnSpPr>
      <xdr:spPr>
        <a:xfrm>
          <a:off x="14592300" y="1010031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59690</xdr:rowOff>
    </xdr:from>
    <xdr:to>
      <xdr:col>72</xdr:col>
      <xdr:colOff>38100</xdr:colOff>
      <xdr:row>58</xdr:row>
      <xdr:rowOff>161290</xdr:rowOff>
    </xdr:to>
    <xdr:sp macro="" textlink="">
      <xdr:nvSpPr>
        <xdr:cNvPr id="555" name="楕円 554">
          <a:extLst>
            <a:ext uri="{FF2B5EF4-FFF2-40B4-BE49-F238E27FC236}">
              <a16:creationId xmlns:a16="http://schemas.microsoft.com/office/drawing/2014/main" id="{72C81C06-00FB-4DDE-97B2-127263BC6306}"/>
            </a:ext>
          </a:extLst>
        </xdr:cNvPr>
        <xdr:cNvSpPr/>
      </xdr:nvSpPr>
      <xdr:spPr>
        <a:xfrm>
          <a:off x="136525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110490</xdr:rowOff>
    </xdr:from>
    <xdr:to>
      <xdr:col>76</xdr:col>
      <xdr:colOff>114300</xdr:colOff>
      <xdr:row>58</xdr:row>
      <xdr:rowOff>156210</xdr:rowOff>
    </xdr:to>
    <xdr:cxnSp macro="">
      <xdr:nvCxnSpPr>
        <xdr:cNvPr id="556" name="直線コネクタ 555">
          <a:extLst>
            <a:ext uri="{FF2B5EF4-FFF2-40B4-BE49-F238E27FC236}">
              <a16:creationId xmlns:a16="http://schemas.microsoft.com/office/drawing/2014/main" id="{56C822E3-889F-4FA7-929A-2D9B9FD3178E}"/>
            </a:ext>
          </a:extLst>
        </xdr:cNvPr>
        <xdr:cNvCxnSpPr/>
      </xdr:nvCxnSpPr>
      <xdr:spPr>
        <a:xfrm>
          <a:off x="13703300" y="100545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111125</xdr:rowOff>
    </xdr:from>
    <xdr:to>
      <xdr:col>67</xdr:col>
      <xdr:colOff>101600</xdr:colOff>
      <xdr:row>62</xdr:row>
      <xdr:rowOff>41275</xdr:rowOff>
    </xdr:to>
    <xdr:sp macro="" textlink="">
      <xdr:nvSpPr>
        <xdr:cNvPr id="557" name="楕円 556">
          <a:extLst>
            <a:ext uri="{FF2B5EF4-FFF2-40B4-BE49-F238E27FC236}">
              <a16:creationId xmlns:a16="http://schemas.microsoft.com/office/drawing/2014/main" id="{3CB9970C-BB2A-4E2F-9B8D-0963DB8AE2BF}"/>
            </a:ext>
          </a:extLst>
        </xdr:cNvPr>
        <xdr:cNvSpPr/>
      </xdr:nvSpPr>
      <xdr:spPr>
        <a:xfrm>
          <a:off x="12763500" y="10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110490</xdr:rowOff>
    </xdr:from>
    <xdr:to>
      <xdr:col>71</xdr:col>
      <xdr:colOff>177800</xdr:colOff>
      <xdr:row>61</xdr:row>
      <xdr:rowOff>161925</xdr:rowOff>
    </xdr:to>
    <xdr:cxnSp macro="">
      <xdr:nvCxnSpPr>
        <xdr:cNvPr id="558" name="直線コネクタ 557">
          <a:extLst>
            <a:ext uri="{FF2B5EF4-FFF2-40B4-BE49-F238E27FC236}">
              <a16:creationId xmlns:a16="http://schemas.microsoft.com/office/drawing/2014/main" id="{9720FF4B-44A6-4E8A-A682-9F316C319C5A}"/>
            </a:ext>
          </a:extLst>
        </xdr:cNvPr>
        <xdr:cNvCxnSpPr/>
      </xdr:nvCxnSpPr>
      <xdr:spPr>
        <a:xfrm flipV="1">
          <a:off x="12814300" y="10054590"/>
          <a:ext cx="889000" cy="56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248EB5D7-77EC-4A0A-AA52-8CBD1CA3FE7B}"/>
            </a:ext>
          </a:extLst>
        </xdr:cNvPr>
        <xdr:cNvSpPr txBox="1"/>
      </xdr:nvSpPr>
      <xdr:spPr>
        <a:xfrm>
          <a:off x="152660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FE83BFCC-537D-4B8D-81B4-A83B54EF1D3F}"/>
            </a:ext>
          </a:extLst>
        </xdr:cNvPr>
        <xdr:cNvSpPr txBox="1"/>
      </xdr:nvSpPr>
      <xdr:spPr>
        <a:xfrm>
          <a:off x="14389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AD52A9BC-CFED-43B1-8058-1D9C7CDFD045}"/>
            </a:ext>
          </a:extLst>
        </xdr:cNvPr>
        <xdr:cNvSpPr txBox="1"/>
      </xdr:nvSpPr>
      <xdr:spPr>
        <a:xfrm>
          <a:off x="13500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A73A2C3B-DD50-4711-907D-E0E039F69EBF}"/>
            </a:ext>
          </a:extLst>
        </xdr:cNvPr>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97807</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2604AD36-D0FC-4711-9DFC-DF09754C825B}"/>
            </a:ext>
          </a:extLst>
        </xdr:cNvPr>
        <xdr:cNvSpPr txBox="1"/>
      </xdr:nvSpPr>
      <xdr:spPr>
        <a:xfrm>
          <a:off x="152660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52087</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F7969CA7-2915-4EEA-8A08-B7BAB970B525}"/>
            </a:ext>
          </a:extLst>
        </xdr:cNvPr>
        <xdr:cNvSpPr txBox="1"/>
      </xdr:nvSpPr>
      <xdr:spPr>
        <a:xfrm>
          <a:off x="14389744"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6367</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BC8902A9-5699-4D20-8B0B-DB1870F902D1}"/>
            </a:ext>
          </a:extLst>
        </xdr:cNvPr>
        <xdr:cNvSpPr txBox="1"/>
      </xdr:nvSpPr>
      <xdr:spPr>
        <a:xfrm>
          <a:off x="1350074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32402</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D7FF71C2-DA30-435A-8EBD-45BA016025F1}"/>
            </a:ext>
          </a:extLst>
        </xdr:cNvPr>
        <xdr:cNvSpPr txBox="1"/>
      </xdr:nvSpPr>
      <xdr:spPr>
        <a:xfrm>
          <a:off x="12611744" y="1066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54464E4C-A471-45D8-A9F8-3D6C3089E3F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F8AC1599-6108-484C-8F72-419F3DE10BF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FC8C8EAA-0159-48C9-8579-7FDC39F817B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B810D76B-2000-4FAF-BDBB-EDD167FF24E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6D92B8F2-F756-4D4F-90CF-FEB37DD22CF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1C71BA06-31F5-4EDF-ADB5-B76FECABB84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45B43283-2534-4CFB-A153-00D5E7C14DF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74FDF184-243F-4304-B792-6C8EF7DCAFB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A564B646-B6D2-4B42-B0B9-E2ED285A734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2164646B-6D64-4E09-A635-8022CE27E1B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8E955EE2-358D-4606-9555-F43822F25B8F}"/>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0123653A-4F11-4F2F-B756-FA8AFEC0A99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892B2AB8-3979-4F5A-97F0-1346FD4E6393}"/>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C97F158B-526D-4B49-979C-065B7133144F}"/>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64305411-D3BC-4608-9DAA-28EF16002C84}"/>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26AD758C-283E-4062-B5B8-65A28759DC4B}"/>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3DCB78E6-7B0F-456C-A9BC-DD2B5B3D99D8}"/>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54FF5AAE-1D61-452F-A5F6-40C58117DE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0EB8DB75-F7EB-4874-83C9-801D1F338F75}"/>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7F0F732D-A41A-42D8-A386-47509001B6A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D968B2C5-959E-4EE9-9D13-E8C12DFA619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3F32B24B-4C77-42FC-A8D8-EA7810F70193}"/>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BADADFAE-981C-4C62-9777-CFC280B5EEB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F2B77239-9580-4590-A2EC-2520E4E7AA6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D34BD9E8-4AE4-4A87-8878-54C46407299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92" name="直線コネクタ 591">
          <a:extLst>
            <a:ext uri="{FF2B5EF4-FFF2-40B4-BE49-F238E27FC236}">
              <a16:creationId xmlns:a16="http://schemas.microsoft.com/office/drawing/2014/main" id="{AF4445B7-AC6F-482A-B899-7528EF584747}"/>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2763F2E2-AF86-477A-B53C-41E61FACD9A1}"/>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94" name="直線コネクタ 593">
          <a:extLst>
            <a:ext uri="{FF2B5EF4-FFF2-40B4-BE49-F238E27FC236}">
              <a16:creationId xmlns:a16="http://schemas.microsoft.com/office/drawing/2014/main" id="{4E6DC2A5-0229-4E2A-83DD-2595C10B98C7}"/>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784741F8-AFD0-40F4-8BD3-B988DC5CAD14}"/>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96" name="直線コネクタ 595">
          <a:extLst>
            <a:ext uri="{FF2B5EF4-FFF2-40B4-BE49-F238E27FC236}">
              <a16:creationId xmlns:a16="http://schemas.microsoft.com/office/drawing/2014/main" id="{BC98E055-20CA-4EA2-8550-F11D6356C1CA}"/>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2F24EDBB-C9F0-4ABC-826E-0E8B741E5002}"/>
            </a:ext>
          </a:extLst>
        </xdr:cNvPr>
        <xdr:cNvSpPr txBox="1"/>
      </xdr:nvSpPr>
      <xdr:spPr>
        <a:xfrm>
          <a:off x="22199600" y="10652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98" name="フローチャート: 判断 597">
          <a:extLst>
            <a:ext uri="{FF2B5EF4-FFF2-40B4-BE49-F238E27FC236}">
              <a16:creationId xmlns:a16="http://schemas.microsoft.com/office/drawing/2014/main" id="{7E93C8FC-08EE-4214-B8FF-D9D0256F0DA4}"/>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99" name="フローチャート: 判断 598">
          <a:extLst>
            <a:ext uri="{FF2B5EF4-FFF2-40B4-BE49-F238E27FC236}">
              <a16:creationId xmlns:a16="http://schemas.microsoft.com/office/drawing/2014/main" id="{1B6A2249-A367-42A0-A24A-D7A5C1517C01}"/>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00" name="フローチャート: 判断 599">
          <a:extLst>
            <a:ext uri="{FF2B5EF4-FFF2-40B4-BE49-F238E27FC236}">
              <a16:creationId xmlns:a16="http://schemas.microsoft.com/office/drawing/2014/main" id="{680BB806-B5BC-47B2-A878-EF3ADE288C31}"/>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01" name="フローチャート: 判断 600">
          <a:extLst>
            <a:ext uri="{FF2B5EF4-FFF2-40B4-BE49-F238E27FC236}">
              <a16:creationId xmlns:a16="http://schemas.microsoft.com/office/drawing/2014/main" id="{1050FF2A-991B-4E7A-A24F-301A638469D7}"/>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602" name="フローチャート: 判断 601">
          <a:extLst>
            <a:ext uri="{FF2B5EF4-FFF2-40B4-BE49-F238E27FC236}">
              <a16:creationId xmlns:a16="http://schemas.microsoft.com/office/drawing/2014/main" id="{741FABF7-CF8E-4422-B170-3688F9748E01}"/>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6202D23-166C-4345-8915-F3B68DD5FE8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2161B7B-B4E3-43A0-B8A3-0E0C7823CD5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6F264B55-B302-4EB9-93FC-ECC06C30EC7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93136CDF-6656-43E4-82A4-8873773775A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65233E68-0D9B-4EDE-BC35-23ED1AC73D4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127181</xdr:rowOff>
    </xdr:from>
    <xdr:to>
      <xdr:col>116</xdr:col>
      <xdr:colOff>114300</xdr:colOff>
      <xdr:row>64</xdr:row>
      <xdr:rowOff>57331</xdr:rowOff>
    </xdr:to>
    <xdr:sp macro="" textlink="">
      <xdr:nvSpPr>
        <xdr:cNvPr id="608" name="楕円 607">
          <a:extLst>
            <a:ext uri="{FF2B5EF4-FFF2-40B4-BE49-F238E27FC236}">
              <a16:creationId xmlns:a16="http://schemas.microsoft.com/office/drawing/2014/main" id="{4C1C9926-6EB6-436D-A536-B8839C03A48C}"/>
            </a:ext>
          </a:extLst>
        </xdr:cNvPr>
        <xdr:cNvSpPr/>
      </xdr:nvSpPr>
      <xdr:spPr>
        <a:xfrm>
          <a:off x="22110700" y="1092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42108</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C138885B-1BB5-496E-AFF4-EF44AD251EDC}"/>
            </a:ext>
          </a:extLst>
        </xdr:cNvPr>
        <xdr:cNvSpPr txBox="1"/>
      </xdr:nvSpPr>
      <xdr:spPr>
        <a:xfrm>
          <a:off x="22199600" y="10843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130447</xdr:rowOff>
    </xdr:from>
    <xdr:to>
      <xdr:col>112</xdr:col>
      <xdr:colOff>38100</xdr:colOff>
      <xdr:row>64</xdr:row>
      <xdr:rowOff>60597</xdr:rowOff>
    </xdr:to>
    <xdr:sp macro="" textlink="">
      <xdr:nvSpPr>
        <xdr:cNvPr id="610" name="楕円 609">
          <a:extLst>
            <a:ext uri="{FF2B5EF4-FFF2-40B4-BE49-F238E27FC236}">
              <a16:creationId xmlns:a16="http://schemas.microsoft.com/office/drawing/2014/main" id="{16737222-FDB6-47D1-8AE9-24516BCB35C1}"/>
            </a:ext>
          </a:extLst>
        </xdr:cNvPr>
        <xdr:cNvSpPr/>
      </xdr:nvSpPr>
      <xdr:spPr>
        <a:xfrm>
          <a:off x="21272500" y="1093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6531</xdr:rowOff>
    </xdr:from>
    <xdr:to>
      <xdr:col>116</xdr:col>
      <xdr:colOff>63500</xdr:colOff>
      <xdr:row>64</xdr:row>
      <xdr:rowOff>9797</xdr:rowOff>
    </xdr:to>
    <xdr:cxnSp macro="">
      <xdr:nvCxnSpPr>
        <xdr:cNvPr id="611" name="直線コネクタ 610">
          <a:extLst>
            <a:ext uri="{FF2B5EF4-FFF2-40B4-BE49-F238E27FC236}">
              <a16:creationId xmlns:a16="http://schemas.microsoft.com/office/drawing/2014/main" id="{C961D193-EA9F-4E4F-BD42-28E472C483F0}"/>
            </a:ext>
          </a:extLst>
        </xdr:cNvPr>
        <xdr:cNvCxnSpPr/>
      </xdr:nvCxnSpPr>
      <xdr:spPr>
        <a:xfrm flipV="1">
          <a:off x="21323300" y="10979331"/>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130447</xdr:rowOff>
    </xdr:from>
    <xdr:to>
      <xdr:col>107</xdr:col>
      <xdr:colOff>101600</xdr:colOff>
      <xdr:row>64</xdr:row>
      <xdr:rowOff>60597</xdr:rowOff>
    </xdr:to>
    <xdr:sp macro="" textlink="">
      <xdr:nvSpPr>
        <xdr:cNvPr id="612" name="楕円 611">
          <a:extLst>
            <a:ext uri="{FF2B5EF4-FFF2-40B4-BE49-F238E27FC236}">
              <a16:creationId xmlns:a16="http://schemas.microsoft.com/office/drawing/2014/main" id="{434742B6-559D-421C-8454-0D713632DB62}"/>
            </a:ext>
          </a:extLst>
        </xdr:cNvPr>
        <xdr:cNvSpPr/>
      </xdr:nvSpPr>
      <xdr:spPr>
        <a:xfrm>
          <a:off x="20383500" y="1093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9797</xdr:rowOff>
    </xdr:from>
    <xdr:to>
      <xdr:col>111</xdr:col>
      <xdr:colOff>177800</xdr:colOff>
      <xdr:row>64</xdr:row>
      <xdr:rowOff>9797</xdr:rowOff>
    </xdr:to>
    <xdr:cxnSp macro="">
      <xdr:nvCxnSpPr>
        <xdr:cNvPr id="613" name="直線コネクタ 612">
          <a:extLst>
            <a:ext uri="{FF2B5EF4-FFF2-40B4-BE49-F238E27FC236}">
              <a16:creationId xmlns:a16="http://schemas.microsoft.com/office/drawing/2014/main" id="{2488830C-AB20-49C9-A2D3-9FC583F45807}"/>
            </a:ext>
          </a:extLst>
        </xdr:cNvPr>
        <xdr:cNvCxnSpPr/>
      </xdr:nvCxnSpPr>
      <xdr:spPr>
        <a:xfrm>
          <a:off x="20434300" y="1098259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133713</xdr:rowOff>
    </xdr:from>
    <xdr:to>
      <xdr:col>102</xdr:col>
      <xdr:colOff>165100</xdr:colOff>
      <xdr:row>64</xdr:row>
      <xdr:rowOff>63863</xdr:rowOff>
    </xdr:to>
    <xdr:sp macro="" textlink="">
      <xdr:nvSpPr>
        <xdr:cNvPr id="614" name="楕円 613">
          <a:extLst>
            <a:ext uri="{FF2B5EF4-FFF2-40B4-BE49-F238E27FC236}">
              <a16:creationId xmlns:a16="http://schemas.microsoft.com/office/drawing/2014/main" id="{00C4CB6C-8F34-4282-9807-003EADEBA9BE}"/>
            </a:ext>
          </a:extLst>
        </xdr:cNvPr>
        <xdr:cNvSpPr/>
      </xdr:nvSpPr>
      <xdr:spPr>
        <a:xfrm>
          <a:off x="19494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9797</xdr:rowOff>
    </xdr:from>
    <xdr:to>
      <xdr:col>107</xdr:col>
      <xdr:colOff>50800</xdr:colOff>
      <xdr:row>64</xdr:row>
      <xdr:rowOff>13063</xdr:rowOff>
    </xdr:to>
    <xdr:cxnSp macro="">
      <xdr:nvCxnSpPr>
        <xdr:cNvPr id="615" name="直線コネクタ 614">
          <a:extLst>
            <a:ext uri="{FF2B5EF4-FFF2-40B4-BE49-F238E27FC236}">
              <a16:creationId xmlns:a16="http://schemas.microsoft.com/office/drawing/2014/main" id="{9674CF2C-6335-44BE-8613-E28DD2F9066F}"/>
            </a:ext>
          </a:extLst>
        </xdr:cNvPr>
        <xdr:cNvCxnSpPr/>
      </xdr:nvCxnSpPr>
      <xdr:spPr>
        <a:xfrm flipV="1">
          <a:off x="19545300" y="1098259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133713</xdr:rowOff>
    </xdr:from>
    <xdr:to>
      <xdr:col>98</xdr:col>
      <xdr:colOff>38100</xdr:colOff>
      <xdr:row>64</xdr:row>
      <xdr:rowOff>63863</xdr:rowOff>
    </xdr:to>
    <xdr:sp macro="" textlink="">
      <xdr:nvSpPr>
        <xdr:cNvPr id="616" name="楕円 615">
          <a:extLst>
            <a:ext uri="{FF2B5EF4-FFF2-40B4-BE49-F238E27FC236}">
              <a16:creationId xmlns:a16="http://schemas.microsoft.com/office/drawing/2014/main" id="{9AD1847C-7420-421B-ABC8-8BA71F0CB63D}"/>
            </a:ext>
          </a:extLst>
        </xdr:cNvPr>
        <xdr:cNvSpPr/>
      </xdr:nvSpPr>
      <xdr:spPr>
        <a:xfrm>
          <a:off x="18605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13063</xdr:rowOff>
    </xdr:from>
    <xdr:to>
      <xdr:col>102</xdr:col>
      <xdr:colOff>114300</xdr:colOff>
      <xdr:row>64</xdr:row>
      <xdr:rowOff>13063</xdr:rowOff>
    </xdr:to>
    <xdr:cxnSp macro="">
      <xdr:nvCxnSpPr>
        <xdr:cNvPr id="617" name="直線コネクタ 616">
          <a:extLst>
            <a:ext uri="{FF2B5EF4-FFF2-40B4-BE49-F238E27FC236}">
              <a16:creationId xmlns:a16="http://schemas.microsoft.com/office/drawing/2014/main" id="{E8C785F0-9935-4DFB-BB0F-8E07A985819C}"/>
            </a:ext>
          </a:extLst>
        </xdr:cNvPr>
        <xdr:cNvCxnSpPr/>
      </xdr:nvCxnSpPr>
      <xdr:spPr>
        <a:xfrm>
          <a:off x="18656300" y="109858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618" name="n_1aveValue【保健センター・保健所】&#10;一人当たり面積">
          <a:extLst>
            <a:ext uri="{FF2B5EF4-FFF2-40B4-BE49-F238E27FC236}">
              <a16:creationId xmlns:a16="http://schemas.microsoft.com/office/drawing/2014/main" id="{E597E97D-99D4-4012-9C05-8EC28B1379D1}"/>
            </a:ext>
          </a:extLst>
        </xdr:cNvPr>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619" name="n_2aveValue【保健センター・保健所】&#10;一人当たり面積">
          <a:extLst>
            <a:ext uri="{FF2B5EF4-FFF2-40B4-BE49-F238E27FC236}">
              <a16:creationId xmlns:a16="http://schemas.microsoft.com/office/drawing/2014/main" id="{D50B4EBF-1699-4447-A3A6-C53BB2D3CA85}"/>
            </a:ext>
          </a:extLst>
        </xdr:cNvPr>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620" name="n_3aveValue【保健センター・保健所】&#10;一人当たり面積">
          <a:extLst>
            <a:ext uri="{FF2B5EF4-FFF2-40B4-BE49-F238E27FC236}">
              <a16:creationId xmlns:a16="http://schemas.microsoft.com/office/drawing/2014/main" id="{3600706E-48C6-4ED0-82AB-458A52B0CA3C}"/>
            </a:ext>
          </a:extLst>
        </xdr:cNvPr>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621" name="n_4aveValue【保健センター・保健所】&#10;一人当たり面積">
          <a:extLst>
            <a:ext uri="{FF2B5EF4-FFF2-40B4-BE49-F238E27FC236}">
              <a16:creationId xmlns:a16="http://schemas.microsoft.com/office/drawing/2014/main" id="{E1A8D0D4-71FA-4035-90BE-731B6830194D}"/>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51724</xdr:rowOff>
    </xdr:from>
    <xdr:ext cx="469744" cy="259045"/>
    <xdr:sp macro="" textlink="">
      <xdr:nvSpPr>
        <xdr:cNvPr id="622" name="n_1mainValue【保健センター・保健所】&#10;一人当たり面積">
          <a:extLst>
            <a:ext uri="{FF2B5EF4-FFF2-40B4-BE49-F238E27FC236}">
              <a16:creationId xmlns:a16="http://schemas.microsoft.com/office/drawing/2014/main" id="{C1A3656E-1A23-48B5-A0C0-447CFCF677E7}"/>
            </a:ext>
          </a:extLst>
        </xdr:cNvPr>
        <xdr:cNvSpPr txBox="1"/>
      </xdr:nvSpPr>
      <xdr:spPr>
        <a:xfrm>
          <a:off x="21075727" y="11024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51724</xdr:rowOff>
    </xdr:from>
    <xdr:ext cx="469744" cy="259045"/>
    <xdr:sp macro="" textlink="">
      <xdr:nvSpPr>
        <xdr:cNvPr id="623" name="n_2mainValue【保健センター・保健所】&#10;一人当たり面積">
          <a:extLst>
            <a:ext uri="{FF2B5EF4-FFF2-40B4-BE49-F238E27FC236}">
              <a16:creationId xmlns:a16="http://schemas.microsoft.com/office/drawing/2014/main" id="{2E1E0ADF-7151-4826-A714-A87E9D175CF4}"/>
            </a:ext>
          </a:extLst>
        </xdr:cNvPr>
        <xdr:cNvSpPr txBox="1"/>
      </xdr:nvSpPr>
      <xdr:spPr>
        <a:xfrm>
          <a:off x="20199427" y="11024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54990</xdr:rowOff>
    </xdr:from>
    <xdr:ext cx="469744" cy="259045"/>
    <xdr:sp macro="" textlink="">
      <xdr:nvSpPr>
        <xdr:cNvPr id="624" name="n_3mainValue【保健センター・保健所】&#10;一人当たり面積">
          <a:extLst>
            <a:ext uri="{FF2B5EF4-FFF2-40B4-BE49-F238E27FC236}">
              <a16:creationId xmlns:a16="http://schemas.microsoft.com/office/drawing/2014/main" id="{BC0B043F-19A6-4F9F-B330-D033463D2D37}"/>
            </a:ext>
          </a:extLst>
        </xdr:cNvPr>
        <xdr:cNvSpPr txBox="1"/>
      </xdr:nvSpPr>
      <xdr:spPr>
        <a:xfrm>
          <a:off x="19310427"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54990</xdr:rowOff>
    </xdr:from>
    <xdr:ext cx="469744" cy="259045"/>
    <xdr:sp macro="" textlink="">
      <xdr:nvSpPr>
        <xdr:cNvPr id="625" name="n_4mainValue【保健センター・保健所】&#10;一人当たり面積">
          <a:extLst>
            <a:ext uri="{FF2B5EF4-FFF2-40B4-BE49-F238E27FC236}">
              <a16:creationId xmlns:a16="http://schemas.microsoft.com/office/drawing/2014/main" id="{B738318D-CB43-4F92-95FA-8CA58D64C80A}"/>
            </a:ext>
          </a:extLst>
        </xdr:cNvPr>
        <xdr:cNvSpPr txBox="1"/>
      </xdr:nvSpPr>
      <xdr:spPr>
        <a:xfrm>
          <a:off x="18421427"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36DDBF37-7F08-453F-A0B6-4C7F258365C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3FE3B215-9EF9-4CD9-8A17-3A92F757CD1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1B0B0936-9866-4E00-A985-47056427044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5001C5B9-675F-4BF9-A1B1-84B61EEF6EE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1B8A0154-1CDA-4F3B-88CB-96549600AE3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630423E8-3CC4-47BC-9728-0A97B887ADB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65A5EBAA-9E4D-4CED-B2DD-82E1B430141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2932DC94-ADD9-41F6-8F47-839DA64EA4F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D0540645-46EB-4F29-A6FE-B0E0C3E2A0C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EC4200B9-5471-45AA-88D7-92B85424ECB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4B4CA501-1B60-4610-9BEB-89667649D5A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8BB4DA9B-62C7-4124-871B-B0A909C39BF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78566566-7E27-4AE0-8602-5B81B625AB5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41AA2C6F-CC7E-438B-BB09-98A88A93DB9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3D81A045-75FB-444A-AC73-D26F93A7E05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C39268E8-4CAE-4A66-A824-1D217F9C8EF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9578B5BA-2E93-4E5B-B1FA-ACE4CE59512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9441082D-04FA-4097-BB57-4494463238A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9AF977AF-74FE-4937-9F08-023EB52B6D7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90736685-AE68-40EE-B945-067B598CB41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72C306B8-F713-428F-9838-A67EC095CD6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59C27490-BB9E-4988-A1C2-4E73A14E512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6EC6EE82-6537-4780-B383-9F393DE5AF6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926D567D-80A0-4212-9D7B-072E8024A2F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BD56B7A9-8082-49C5-8C4C-1BF5589B2156}"/>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3CAF039B-49B6-4383-B2B0-3CD183AA7166}"/>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B448E4CA-ACC6-4F94-88DF-3F3A85FE4DCF}"/>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BADDE2D8-D89C-4E63-BB46-8796A15113AE}"/>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4" name="直線コネクタ 653">
          <a:extLst>
            <a:ext uri="{FF2B5EF4-FFF2-40B4-BE49-F238E27FC236}">
              <a16:creationId xmlns:a16="http://schemas.microsoft.com/office/drawing/2014/main" id="{30F3AD53-FBCB-4D8E-AD89-603FF29B4D7C}"/>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32BA5B98-6751-4B64-A209-D8DE879F5CB7}"/>
            </a:ext>
          </a:extLst>
        </xdr:cNvPr>
        <xdr:cNvSpPr txBox="1"/>
      </xdr:nvSpPr>
      <xdr:spPr>
        <a:xfrm>
          <a:off x="16357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6" name="フローチャート: 判断 655">
          <a:extLst>
            <a:ext uri="{FF2B5EF4-FFF2-40B4-BE49-F238E27FC236}">
              <a16:creationId xmlns:a16="http://schemas.microsoft.com/office/drawing/2014/main" id="{34490791-CC22-40CC-9CD9-0ABA28EF682A}"/>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7" name="フローチャート: 判断 656">
          <a:extLst>
            <a:ext uri="{FF2B5EF4-FFF2-40B4-BE49-F238E27FC236}">
              <a16:creationId xmlns:a16="http://schemas.microsoft.com/office/drawing/2014/main" id="{6B5C8CF8-158A-4598-B899-B39E9CFA1E79}"/>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8" name="フローチャート: 判断 657">
          <a:extLst>
            <a:ext uri="{FF2B5EF4-FFF2-40B4-BE49-F238E27FC236}">
              <a16:creationId xmlns:a16="http://schemas.microsoft.com/office/drawing/2014/main" id="{54CA4917-C87E-42CC-A438-FD38D1403A1D}"/>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9" name="フローチャート: 判断 658">
          <a:extLst>
            <a:ext uri="{FF2B5EF4-FFF2-40B4-BE49-F238E27FC236}">
              <a16:creationId xmlns:a16="http://schemas.microsoft.com/office/drawing/2014/main" id="{2EA3FDCF-50E7-4701-8893-B87419FA6CC4}"/>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60" name="フローチャート: 判断 659">
          <a:extLst>
            <a:ext uri="{FF2B5EF4-FFF2-40B4-BE49-F238E27FC236}">
              <a16:creationId xmlns:a16="http://schemas.microsoft.com/office/drawing/2014/main" id="{F4C464A4-3DD1-4F22-BA06-8B4B686DAE65}"/>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F540504-B980-45C6-98A0-BB050998FA8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8A8DE99-5E94-4655-9339-D58E41D1400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553E4E93-BC11-4384-8837-469B5817505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3524CB24-14B5-451B-83CA-EC446B7E8CB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BE1C55B0-9FA0-4480-BC8C-2B3DD79540B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66" name="楕円 665">
          <a:extLst>
            <a:ext uri="{FF2B5EF4-FFF2-40B4-BE49-F238E27FC236}">
              <a16:creationId xmlns:a16="http://schemas.microsoft.com/office/drawing/2014/main" id="{40A8C1D5-5F77-4149-AE1F-2F4586BDCBFA}"/>
            </a:ext>
          </a:extLst>
        </xdr:cNvPr>
        <xdr:cNvSpPr/>
      </xdr:nvSpPr>
      <xdr:spPr>
        <a:xfrm>
          <a:off x="16268700" y="1405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13988</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60A995D4-1DFC-4B73-9D22-A2D62E5BF706}"/>
            </a:ext>
          </a:extLst>
        </xdr:cNvPr>
        <xdr:cNvSpPr txBox="1"/>
      </xdr:nvSpPr>
      <xdr:spPr>
        <a:xfrm>
          <a:off x="16357600" y="1390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59689</xdr:rowOff>
    </xdr:from>
    <xdr:to>
      <xdr:col>81</xdr:col>
      <xdr:colOff>101600</xdr:colOff>
      <xdr:row>83</xdr:row>
      <xdr:rowOff>161289</xdr:rowOff>
    </xdr:to>
    <xdr:sp macro="" textlink="">
      <xdr:nvSpPr>
        <xdr:cNvPr id="668" name="楕円 667">
          <a:extLst>
            <a:ext uri="{FF2B5EF4-FFF2-40B4-BE49-F238E27FC236}">
              <a16:creationId xmlns:a16="http://schemas.microsoft.com/office/drawing/2014/main" id="{2E718B8D-BA33-43F1-9120-09231457CC7E}"/>
            </a:ext>
          </a:extLst>
        </xdr:cNvPr>
        <xdr:cNvSpPr/>
      </xdr:nvSpPr>
      <xdr:spPr>
        <a:xfrm>
          <a:off x="154305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41911</xdr:rowOff>
    </xdr:from>
    <xdr:to>
      <xdr:col>85</xdr:col>
      <xdr:colOff>127000</xdr:colOff>
      <xdr:row>83</xdr:row>
      <xdr:rowOff>110489</xdr:rowOff>
    </xdr:to>
    <xdr:cxnSp macro="">
      <xdr:nvCxnSpPr>
        <xdr:cNvPr id="669" name="直線コネクタ 668">
          <a:extLst>
            <a:ext uri="{FF2B5EF4-FFF2-40B4-BE49-F238E27FC236}">
              <a16:creationId xmlns:a16="http://schemas.microsoft.com/office/drawing/2014/main" id="{A5CD2B5E-5D55-4277-81D6-EF8710FFD5F3}"/>
            </a:ext>
          </a:extLst>
        </xdr:cNvPr>
        <xdr:cNvCxnSpPr/>
      </xdr:nvCxnSpPr>
      <xdr:spPr>
        <a:xfrm flipV="1">
          <a:off x="15481300" y="14100811"/>
          <a:ext cx="838200" cy="240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34925</xdr:rowOff>
    </xdr:from>
    <xdr:to>
      <xdr:col>76</xdr:col>
      <xdr:colOff>165100</xdr:colOff>
      <xdr:row>83</xdr:row>
      <xdr:rowOff>136525</xdr:rowOff>
    </xdr:to>
    <xdr:sp macro="" textlink="">
      <xdr:nvSpPr>
        <xdr:cNvPr id="670" name="楕円 669">
          <a:extLst>
            <a:ext uri="{FF2B5EF4-FFF2-40B4-BE49-F238E27FC236}">
              <a16:creationId xmlns:a16="http://schemas.microsoft.com/office/drawing/2014/main" id="{C83F8F7A-DA2C-4EAB-B810-5EF551D984CB}"/>
            </a:ext>
          </a:extLst>
        </xdr:cNvPr>
        <xdr:cNvSpPr/>
      </xdr:nvSpPr>
      <xdr:spPr>
        <a:xfrm>
          <a:off x="1454150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85725</xdr:rowOff>
    </xdr:from>
    <xdr:to>
      <xdr:col>81</xdr:col>
      <xdr:colOff>50800</xdr:colOff>
      <xdr:row>83</xdr:row>
      <xdr:rowOff>110489</xdr:rowOff>
    </xdr:to>
    <xdr:cxnSp macro="">
      <xdr:nvCxnSpPr>
        <xdr:cNvPr id="671" name="直線コネクタ 670">
          <a:extLst>
            <a:ext uri="{FF2B5EF4-FFF2-40B4-BE49-F238E27FC236}">
              <a16:creationId xmlns:a16="http://schemas.microsoft.com/office/drawing/2014/main" id="{E0ED1079-4E82-485C-A679-B1637A3EE873}"/>
            </a:ext>
          </a:extLst>
        </xdr:cNvPr>
        <xdr:cNvCxnSpPr/>
      </xdr:nvCxnSpPr>
      <xdr:spPr>
        <a:xfrm>
          <a:off x="14592300" y="14316075"/>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636</xdr:rowOff>
    </xdr:from>
    <xdr:to>
      <xdr:col>72</xdr:col>
      <xdr:colOff>38100</xdr:colOff>
      <xdr:row>83</xdr:row>
      <xdr:rowOff>102236</xdr:rowOff>
    </xdr:to>
    <xdr:sp macro="" textlink="">
      <xdr:nvSpPr>
        <xdr:cNvPr id="672" name="楕円 671">
          <a:extLst>
            <a:ext uri="{FF2B5EF4-FFF2-40B4-BE49-F238E27FC236}">
              <a16:creationId xmlns:a16="http://schemas.microsoft.com/office/drawing/2014/main" id="{4594EC90-B66A-4ED7-A7A0-68650DBBFA0F}"/>
            </a:ext>
          </a:extLst>
        </xdr:cNvPr>
        <xdr:cNvSpPr/>
      </xdr:nvSpPr>
      <xdr:spPr>
        <a:xfrm>
          <a:off x="13652500" y="1423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51436</xdr:rowOff>
    </xdr:from>
    <xdr:to>
      <xdr:col>76</xdr:col>
      <xdr:colOff>114300</xdr:colOff>
      <xdr:row>83</xdr:row>
      <xdr:rowOff>85725</xdr:rowOff>
    </xdr:to>
    <xdr:cxnSp macro="">
      <xdr:nvCxnSpPr>
        <xdr:cNvPr id="673" name="直線コネクタ 672">
          <a:extLst>
            <a:ext uri="{FF2B5EF4-FFF2-40B4-BE49-F238E27FC236}">
              <a16:creationId xmlns:a16="http://schemas.microsoft.com/office/drawing/2014/main" id="{048D5A7F-0A08-43C8-8753-30E7DA55B6F5}"/>
            </a:ext>
          </a:extLst>
        </xdr:cNvPr>
        <xdr:cNvCxnSpPr/>
      </xdr:nvCxnSpPr>
      <xdr:spPr>
        <a:xfrm>
          <a:off x="13703300" y="1428178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13970</xdr:rowOff>
    </xdr:from>
    <xdr:to>
      <xdr:col>67</xdr:col>
      <xdr:colOff>101600</xdr:colOff>
      <xdr:row>83</xdr:row>
      <xdr:rowOff>115570</xdr:rowOff>
    </xdr:to>
    <xdr:sp macro="" textlink="">
      <xdr:nvSpPr>
        <xdr:cNvPr id="674" name="楕円 673">
          <a:extLst>
            <a:ext uri="{FF2B5EF4-FFF2-40B4-BE49-F238E27FC236}">
              <a16:creationId xmlns:a16="http://schemas.microsoft.com/office/drawing/2014/main" id="{0513B559-EA01-41DA-B52E-DC686E7F06A5}"/>
            </a:ext>
          </a:extLst>
        </xdr:cNvPr>
        <xdr:cNvSpPr/>
      </xdr:nvSpPr>
      <xdr:spPr>
        <a:xfrm>
          <a:off x="127635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51436</xdr:rowOff>
    </xdr:from>
    <xdr:to>
      <xdr:col>71</xdr:col>
      <xdr:colOff>177800</xdr:colOff>
      <xdr:row>83</xdr:row>
      <xdr:rowOff>64770</xdr:rowOff>
    </xdr:to>
    <xdr:cxnSp macro="">
      <xdr:nvCxnSpPr>
        <xdr:cNvPr id="675" name="直線コネクタ 674">
          <a:extLst>
            <a:ext uri="{FF2B5EF4-FFF2-40B4-BE49-F238E27FC236}">
              <a16:creationId xmlns:a16="http://schemas.microsoft.com/office/drawing/2014/main" id="{3E73E400-1A2F-4C66-9369-979212EA18FC}"/>
            </a:ext>
          </a:extLst>
        </xdr:cNvPr>
        <xdr:cNvCxnSpPr/>
      </xdr:nvCxnSpPr>
      <xdr:spPr>
        <a:xfrm flipV="1">
          <a:off x="12814300" y="1428178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676" name="n_1aveValue【消防施設】&#10;有形固定資産減価償却率">
          <a:extLst>
            <a:ext uri="{FF2B5EF4-FFF2-40B4-BE49-F238E27FC236}">
              <a16:creationId xmlns:a16="http://schemas.microsoft.com/office/drawing/2014/main" id="{4F19D83A-801F-41FE-85A8-D4647797D06D}"/>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677" name="n_2aveValue【消防施設】&#10;有形固定資産減価償却率">
          <a:extLst>
            <a:ext uri="{FF2B5EF4-FFF2-40B4-BE49-F238E27FC236}">
              <a16:creationId xmlns:a16="http://schemas.microsoft.com/office/drawing/2014/main" id="{0C1B00A9-EB6F-4F32-A48F-6D7716C7A2D1}"/>
            </a:ext>
          </a:extLst>
        </xdr:cNvPr>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678" name="n_3aveValue【消防施設】&#10;有形固定資産減価償却率">
          <a:extLst>
            <a:ext uri="{FF2B5EF4-FFF2-40B4-BE49-F238E27FC236}">
              <a16:creationId xmlns:a16="http://schemas.microsoft.com/office/drawing/2014/main" id="{462BE75F-EA3D-4DA3-91EF-553F2096A83B}"/>
            </a:ext>
          </a:extLst>
        </xdr:cNvPr>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679" name="n_4aveValue【消防施設】&#10;有形固定資産減価償却率">
          <a:extLst>
            <a:ext uri="{FF2B5EF4-FFF2-40B4-BE49-F238E27FC236}">
              <a16:creationId xmlns:a16="http://schemas.microsoft.com/office/drawing/2014/main" id="{358D5D21-D4DC-4CC8-86C9-21CE02471ABC}"/>
            </a:ext>
          </a:extLst>
        </xdr:cNvPr>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152416</xdr:rowOff>
    </xdr:from>
    <xdr:ext cx="405111" cy="259045"/>
    <xdr:sp macro="" textlink="">
      <xdr:nvSpPr>
        <xdr:cNvPr id="680" name="n_1mainValue【消防施設】&#10;有形固定資産減価償却率">
          <a:extLst>
            <a:ext uri="{FF2B5EF4-FFF2-40B4-BE49-F238E27FC236}">
              <a16:creationId xmlns:a16="http://schemas.microsoft.com/office/drawing/2014/main" id="{74AFC9F3-FE57-4FD2-84A9-041039077B88}"/>
            </a:ext>
          </a:extLst>
        </xdr:cNvPr>
        <xdr:cNvSpPr txBox="1"/>
      </xdr:nvSpPr>
      <xdr:spPr>
        <a:xfrm>
          <a:off x="15266044" y="1438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127652</xdr:rowOff>
    </xdr:from>
    <xdr:ext cx="405111" cy="259045"/>
    <xdr:sp macro="" textlink="">
      <xdr:nvSpPr>
        <xdr:cNvPr id="681" name="n_2mainValue【消防施設】&#10;有形固定資産減価償却率">
          <a:extLst>
            <a:ext uri="{FF2B5EF4-FFF2-40B4-BE49-F238E27FC236}">
              <a16:creationId xmlns:a16="http://schemas.microsoft.com/office/drawing/2014/main" id="{DBC9DE87-247D-4F12-BA1C-D40631B179AB}"/>
            </a:ext>
          </a:extLst>
        </xdr:cNvPr>
        <xdr:cNvSpPr txBox="1"/>
      </xdr:nvSpPr>
      <xdr:spPr>
        <a:xfrm>
          <a:off x="14389744" y="1435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93363</xdr:rowOff>
    </xdr:from>
    <xdr:ext cx="405111" cy="259045"/>
    <xdr:sp macro="" textlink="">
      <xdr:nvSpPr>
        <xdr:cNvPr id="682" name="n_3mainValue【消防施設】&#10;有形固定資産減価償却率">
          <a:extLst>
            <a:ext uri="{FF2B5EF4-FFF2-40B4-BE49-F238E27FC236}">
              <a16:creationId xmlns:a16="http://schemas.microsoft.com/office/drawing/2014/main" id="{26ED4262-0910-4DA9-A905-F531479EFFE1}"/>
            </a:ext>
          </a:extLst>
        </xdr:cNvPr>
        <xdr:cNvSpPr txBox="1"/>
      </xdr:nvSpPr>
      <xdr:spPr>
        <a:xfrm>
          <a:off x="13500744" y="1432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106697</xdr:rowOff>
    </xdr:from>
    <xdr:ext cx="405111" cy="259045"/>
    <xdr:sp macro="" textlink="">
      <xdr:nvSpPr>
        <xdr:cNvPr id="683" name="n_4mainValue【消防施設】&#10;有形固定資産減価償却率">
          <a:extLst>
            <a:ext uri="{FF2B5EF4-FFF2-40B4-BE49-F238E27FC236}">
              <a16:creationId xmlns:a16="http://schemas.microsoft.com/office/drawing/2014/main" id="{A1C5075B-2B1C-4AB3-92C5-8CF6FA5799E1}"/>
            </a:ext>
          </a:extLst>
        </xdr:cNvPr>
        <xdr:cNvSpPr txBox="1"/>
      </xdr:nvSpPr>
      <xdr:spPr>
        <a:xfrm>
          <a:off x="12611744" y="1433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450BA9BA-6139-4DA9-8B65-512001B1F2D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96E5E2B0-36E5-4ADC-85A7-4DA7EFFCB01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266DCB71-944A-49FF-A6A9-407EACB6637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BFB45983-C882-4817-94E2-612EA8E994D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B7007AFE-2934-4515-AEDF-124AF8C8546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E90C43C7-5C10-406F-9024-69229C8719E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906F1D98-4007-4BA8-B4D1-56140B91A4F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40BF3AEC-8F86-478A-A194-DD4D44C3C03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5E216DCF-BE1F-4977-B194-1606260FF9E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14C6F082-71D4-4C7B-AADD-EA2E798A3AC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4" name="直線コネクタ 693">
          <a:extLst>
            <a:ext uri="{FF2B5EF4-FFF2-40B4-BE49-F238E27FC236}">
              <a16:creationId xmlns:a16="http://schemas.microsoft.com/office/drawing/2014/main" id="{64B30D95-BA34-4450-BF8A-B92FF9F57CD2}"/>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5" name="テキスト ボックス 694">
          <a:extLst>
            <a:ext uri="{FF2B5EF4-FFF2-40B4-BE49-F238E27FC236}">
              <a16:creationId xmlns:a16="http://schemas.microsoft.com/office/drawing/2014/main" id="{963BFD22-630B-4AAA-B191-E69AF5DDA00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6" name="直線コネクタ 695">
          <a:extLst>
            <a:ext uri="{FF2B5EF4-FFF2-40B4-BE49-F238E27FC236}">
              <a16:creationId xmlns:a16="http://schemas.microsoft.com/office/drawing/2014/main" id="{7A1617E8-74A2-4F4F-8A46-9B175739E354}"/>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7" name="テキスト ボックス 696">
          <a:extLst>
            <a:ext uri="{FF2B5EF4-FFF2-40B4-BE49-F238E27FC236}">
              <a16:creationId xmlns:a16="http://schemas.microsoft.com/office/drawing/2014/main" id="{68DD4060-AD6F-42E8-B226-6322C26EBF1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8" name="直線コネクタ 697">
          <a:extLst>
            <a:ext uri="{FF2B5EF4-FFF2-40B4-BE49-F238E27FC236}">
              <a16:creationId xmlns:a16="http://schemas.microsoft.com/office/drawing/2014/main" id="{376AB985-33E0-468F-AC6E-878840677454}"/>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9" name="テキスト ボックス 698">
          <a:extLst>
            <a:ext uri="{FF2B5EF4-FFF2-40B4-BE49-F238E27FC236}">
              <a16:creationId xmlns:a16="http://schemas.microsoft.com/office/drawing/2014/main" id="{DAED4D70-0C12-4DA1-A93F-B68D9A82D865}"/>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0" name="直線コネクタ 699">
          <a:extLst>
            <a:ext uri="{FF2B5EF4-FFF2-40B4-BE49-F238E27FC236}">
              <a16:creationId xmlns:a16="http://schemas.microsoft.com/office/drawing/2014/main" id="{FDF41120-A867-4F1A-BB23-5F7A62709C5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1" name="テキスト ボックス 700">
          <a:extLst>
            <a:ext uri="{FF2B5EF4-FFF2-40B4-BE49-F238E27FC236}">
              <a16:creationId xmlns:a16="http://schemas.microsoft.com/office/drawing/2014/main" id="{F01342F8-C1CD-4097-A6D0-FEC00BD39F3E}"/>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2" name="直線コネクタ 701">
          <a:extLst>
            <a:ext uri="{FF2B5EF4-FFF2-40B4-BE49-F238E27FC236}">
              <a16:creationId xmlns:a16="http://schemas.microsoft.com/office/drawing/2014/main" id="{FCB148BE-899C-44EB-ACB5-F6DCA3418A66}"/>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3" name="テキスト ボックス 702">
          <a:extLst>
            <a:ext uri="{FF2B5EF4-FFF2-40B4-BE49-F238E27FC236}">
              <a16:creationId xmlns:a16="http://schemas.microsoft.com/office/drawing/2014/main" id="{768E998D-5AC4-4C62-AA37-6F362F70C3F9}"/>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4" name="直線コネクタ 703">
          <a:extLst>
            <a:ext uri="{FF2B5EF4-FFF2-40B4-BE49-F238E27FC236}">
              <a16:creationId xmlns:a16="http://schemas.microsoft.com/office/drawing/2014/main" id="{AD45527F-6F93-4869-B058-1B626C5EDFE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5" name="テキスト ボックス 704">
          <a:extLst>
            <a:ext uri="{FF2B5EF4-FFF2-40B4-BE49-F238E27FC236}">
              <a16:creationId xmlns:a16="http://schemas.microsoft.com/office/drawing/2014/main" id="{65B67B08-5887-488F-BFBF-D0936D7694B4}"/>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a:extLst>
            <a:ext uri="{FF2B5EF4-FFF2-40B4-BE49-F238E27FC236}">
              <a16:creationId xmlns:a16="http://schemas.microsoft.com/office/drawing/2014/main" id="{4DA61A6C-82F3-426F-88DB-47BE6B6F2E5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7" name="テキスト ボックス 706">
          <a:extLst>
            <a:ext uri="{FF2B5EF4-FFF2-40B4-BE49-F238E27FC236}">
              <a16:creationId xmlns:a16="http://schemas.microsoft.com/office/drawing/2014/main" id="{8C8E7D2E-8C3E-4696-8E81-1D5A2C37BDE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消防施設】&#10;一人当たり面積グラフ枠">
          <a:extLst>
            <a:ext uri="{FF2B5EF4-FFF2-40B4-BE49-F238E27FC236}">
              <a16:creationId xmlns:a16="http://schemas.microsoft.com/office/drawing/2014/main" id="{B72463FB-211B-4B06-9475-010C8CA36EC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9" name="直線コネクタ 708">
          <a:extLst>
            <a:ext uri="{FF2B5EF4-FFF2-40B4-BE49-F238E27FC236}">
              <a16:creationId xmlns:a16="http://schemas.microsoft.com/office/drawing/2014/main" id="{8DD696DF-EF3F-4946-86F3-A9247ABEE4FE}"/>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10" name="【消防施設】&#10;一人当たり面積最小値テキスト">
          <a:extLst>
            <a:ext uri="{FF2B5EF4-FFF2-40B4-BE49-F238E27FC236}">
              <a16:creationId xmlns:a16="http://schemas.microsoft.com/office/drawing/2014/main" id="{116C9F48-62E1-4303-BDD4-FCBF5F8F47F0}"/>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11" name="直線コネクタ 710">
          <a:extLst>
            <a:ext uri="{FF2B5EF4-FFF2-40B4-BE49-F238E27FC236}">
              <a16:creationId xmlns:a16="http://schemas.microsoft.com/office/drawing/2014/main" id="{881D5709-E83A-430F-A149-DE66C9D2DC30}"/>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12" name="【消防施設】&#10;一人当たり面積最大値テキスト">
          <a:extLst>
            <a:ext uri="{FF2B5EF4-FFF2-40B4-BE49-F238E27FC236}">
              <a16:creationId xmlns:a16="http://schemas.microsoft.com/office/drawing/2014/main" id="{A568D113-9DD6-47AA-85CA-A1391DF7A32C}"/>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3" name="直線コネクタ 712">
          <a:extLst>
            <a:ext uri="{FF2B5EF4-FFF2-40B4-BE49-F238E27FC236}">
              <a16:creationId xmlns:a16="http://schemas.microsoft.com/office/drawing/2014/main" id="{03317FB0-2C40-45BB-A9FC-759C62546AE1}"/>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714" name="【消防施設】&#10;一人当たり面積平均値テキスト">
          <a:extLst>
            <a:ext uri="{FF2B5EF4-FFF2-40B4-BE49-F238E27FC236}">
              <a16:creationId xmlns:a16="http://schemas.microsoft.com/office/drawing/2014/main" id="{F9F19376-BE43-4A9E-83B9-C2C1868DE6A1}"/>
            </a:ext>
          </a:extLst>
        </xdr:cNvPr>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5" name="フローチャート: 判断 714">
          <a:extLst>
            <a:ext uri="{FF2B5EF4-FFF2-40B4-BE49-F238E27FC236}">
              <a16:creationId xmlns:a16="http://schemas.microsoft.com/office/drawing/2014/main" id="{B685F5D6-DC06-499E-B865-4B3DD5AA2BE3}"/>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6" name="フローチャート: 判断 715">
          <a:extLst>
            <a:ext uri="{FF2B5EF4-FFF2-40B4-BE49-F238E27FC236}">
              <a16:creationId xmlns:a16="http://schemas.microsoft.com/office/drawing/2014/main" id="{C196A365-917B-49FC-8FA5-556716B15442}"/>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7" name="フローチャート: 判断 716">
          <a:extLst>
            <a:ext uri="{FF2B5EF4-FFF2-40B4-BE49-F238E27FC236}">
              <a16:creationId xmlns:a16="http://schemas.microsoft.com/office/drawing/2014/main" id="{8954DCA9-65B9-49E7-B0E7-6FCE097D9D67}"/>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8" name="フローチャート: 判断 717">
          <a:extLst>
            <a:ext uri="{FF2B5EF4-FFF2-40B4-BE49-F238E27FC236}">
              <a16:creationId xmlns:a16="http://schemas.microsoft.com/office/drawing/2014/main" id="{5F4B2D88-6990-4D54-87DA-90A1C3D35281}"/>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9" name="フローチャート: 判断 718">
          <a:extLst>
            <a:ext uri="{FF2B5EF4-FFF2-40B4-BE49-F238E27FC236}">
              <a16:creationId xmlns:a16="http://schemas.microsoft.com/office/drawing/2014/main" id="{D44A9363-9826-4459-BDE2-939C78CA2B2F}"/>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542B7C0C-62CC-4518-9FC0-6A4A9A03DCE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12BC53F9-BA26-4977-AF9C-CB72CB5FF4F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5F14C9A6-6765-48B3-AA55-3970E414792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DF92D55F-0DE3-4F1C-95EB-E6473C5B759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D5DE8692-B3C1-4AA3-BAFF-475DB6C40F1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47716</xdr:rowOff>
    </xdr:from>
    <xdr:to>
      <xdr:col>116</xdr:col>
      <xdr:colOff>114300</xdr:colOff>
      <xdr:row>81</xdr:row>
      <xdr:rowOff>149316</xdr:rowOff>
    </xdr:to>
    <xdr:sp macro="" textlink="">
      <xdr:nvSpPr>
        <xdr:cNvPr id="725" name="楕円 724">
          <a:extLst>
            <a:ext uri="{FF2B5EF4-FFF2-40B4-BE49-F238E27FC236}">
              <a16:creationId xmlns:a16="http://schemas.microsoft.com/office/drawing/2014/main" id="{F36BC33E-2BB9-411B-B3E7-BBA39D772B62}"/>
            </a:ext>
          </a:extLst>
        </xdr:cNvPr>
        <xdr:cNvSpPr/>
      </xdr:nvSpPr>
      <xdr:spPr>
        <a:xfrm>
          <a:off x="22110700" y="1393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70593</xdr:rowOff>
    </xdr:from>
    <xdr:ext cx="469744" cy="259045"/>
    <xdr:sp macro="" textlink="">
      <xdr:nvSpPr>
        <xdr:cNvPr id="726" name="【消防施設】&#10;一人当たり面積該当値テキスト">
          <a:extLst>
            <a:ext uri="{FF2B5EF4-FFF2-40B4-BE49-F238E27FC236}">
              <a16:creationId xmlns:a16="http://schemas.microsoft.com/office/drawing/2014/main" id="{7C4CB91E-5CE8-4F86-A08B-F7DE91E7FCE0}"/>
            </a:ext>
          </a:extLst>
        </xdr:cNvPr>
        <xdr:cNvSpPr txBox="1"/>
      </xdr:nvSpPr>
      <xdr:spPr>
        <a:xfrm>
          <a:off x="22199600" y="1378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57513</xdr:rowOff>
    </xdr:from>
    <xdr:to>
      <xdr:col>112</xdr:col>
      <xdr:colOff>38100</xdr:colOff>
      <xdr:row>81</xdr:row>
      <xdr:rowOff>159113</xdr:rowOff>
    </xdr:to>
    <xdr:sp macro="" textlink="">
      <xdr:nvSpPr>
        <xdr:cNvPr id="727" name="楕円 726">
          <a:extLst>
            <a:ext uri="{FF2B5EF4-FFF2-40B4-BE49-F238E27FC236}">
              <a16:creationId xmlns:a16="http://schemas.microsoft.com/office/drawing/2014/main" id="{92D385A1-D88C-4B39-8874-4BAD67B0BF7F}"/>
            </a:ext>
          </a:extLst>
        </xdr:cNvPr>
        <xdr:cNvSpPr/>
      </xdr:nvSpPr>
      <xdr:spPr>
        <a:xfrm>
          <a:off x="21272500" y="1394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98516</xdr:rowOff>
    </xdr:from>
    <xdr:to>
      <xdr:col>116</xdr:col>
      <xdr:colOff>63500</xdr:colOff>
      <xdr:row>81</xdr:row>
      <xdr:rowOff>108313</xdr:rowOff>
    </xdr:to>
    <xdr:cxnSp macro="">
      <xdr:nvCxnSpPr>
        <xdr:cNvPr id="728" name="直線コネクタ 727">
          <a:extLst>
            <a:ext uri="{FF2B5EF4-FFF2-40B4-BE49-F238E27FC236}">
              <a16:creationId xmlns:a16="http://schemas.microsoft.com/office/drawing/2014/main" id="{81B78C05-C0EB-44A1-8A00-2CFB52159FF9}"/>
            </a:ext>
          </a:extLst>
        </xdr:cNvPr>
        <xdr:cNvCxnSpPr/>
      </xdr:nvCxnSpPr>
      <xdr:spPr>
        <a:xfrm flipV="1">
          <a:off x="21323300" y="13985966"/>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73842</xdr:rowOff>
    </xdr:from>
    <xdr:to>
      <xdr:col>107</xdr:col>
      <xdr:colOff>101600</xdr:colOff>
      <xdr:row>82</xdr:row>
      <xdr:rowOff>3992</xdr:rowOff>
    </xdr:to>
    <xdr:sp macro="" textlink="">
      <xdr:nvSpPr>
        <xdr:cNvPr id="729" name="楕円 728">
          <a:extLst>
            <a:ext uri="{FF2B5EF4-FFF2-40B4-BE49-F238E27FC236}">
              <a16:creationId xmlns:a16="http://schemas.microsoft.com/office/drawing/2014/main" id="{9D62AD61-19AE-4DBC-8686-D95AD0E15885}"/>
            </a:ext>
          </a:extLst>
        </xdr:cNvPr>
        <xdr:cNvSpPr/>
      </xdr:nvSpPr>
      <xdr:spPr>
        <a:xfrm>
          <a:off x="20383500" y="1396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108313</xdr:rowOff>
    </xdr:from>
    <xdr:to>
      <xdr:col>111</xdr:col>
      <xdr:colOff>177800</xdr:colOff>
      <xdr:row>81</xdr:row>
      <xdr:rowOff>124642</xdr:rowOff>
    </xdr:to>
    <xdr:cxnSp macro="">
      <xdr:nvCxnSpPr>
        <xdr:cNvPr id="730" name="直線コネクタ 729">
          <a:extLst>
            <a:ext uri="{FF2B5EF4-FFF2-40B4-BE49-F238E27FC236}">
              <a16:creationId xmlns:a16="http://schemas.microsoft.com/office/drawing/2014/main" id="{403FACF7-14F2-4E90-9E20-8497733AD77F}"/>
            </a:ext>
          </a:extLst>
        </xdr:cNvPr>
        <xdr:cNvCxnSpPr/>
      </xdr:nvCxnSpPr>
      <xdr:spPr>
        <a:xfrm flipV="1">
          <a:off x="20434300" y="1399576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88537</xdr:rowOff>
    </xdr:from>
    <xdr:to>
      <xdr:col>102</xdr:col>
      <xdr:colOff>165100</xdr:colOff>
      <xdr:row>82</xdr:row>
      <xdr:rowOff>18687</xdr:rowOff>
    </xdr:to>
    <xdr:sp macro="" textlink="">
      <xdr:nvSpPr>
        <xdr:cNvPr id="731" name="楕円 730">
          <a:extLst>
            <a:ext uri="{FF2B5EF4-FFF2-40B4-BE49-F238E27FC236}">
              <a16:creationId xmlns:a16="http://schemas.microsoft.com/office/drawing/2014/main" id="{2A4D4A61-4476-459C-A1A2-1A2E21D9AD53}"/>
            </a:ext>
          </a:extLst>
        </xdr:cNvPr>
        <xdr:cNvSpPr/>
      </xdr:nvSpPr>
      <xdr:spPr>
        <a:xfrm>
          <a:off x="19494500" y="1397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124642</xdr:rowOff>
    </xdr:from>
    <xdr:to>
      <xdr:col>107</xdr:col>
      <xdr:colOff>50800</xdr:colOff>
      <xdr:row>81</xdr:row>
      <xdr:rowOff>139337</xdr:rowOff>
    </xdr:to>
    <xdr:cxnSp macro="">
      <xdr:nvCxnSpPr>
        <xdr:cNvPr id="732" name="直線コネクタ 731">
          <a:extLst>
            <a:ext uri="{FF2B5EF4-FFF2-40B4-BE49-F238E27FC236}">
              <a16:creationId xmlns:a16="http://schemas.microsoft.com/office/drawing/2014/main" id="{20B022D9-BC04-4A3D-8DDD-DFF14FA7AF58}"/>
            </a:ext>
          </a:extLst>
        </xdr:cNvPr>
        <xdr:cNvCxnSpPr/>
      </xdr:nvCxnSpPr>
      <xdr:spPr>
        <a:xfrm flipV="1">
          <a:off x="19545300" y="14012092"/>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132624</xdr:rowOff>
    </xdr:from>
    <xdr:to>
      <xdr:col>98</xdr:col>
      <xdr:colOff>38100</xdr:colOff>
      <xdr:row>82</xdr:row>
      <xdr:rowOff>62774</xdr:rowOff>
    </xdr:to>
    <xdr:sp macro="" textlink="">
      <xdr:nvSpPr>
        <xdr:cNvPr id="733" name="楕円 732">
          <a:extLst>
            <a:ext uri="{FF2B5EF4-FFF2-40B4-BE49-F238E27FC236}">
              <a16:creationId xmlns:a16="http://schemas.microsoft.com/office/drawing/2014/main" id="{FEDE13EB-218C-4ABC-9149-34098BE74C0C}"/>
            </a:ext>
          </a:extLst>
        </xdr:cNvPr>
        <xdr:cNvSpPr/>
      </xdr:nvSpPr>
      <xdr:spPr>
        <a:xfrm>
          <a:off x="18605500" y="1402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139337</xdr:rowOff>
    </xdr:from>
    <xdr:to>
      <xdr:col>102</xdr:col>
      <xdr:colOff>114300</xdr:colOff>
      <xdr:row>82</xdr:row>
      <xdr:rowOff>11974</xdr:rowOff>
    </xdr:to>
    <xdr:cxnSp macro="">
      <xdr:nvCxnSpPr>
        <xdr:cNvPr id="734" name="直線コネクタ 733">
          <a:extLst>
            <a:ext uri="{FF2B5EF4-FFF2-40B4-BE49-F238E27FC236}">
              <a16:creationId xmlns:a16="http://schemas.microsoft.com/office/drawing/2014/main" id="{B8A616D0-026F-4013-A350-BFBBB1FC2EA3}"/>
            </a:ext>
          </a:extLst>
        </xdr:cNvPr>
        <xdr:cNvCxnSpPr/>
      </xdr:nvCxnSpPr>
      <xdr:spPr>
        <a:xfrm flipV="1">
          <a:off x="18656300" y="1402678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735" name="n_1aveValue【消防施設】&#10;一人当たり面積">
          <a:extLst>
            <a:ext uri="{FF2B5EF4-FFF2-40B4-BE49-F238E27FC236}">
              <a16:creationId xmlns:a16="http://schemas.microsoft.com/office/drawing/2014/main" id="{F5A94CC7-8F1A-42B8-B414-329068284272}"/>
            </a:ext>
          </a:extLst>
        </xdr:cNvPr>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736" name="n_2aveValue【消防施設】&#10;一人当たり面積">
          <a:extLst>
            <a:ext uri="{FF2B5EF4-FFF2-40B4-BE49-F238E27FC236}">
              <a16:creationId xmlns:a16="http://schemas.microsoft.com/office/drawing/2014/main" id="{73856BD9-4180-43D9-8762-758BD3512582}"/>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737" name="n_3aveValue【消防施設】&#10;一人当たり面積">
          <a:extLst>
            <a:ext uri="{FF2B5EF4-FFF2-40B4-BE49-F238E27FC236}">
              <a16:creationId xmlns:a16="http://schemas.microsoft.com/office/drawing/2014/main" id="{4A8AFC97-4EB8-4C9E-9CC9-ABF825ADAD7F}"/>
            </a:ext>
          </a:extLst>
        </xdr:cNvPr>
        <xdr:cNvSpPr txBox="1"/>
      </xdr:nvSpPr>
      <xdr:spPr>
        <a:xfrm>
          <a:off x="19310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738" name="n_4aveValue【消防施設】&#10;一人当たり面積">
          <a:extLst>
            <a:ext uri="{FF2B5EF4-FFF2-40B4-BE49-F238E27FC236}">
              <a16:creationId xmlns:a16="http://schemas.microsoft.com/office/drawing/2014/main" id="{1839F45D-34A1-41B3-9E96-A3FDE3096DAB}"/>
            </a:ext>
          </a:extLst>
        </xdr:cNvPr>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4190</xdr:rowOff>
    </xdr:from>
    <xdr:ext cx="469744" cy="259045"/>
    <xdr:sp macro="" textlink="">
      <xdr:nvSpPr>
        <xdr:cNvPr id="739" name="n_1mainValue【消防施設】&#10;一人当たり面積">
          <a:extLst>
            <a:ext uri="{FF2B5EF4-FFF2-40B4-BE49-F238E27FC236}">
              <a16:creationId xmlns:a16="http://schemas.microsoft.com/office/drawing/2014/main" id="{C15FDCF1-36D3-404E-BD09-B4ECE0DECB02}"/>
            </a:ext>
          </a:extLst>
        </xdr:cNvPr>
        <xdr:cNvSpPr txBox="1"/>
      </xdr:nvSpPr>
      <xdr:spPr>
        <a:xfrm>
          <a:off x="21075727" y="1372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20519</xdr:rowOff>
    </xdr:from>
    <xdr:ext cx="469744" cy="259045"/>
    <xdr:sp macro="" textlink="">
      <xdr:nvSpPr>
        <xdr:cNvPr id="740" name="n_2mainValue【消防施設】&#10;一人当たり面積">
          <a:extLst>
            <a:ext uri="{FF2B5EF4-FFF2-40B4-BE49-F238E27FC236}">
              <a16:creationId xmlns:a16="http://schemas.microsoft.com/office/drawing/2014/main" id="{87421EB1-750F-4CD7-AE12-3F90EDF239EF}"/>
            </a:ext>
          </a:extLst>
        </xdr:cNvPr>
        <xdr:cNvSpPr txBox="1"/>
      </xdr:nvSpPr>
      <xdr:spPr>
        <a:xfrm>
          <a:off x="20199427" y="1373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35214</xdr:rowOff>
    </xdr:from>
    <xdr:ext cx="469744" cy="259045"/>
    <xdr:sp macro="" textlink="">
      <xdr:nvSpPr>
        <xdr:cNvPr id="741" name="n_3mainValue【消防施設】&#10;一人当たり面積">
          <a:extLst>
            <a:ext uri="{FF2B5EF4-FFF2-40B4-BE49-F238E27FC236}">
              <a16:creationId xmlns:a16="http://schemas.microsoft.com/office/drawing/2014/main" id="{418EB3B5-9062-4680-AB59-8EFB6B435C10}"/>
            </a:ext>
          </a:extLst>
        </xdr:cNvPr>
        <xdr:cNvSpPr txBox="1"/>
      </xdr:nvSpPr>
      <xdr:spPr>
        <a:xfrm>
          <a:off x="19310427" y="13751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79301</xdr:rowOff>
    </xdr:from>
    <xdr:ext cx="469744" cy="259045"/>
    <xdr:sp macro="" textlink="">
      <xdr:nvSpPr>
        <xdr:cNvPr id="742" name="n_4mainValue【消防施設】&#10;一人当たり面積">
          <a:extLst>
            <a:ext uri="{FF2B5EF4-FFF2-40B4-BE49-F238E27FC236}">
              <a16:creationId xmlns:a16="http://schemas.microsoft.com/office/drawing/2014/main" id="{1A936108-16C9-4EB9-B8A8-4253D2F69D6D}"/>
            </a:ext>
          </a:extLst>
        </xdr:cNvPr>
        <xdr:cNvSpPr txBox="1"/>
      </xdr:nvSpPr>
      <xdr:spPr>
        <a:xfrm>
          <a:off x="18421427" y="1379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a:extLst>
            <a:ext uri="{FF2B5EF4-FFF2-40B4-BE49-F238E27FC236}">
              <a16:creationId xmlns:a16="http://schemas.microsoft.com/office/drawing/2014/main" id="{4F2B73B8-DBA9-4160-B2DA-D946804E25E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a:extLst>
            <a:ext uri="{FF2B5EF4-FFF2-40B4-BE49-F238E27FC236}">
              <a16:creationId xmlns:a16="http://schemas.microsoft.com/office/drawing/2014/main" id="{64140243-15D4-40C8-B5B8-72E0351C31E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a:extLst>
            <a:ext uri="{FF2B5EF4-FFF2-40B4-BE49-F238E27FC236}">
              <a16:creationId xmlns:a16="http://schemas.microsoft.com/office/drawing/2014/main" id="{F35BF919-8B92-4740-8924-B7175415F19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a:extLst>
            <a:ext uri="{FF2B5EF4-FFF2-40B4-BE49-F238E27FC236}">
              <a16:creationId xmlns:a16="http://schemas.microsoft.com/office/drawing/2014/main" id="{30829F05-5D20-440A-B7F2-796AE96A1E7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a:extLst>
            <a:ext uri="{FF2B5EF4-FFF2-40B4-BE49-F238E27FC236}">
              <a16:creationId xmlns:a16="http://schemas.microsoft.com/office/drawing/2014/main" id="{A0AE61A6-D8F2-43E9-B784-8F1E204D7CE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a:extLst>
            <a:ext uri="{FF2B5EF4-FFF2-40B4-BE49-F238E27FC236}">
              <a16:creationId xmlns:a16="http://schemas.microsoft.com/office/drawing/2014/main" id="{7896000E-F1DC-4E63-8EE2-A4301B8B5E1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a:extLst>
            <a:ext uri="{FF2B5EF4-FFF2-40B4-BE49-F238E27FC236}">
              <a16:creationId xmlns:a16="http://schemas.microsoft.com/office/drawing/2014/main" id="{45A9272A-8DAA-4AAC-A7C9-CA6E8EBB8D0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a:extLst>
            <a:ext uri="{FF2B5EF4-FFF2-40B4-BE49-F238E27FC236}">
              <a16:creationId xmlns:a16="http://schemas.microsoft.com/office/drawing/2014/main" id="{BDE05173-ECE8-4FB7-8CFA-28D9AA4AFE7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a:extLst>
            <a:ext uri="{FF2B5EF4-FFF2-40B4-BE49-F238E27FC236}">
              <a16:creationId xmlns:a16="http://schemas.microsoft.com/office/drawing/2014/main" id="{1509F6FB-3159-4FC1-BA3B-B3E89F6E245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a:extLst>
            <a:ext uri="{FF2B5EF4-FFF2-40B4-BE49-F238E27FC236}">
              <a16:creationId xmlns:a16="http://schemas.microsoft.com/office/drawing/2014/main" id="{F6C85DE1-1A8B-4152-B3F9-C74C3562CA0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a:extLst>
            <a:ext uri="{FF2B5EF4-FFF2-40B4-BE49-F238E27FC236}">
              <a16:creationId xmlns:a16="http://schemas.microsoft.com/office/drawing/2014/main" id="{CAA3827A-BF99-43EB-B1C1-5A4F531122D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4" name="直線コネクタ 753">
          <a:extLst>
            <a:ext uri="{FF2B5EF4-FFF2-40B4-BE49-F238E27FC236}">
              <a16:creationId xmlns:a16="http://schemas.microsoft.com/office/drawing/2014/main" id="{DACF9176-7F66-4C5D-9ECA-93AAAD9F530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5" name="テキスト ボックス 754">
          <a:extLst>
            <a:ext uri="{FF2B5EF4-FFF2-40B4-BE49-F238E27FC236}">
              <a16:creationId xmlns:a16="http://schemas.microsoft.com/office/drawing/2014/main" id="{3D785C7E-8D26-4DEE-82E1-498FDD16392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6" name="直線コネクタ 755">
          <a:extLst>
            <a:ext uri="{FF2B5EF4-FFF2-40B4-BE49-F238E27FC236}">
              <a16:creationId xmlns:a16="http://schemas.microsoft.com/office/drawing/2014/main" id="{2C0061B3-811C-4936-BBF8-C40A9748208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7" name="テキスト ボックス 756">
          <a:extLst>
            <a:ext uri="{FF2B5EF4-FFF2-40B4-BE49-F238E27FC236}">
              <a16:creationId xmlns:a16="http://schemas.microsoft.com/office/drawing/2014/main" id="{31ED9E4C-98B7-4AD0-A1B4-3F9CE6C9491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8" name="直線コネクタ 757">
          <a:extLst>
            <a:ext uri="{FF2B5EF4-FFF2-40B4-BE49-F238E27FC236}">
              <a16:creationId xmlns:a16="http://schemas.microsoft.com/office/drawing/2014/main" id="{2D1FAFA5-3FA6-424D-989A-BCF181240B1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9" name="テキスト ボックス 758">
          <a:extLst>
            <a:ext uri="{FF2B5EF4-FFF2-40B4-BE49-F238E27FC236}">
              <a16:creationId xmlns:a16="http://schemas.microsoft.com/office/drawing/2014/main" id="{D94EBE97-02B2-45F6-AD52-C1B20FB353E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0" name="直線コネクタ 759">
          <a:extLst>
            <a:ext uri="{FF2B5EF4-FFF2-40B4-BE49-F238E27FC236}">
              <a16:creationId xmlns:a16="http://schemas.microsoft.com/office/drawing/2014/main" id="{DA6C3D6A-077A-44AE-B2F7-882366F53ED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1" name="テキスト ボックス 760">
          <a:extLst>
            <a:ext uri="{FF2B5EF4-FFF2-40B4-BE49-F238E27FC236}">
              <a16:creationId xmlns:a16="http://schemas.microsoft.com/office/drawing/2014/main" id="{45E4BC6B-B4EB-4EB2-A939-B926EAC0B1A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2" name="直線コネクタ 761">
          <a:extLst>
            <a:ext uri="{FF2B5EF4-FFF2-40B4-BE49-F238E27FC236}">
              <a16:creationId xmlns:a16="http://schemas.microsoft.com/office/drawing/2014/main" id="{80B36A5B-835D-4970-8053-2A2A38302A3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3" name="テキスト ボックス 762">
          <a:extLst>
            <a:ext uri="{FF2B5EF4-FFF2-40B4-BE49-F238E27FC236}">
              <a16:creationId xmlns:a16="http://schemas.microsoft.com/office/drawing/2014/main" id="{5AB38820-3275-46AC-A40C-CB3FC0CF5DD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4" name="直線コネクタ 763">
          <a:extLst>
            <a:ext uri="{FF2B5EF4-FFF2-40B4-BE49-F238E27FC236}">
              <a16:creationId xmlns:a16="http://schemas.microsoft.com/office/drawing/2014/main" id="{0012AFBE-1BB4-4B01-A782-286E1D8000F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5" name="テキスト ボックス 764">
          <a:extLst>
            <a:ext uri="{FF2B5EF4-FFF2-40B4-BE49-F238E27FC236}">
              <a16:creationId xmlns:a16="http://schemas.microsoft.com/office/drawing/2014/main" id="{99A5D47F-CFE9-4FDE-99E8-A082715B4B7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6" name="直線コネクタ 765">
          <a:extLst>
            <a:ext uri="{FF2B5EF4-FFF2-40B4-BE49-F238E27FC236}">
              <a16:creationId xmlns:a16="http://schemas.microsoft.com/office/drawing/2014/main" id="{EDC0F6EE-FD63-465C-A11F-8DEE894B5B4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7" name="【庁舎】&#10;有形固定資産減価償却率グラフ枠">
          <a:extLst>
            <a:ext uri="{FF2B5EF4-FFF2-40B4-BE49-F238E27FC236}">
              <a16:creationId xmlns:a16="http://schemas.microsoft.com/office/drawing/2014/main" id="{9661AC52-2763-479C-B726-7F54CBF932F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8" name="直線コネクタ 767">
          <a:extLst>
            <a:ext uri="{FF2B5EF4-FFF2-40B4-BE49-F238E27FC236}">
              <a16:creationId xmlns:a16="http://schemas.microsoft.com/office/drawing/2014/main" id="{DC9F0D79-0A26-479A-A4DB-B073FFE1E07B}"/>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9" name="【庁舎】&#10;有形固定資産減価償却率最小値テキスト">
          <a:extLst>
            <a:ext uri="{FF2B5EF4-FFF2-40B4-BE49-F238E27FC236}">
              <a16:creationId xmlns:a16="http://schemas.microsoft.com/office/drawing/2014/main" id="{B123D2EE-CED9-40DC-BFF6-FD689764E4EC}"/>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0" name="直線コネクタ 769">
          <a:extLst>
            <a:ext uri="{FF2B5EF4-FFF2-40B4-BE49-F238E27FC236}">
              <a16:creationId xmlns:a16="http://schemas.microsoft.com/office/drawing/2014/main" id="{0F9D57AB-60A2-4285-B550-AE50F14959A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71" name="【庁舎】&#10;有形固定資産減価償却率最大値テキスト">
          <a:extLst>
            <a:ext uri="{FF2B5EF4-FFF2-40B4-BE49-F238E27FC236}">
              <a16:creationId xmlns:a16="http://schemas.microsoft.com/office/drawing/2014/main" id="{6860D1A5-1B59-4E9D-BB87-561A593EA609}"/>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72" name="直線コネクタ 771">
          <a:extLst>
            <a:ext uri="{FF2B5EF4-FFF2-40B4-BE49-F238E27FC236}">
              <a16:creationId xmlns:a16="http://schemas.microsoft.com/office/drawing/2014/main" id="{7A8A9954-BA6B-402B-8835-577633820620}"/>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773" name="【庁舎】&#10;有形固定資産減価償却率平均値テキスト">
          <a:extLst>
            <a:ext uri="{FF2B5EF4-FFF2-40B4-BE49-F238E27FC236}">
              <a16:creationId xmlns:a16="http://schemas.microsoft.com/office/drawing/2014/main" id="{543E0B80-09AC-428D-B3DE-F86B99AF9B85}"/>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4" name="フローチャート: 判断 773">
          <a:extLst>
            <a:ext uri="{FF2B5EF4-FFF2-40B4-BE49-F238E27FC236}">
              <a16:creationId xmlns:a16="http://schemas.microsoft.com/office/drawing/2014/main" id="{BEAB6D13-73BC-4EB0-B520-629581004A98}"/>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5" name="フローチャート: 判断 774">
          <a:extLst>
            <a:ext uri="{FF2B5EF4-FFF2-40B4-BE49-F238E27FC236}">
              <a16:creationId xmlns:a16="http://schemas.microsoft.com/office/drawing/2014/main" id="{CC741B5E-1742-42D9-BFA2-11E3A847672D}"/>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6" name="フローチャート: 判断 775">
          <a:extLst>
            <a:ext uri="{FF2B5EF4-FFF2-40B4-BE49-F238E27FC236}">
              <a16:creationId xmlns:a16="http://schemas.microsoft.com/office/drawing/2014/main" id="{5D0CD6C0-4DA0-4151-B630-20FF3A1C71E7}"/>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7" name="フローチャート: 判断 776">
          <a:extLst>
            <a:ext uri="{FF2B5EF4-FFF2-40B4-BE49-F238E27FC236}">
              <a16:creationId xmlns:a16="http://schemas.microsoft.com/office/drawing/2014/main" id="{72DCF9FE-2805-4B61-AEA7-237E13D7DEF1}"/>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8" name="フローチャート: 判断 777">
          <a:extLst>
            <a:ext uri="{FF2B5EF4-FFF2-40B4-BE49-F238E27FC236}">
              <a16:creationId xmlns:a16="http://schemas.microsoft.com/office/drawing/2014/main" id="{03B8E4D0-B82E-4298-9B73-A3DBF1372666}"/>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B2473AD4-557C-491E-AD9F-F8B7178F9B7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C867ADC5-EDC9-4450-ADCA-DEC4168E684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72DA178B-1D8A-4149-8A04-91099266840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85E20661-C65C-4A70-B7EE-C24FC37281B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E10EB87D-C80D-4D08-8172-C9C79F07AFB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64588</xdr:rowOff>
    </xdr:from>
    <xdr:to>
      <xdr:col>85</xdr:col>
      <xdr:colOff>177800</xdr:colOff>
      <xdr:row>105</xdr:row>
      <xdr:rowOff>166188</xdr:rowOff>
    </xdr:to>
    <xdr:sp macro="" textlink="">
      <xdr:nvSpPr>
        <xdr:cNvPr id="784" name="楕円 783">
          <a:extLst>
            <a:ext uri="{FF2B5EF4-FFF2-40B4-BE49-F238E27FC236}">
              <a16:creationId xmlns:a16="http://schemas.microsoft.com/office/drawing/2014/main" id="{E38D2C05-9E7E-43A1-A4C9-0848D96BE8F7}"/>
            </a:ext>
          </a:extLst>
        </xdr:cNvPr>
        <xdr:cNvSpPr/>
      </xdr:nvSpPr>
      <xdr:spPr>
        <a:xfrm>
          <a:off x="16268700" y="1806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43015</xdr:rowOff>
    </xdr:from>
    <xdr:ext cx="405111" cy="259045"/>
    <xdr:sp macro="" textlink="">
      <xdr:nvSpPr>
        <xdr:cNvPr id="785" name="【庁舎】&#10;有形固定資産減価償却率該当値テキスト">
          <a:extLst>
            <a:ext uri="{FF2B5EF4-FFF2-40B4-BE49-F238E27FC236}">
              <a16:creationId xmlns:a16="http://schemas.microsoft.com/office/drawing/2014/main" id="{D8ED84F8-69BA-4944-9DB6-D9BEC2866272}"/>
            </a:ext>
          </a:extLst>
        </xdr:cNvPr>
        <xdr:cNvSpPr txBox="1"/>
      </xdr:nvSpPr>
      <xdr:spPr>
        <a:xfrm>
          <a:off x="16357600" y="1804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23768</xdr:rowOff>
    </xdr:from>
    <xdr:to>
      <xdr:col>81</xdr:col>
      <xdr:colOff>101600</xdr:colOff>
      <xdr:row>105</xdr:row>
      <xdr:rowOff>125368</xdr:rowOff>
    </xdr:to>
    <xdr:sp macro="" textlink="">
      <xdr:nvSpPr>
        <xdr:cNvPr id="786" name="楕円 785">
          <a:extLst>
            <a:ext uri="{FF2B5EF4-FFF2-40B4-BE49-F238E27FC236}">
              <a16:creationId xmlns:a16="http://schemas.microsoft.com/office/drawing/2014/main" id="{690BDBC7-0EFF-46FB-B55D-880F942B8F18}"/>
            </a:ext>
          </a:extLst>
        </xdr:cNvPr>
        <xdr:cNvSpPr/>
      </xdr:nvSpPr>
      <xdr:spPr>
        <a:xfrm>
          <a:off x="15430500" y="1802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74568</xdr:rowOff>
    </xdr:from>
    <xdr:to>
      <xdr:col>85</xdr:col>
      <xdr:colOff>127000</xdr:colOff>
      <xdr:row>105</xdr:row>
      <xdr:rowOff>115388</xdr:rowOff>
    </xdr:to>
    <xdr:cxnSp macro="">
      <xdr:nvCxnSpPr>
        <xdr:cNvPr id="787" name="直線コネクタ 786">
          <a:extLst>
            <a:ext uri="{FF2B5EF4-FFF2-40B4-BE49-F238E27FC236}">
              <a16:creationId xmlns:a16="http://schemas.microsoft.com/office/drawing/2014/main" id="{DE0E0334-5E7E-4FE3-AAA1-721BFDF8FCDB}"/>
            </a:ext>
          </a:extLst>
        </xdr:cNvPr>
        <xdr:cNvCxnSpPr/>
      </xdr:nvCxnSpPr>
      <xdr:spPr>
        <a:xfrm>
          <a:off x="15481300" y="18076818"/>
          <a:ext cx="8382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149498</xdr:rowOff>
    </xdr:from>
    <xdr:to>
      <xdr:col>76</xdr:col>
      <xdr:colOff>165100</xdr:colOff>
      <xdr:row>105</xdr:row>
      <xdr:rowOff>79648</xdr:rowOff>
    </xdr:to>
    <xdr:sp macro="" textlink="">
      <xdr:nvSpPr>
        <xdr:cNvPr id="788" name="楕円 787">
          <a:extLst>
            <a:ext uri="{FF2B5EF4-FFF2-40B4-BE49-F238E27FC236}">
              <a16:creationId xmlns:a16="http://schemas.microsoft.com/office/drawing/2014/main" id="{A013290B-AD16-4EB3-9BB3-37AAFCF8EC04}"/>
            </a:ext>
          </a:extLst>
        </xdr:cNvPr>
        <xdr:cNvSpPr/>
      </xdr:nvSpPr>
      <xdr:spPr>
        <a:xfrm>
          <a:off x="14541500" y="179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28848</xdr:rowOff>
    </xdr:from>
    <xdr:to>
      <xdr:col>81</xdr:col>
      <xdr:colOff>50800</xdr:colOff>
      <xdr:row>105</xdr:row>
      <xdr:rowOff>74568</xdr:rowOff>
    </xdr:to>
    <xdr:cxnSp macro="">
      <xdr:nvCxnSpPr>
        <xdr:cNvPr id="789" name="直線コネクタ 788">
          <a:extLst>
            <a:ext uri="{FF2B5EF4-FFF2-40B4-BE49-F238E27FC236}">
              <a16:creationId xmlns:a16="http://schemas.microsoft.com/office/drawing/2014/main" id="{EBBA683D-2F28-4032-BDF5-7ADF4471515A}"/>
            </a:ext>
          </a:extLst>
        </xdr:cNvPr>
        <xdr:cNvCxnSpPr/>
      </xdr:nvCxnSpPr>
      <xdr:spPr>
        <a:xfrm>
          <a:off x="14592300" y="1803109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108676</xdr:rowOff>
    </xdr:from>
    <xdr:to>
      <xdr:col>72</xdr:col>
      <xdr:colOff>38100</xdr:colOff>
      <xdr:row>105</xdr:row>
      <xdr:rowOff>38826</xdr:rowOff>
    </xdr:to>
    <xdr:sp macro="" textlink="">
      <xdr:nvSpPr>
        <xdr:cNvPr id="790" name="楕円 789">
          <a:extLst>
            <a:ext uri="{FF2B5EF4-FFF2-40B4-BE49-F238E27FC236}">
              <a16:creationId xmlns:a16="http://schemas.microsoft.com/office/drawing/2014/main" id="{E22D74C9-7AB7-4E5D-B8D8-333EB19046E8}"/>
            </a:ext>
          </a:extLst>
        </xdr:cNvPr>
        <xdr:cNvSpPr/>
      </xdr:nvSpPr>
      <xdr:spPr>
        <a:xfrm>
          <a:off x="13652500" y="1793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159476</xdr:rowOff>
    </xdr:from>
    <xdr:to>
      <xdr:col>76</xdr:col>
      <xdr:colOff>114300</xdr:colOff>
      <xdr:row>105</xdr:row>
      <xdr:rowOff>28848</xdr:rowOff>
    </xdr:to>
    <xdr:cxnSp macro="">
      <xdr:nvCxnSpPr>
        <xdr:cNvPr id="791" name="直線コネクタ 790">
          <a:extLst>
            <a:ext uri="{FF2B5EF4-FFF2-40B4-BE49-F238E27FC236}">
              <a16:creationId xmlns:a16="http://schemas.microsoft.com/office/drawing/2014/main" id="{5A3801A5-F495-4E46-AD94-9FC6B1FFBDE4}"/>
            </a:ext>
          </a:extLst>
        </xdr:cNvPr>
        <xdr:cNvCxnSpPr/>
      </xdr:nvCxnSpPr>
      <xdr:spPr>
        <a:xfrm>
          <a:off x="13703300" y="17990276"/>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131536</xdr:rowOff>
    </xdr:from>
    <xdr:to>
      <xdr:col>67</xdr:col>
      <xdr:colOff>101600</xdr:colOff>
      <xdr:row>105</xdr:row>
      <xdr:rowOff>61686</xdr:rowOff>
    </xdr:to>
    <xdr:sp macro="" textlink="">
      <xdr:nvSpPr>
        <xdr:cNvPr id="792" name="楕円 791">
          <a:extLst>
            <a:ext uri="{FF2B5EF4-FFF2-40B4-BE49-F238E27FC236}">
              <a16:creationId xmlns:a16="http://schemas.microsoft.com/office/drawing/2014/main" id="{B45712E7-7108-4F82-9FEE-BEF192A36CA3}"/>
            </a:ext>
          </a:extLst>
        </xdr:cNvPr>
        <xdr:cNvSpPr/>
      </xdr:nvSpPr>
      <xdr:spPr>
        <a:xfrm>
          <a:off x="12763500" y="1796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159476</xdr:rowOff>
    </xdr:from>
    <xdr:to>
      <xdr:col>71</xdr:col>
      <xdr:colOff>177800</xdr:colOff>
      <xdr:row>105</xdr:row>
      <xdr:rowOff>10886</xdr:rowOff>
    </xdr:to>
    <xdr:cxnSp macro="">
      <xdr:nvCxnSpPr>
        <xdr:cNvPr id="793" name="直線コネクタ 792">
          <a:extLst>
            <a:ext uri="{FF2B5EF4-FFF2-40B4-BE49-F238E27FC236}">
              <a16:creationId xmlns:a16="http://schemas.microsoft.com/office/drawing/2014/main" id="{1CC0B17A-E24C-4C5F-931F-D8832FDCDC93}"/>
            </a:ext>
          </a:extLst>
        </xdr:cNvPr>
        <xdr:cNvCxnSpPr/>
      </xdr:nvCxnSpPr>
      <xdr:spPr>
        <a:xfrm flipV="1">
          <a:off x="12814300" y="179902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794" name="n_1aveValue【庁舎】&#10;有形固定資産減価償却率">
          <a:extLst>
            <a:ext uri="{FF2B5EF4-FFF2-40B4-BE49-F238E27FC236}">
              <a16:creationId xmlns:a16="http://schemas.microsoft.com/office/drawing/2014/main" id="{12FF5B24-CC1E-4377-8C34-86C5FD9DEA12}"/>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95" name="n_2aveValue【庁舎】&#10;有形固定資産減価償却率">
          <a:extLst>
            <a:ext uri="{FF2B5EF4-FFF2-40B4-BE49-F238E27FC236}">
              <a16:creationId xmlns:a16="http://schemas.microsoft.com/office/drawing/2014/main" id="{5516FB3D-EF0C-4E71-9161-7484B5B75E94}"/>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796" name="n_3aveValue【庁舎】&#10;有形固定資産減価償却率">
          <a:extLst>
            <a:ext uri="{FF2B5EF4-FFF2-40B4-BE49-F238E27FC236}">
              <a16:creationId xmlns:a16="http://schemas.microsoft.com/office/drawing/2014/main" id="{526161EA-5ABD-4943-8F7D-47A3BFCF466D}"/>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97" name="n_4aveValue【庁舎】&#10;有形固定資産減価償却率">
          <a:extLst>
            <a:ext uri="{FF2B5EF4-FFF2-40B4-BE49-F238E27FC236}">
              <a16:creationId xmlns:a16="http://schemas.microsoft.com/office/drawing/2014/main" id="{A9549F2A-D29C-4719-8803-55ADD0B142AF}"/>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116495</xdr:rowOff>
    </xdr:from>
    <xdr:ext cx="405111" cy="259045"/>
    <xdr:sp macro="" textlink="">
      <xdr:nvSpPr>
        <xdr:cNvPr id="798" name="n_1mainValue【庁舎】&#10;有形固定資産減価償却率">
          <a:extLst>
            <a:ext uri="{FF2B5EF4-FFF2-40B4-BE49-F238E27FC236}">
              <a16:creationId xmlns:a16="http://schemas.microsoft.com/office/drawing/2014/main" id="{CB56AB82-586D-4B3A-A0FD-B943A53E87E3}"/>
            </a:ext>
          </a:extLst>
        </xdr:cNvPr>
        <xdr:cNvSpPr txBox="1"/>
      </xdr:nvSpPr>
      <xdr:spPr>
        <a:xfrm>
          <a:off x="15266044" y="1811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70775</xdr:rowOff>
    </xdr:from>
    <xdr:ext cx="405111" cy="259045"/>
    <xdr:sp macro="" textlink="">
      <xdr:nvSpPr>
        <xdr:cNvPr id="799" name="n_2mainValue【庁舎】&#10;有形固定資産減価償却率">
          <a:extLst>
            <a:ext uri="{FF2B5EF4-FFF2-40B4-BE49-F238E27FC236}">
              <a16:creationId xmlns:a16="http://schemas.microsoft.com/office/drawing/2014/main" id="{BD71E7E6-CDC7-43CB-B73B-437FEE5F5D79}"/>
            </a:ext>
          </a:extLst>
        </xdr:cNvPr>
        <xdr:cNvSpPr txBox="1"/>
      </xdr:nvSpPr>
      <xdr:spPr>
        <a:xfrm>
          <a:off x="14389744" y="1807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29953</xdr:rowOff>
    </xdr:from>
    <xdr:ext cx="405111" cy="259045"/>
    <xdr:sp macro="" textlink="">
      <xdr:nvSpPr>
        <xdr:cNvPr id="800" name="n_3mainValue【庁舎】&#10;有形固定資産減価償却率">
          <a:extLst>
            <a:ext uri="{FF2B5EF4-FFF2-40B4-BE49-F238E27FC236}">
              <a16:creationId xmlns:a16="http://schemas.microsoft.com/office/drawing/2014/main" id="{FA145E7D-5FFF-4A7F-8FDC-BE55C4E2881A}"/>
            </a:ext>
          </a:extLst>
        </xdr:cNvPr>
        <xdr:cNvSpPr txBox="1"/>
      </xdr:nvSpPr>
      <xdr:spPr>
        <a:xfrm>
          <a:off x="13500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52813</xdr:rowOff>
    </xdr:from>
    <xdr:ext cx="405111" cy="259045"/>
    <xdr:sp macro="" textlink="">
      <xdr:nvSpPr>
        <xdr:cNvPr id="801" name="n_4mainValue【庁舎】&#10;有形固定資産減価償却率">
          <a:extLst>
            <a:ext uri="{FF2B5EF4-FFF2-40B4-BE49-F238E27FC236}">
              <a16:creationId xmlns:a16="http://schemas.microsoft.com/office/drawing/2014/main" id="{70E86EF8-B535-4184-9B8C-C816E0F7CCCC}"/>
            </a:ext>
          </a:extLst>
        </xdr:cNvPr>
        <xdr:cNvSpPr txBox="1"/>
      </xdr:nvSpPr>
      <xdr:spPr>
        <a:xfrm>
          <a:off x="12611744" y="1805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7D75DBCD-7FCB-4B16-8E7F-62C0B62B9E4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81BD5F44-4EEC-42C9-AC07-B39E58DC56A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422188D1-22A9-40CD-86C2-3BFC90D7603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9CB436C1-EE87-47CB-82C9-D6F005E171E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972413A0-A909-4A00-B6AA-A2DD732401D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71E8B906-2BA3-4F0E-AC34-74433A625E8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C7718DAD-2360-450A-95B3-2847B498E72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86F3F28F-B995-4796-A3D0-F169044D8F3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214531C7-9619-4239-A41A-5886709F630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16F40DFE-7BEF-4BB3-A4E3-04C0A18ED7C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2" name="直線コネクタ 811">
          <a:extLst>
            <a:ext uri="{FF2B5EF4-FFF2-40B4-BE49-F238E27FC236}">
              <a16:creationId xmlns:a16="http://schemas.microsoft.com/office/drawing/2014/main" id="{4E322CC1-508D-4198-A0C6-C918A8AEF9C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3" name="テキスト ボックス 812">
          <a:extLst>
            <a:ext uri="{FF2B5EF4-FFF2-40B4-BE49-F238E27FC236}">
              <a16:creationId xmlns:a16="http://schemas.microsoft.com/office/drawing/2014/main" id="{445A88F1-B86A-4A3C-ADD5-6CEECE07614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4" name="直線コネクタ 813">
          <a:extLst>
            <a:ext uri="{FF2B5EF4-FFF2-40B4-BE49-F238E27FC236}">
              <a16:creationId xmlns:a16="http://schemas.microsoft.com/office/drawing/2014/main" id="{1FBDF042-2B2D-426C-A926-C9065544C0B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5" name="テキスト ボックス 814">
          <a:extLst>
            <a:ext uri="{FF2B5EF4-FFF2-40B4-BE49-F238E27FC236}">
              <a16:creationId xmlns:a16="http://schemas.microsoft.com/office/drawing/2014/main" id="{8EEF711B-CF63-46D5-BF19-E3340A3B2C4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6" name="直線コネクタ 815">
          <a:extLst>
            <a:ext uri="{FF2B5EF4-FFF2-40B4-BE49-F238E27FC236}">
              <a16:creationId xmlns:a16="http://schemas.microsoft.com/office/drawing/2014/main" id="{9BCD0F49-09CC-4456-B89D-5723DB0F26C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7" name="テキスト ボックス 816">
          <a:extLst>
            <a:ext uri="{FF2B5EF4-FFF2-40B4-BE49-F238E27FC236}">
              <a16:creationId xmlns:a16="http://schemas.microsoft.com/office/drawing/2014/main" id="{C8C84969-077A-4660-B3E8-65B15E78DB8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8" name="直線コネクタ 817">
          <a:extLst>
            <a:ext uri="{FF2B5EF4-FFF2-40B4-BE49-F238E27FC236}">
              <a16:creationId xmlns:a16="http://schemas.microsoft.com/office/drawing/2014/main" id="{AA9C6E9C-84D3-452A-94E8-9F73BC3665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9" name="テキスト ボックス 818">
          <a:extLst>
            <a:ext uri="{FF2B5EF4-FFF2-40B4-BE49-F238E27FC236}">
              <a16:creationId xmlns:a16="http://schemas.microsoft.com/office/drawing/2014/main" id="{ED29EF8E-E5F8-446F-B317-1D386B979764}"/>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0" name="直線コネクタ 819">
          <a:extLst>
            <a:ext uri="{FF2B5EF4-FFF2-40B4-BE49-F238E27FC236}">
              <a16:creationId xmlns:a16="http://schemas.microsoft.com/office/drawing/2014/main" id="{41FEAA22-39EA-49D0-AACC-F9110634C53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1" name="テキスト ボックス 820">
          <a:extLst>
            <a:ext uri="{FF2B5EF4-FFF2-40B4-BE49-F238E27FC236}">
              <a16:creationId xmlns:a16="http://schemas.microsoft.com/office/drawing/2014/main" id="{85A89FFA-31D8-4467-8470-4CD5B039902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A96B81DE-44B6-4FA6-AF6E-D6C93DDCC97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BEA2257B-4722-4464-8C5B-6BD9AC4ABFD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159FA1E7-BAFA-4FED-9066-7CB3EED9CC0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5" name="直線コネクタ 824">
          <a:extLst>
            <a:ext uri="{FF2B5EF4-FFF2-40B4-BE49-F238E27FC236}">
              <a16:creationId xmlns:a16="http://schemas.microsoft.com/office/drawing/2014/main" id="{282A29E0-5D56-43A0-94F1-62712D2CD669}"/>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6" name="【庁舎】&#10;一人当たり面積最小値テキスト">
          <a:extLst>
            <a:ext uri="{FF2B5EF4-FFF2-40B4-BE49-F238E27FC236}">
              <a16:creationId xmlns:a16="http://schemas.microsoft.com/office/drawing/2014/main" id="{AC996BD6-65BE-4443-91FD-BF48AEB33464}"/>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7" name="直線コネクタ 826">
          <a:extLst>
            <a:ext uri="{FF2B5EF4-FFF2-40B4-BE49-F238E27FC236}">
              <a16:creationId xmlns:a16="http://schemas.microsoft.com/office/drawing/2014/main" id="{ACDCCFD7-D67F-4698-A414-419B9A1D9579}"/>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8" name="【庁舎】&#10;一人当たり面積最大値テキスト">
          <a:extLst>
            <a:ext uri="{FF2B5EF4-FFF2-40B4-BE49-F238E27FC236}">
              <a16:creationId xmlns:a16="http://schemas.microsoft.com/office/drawing/2014/main" id="{BD0A7315-B65D-46B7-B843-E859B7A1AF5B}"/>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9" name="直線コネクタ 828">
          <a:extLst>
            <a:ext uri="{FF2B5EF4-FFF2-40B4-BE49-F238E27FC236}">
              <a16:creationId xmlns:a16="http://schemas.microsoft.com/office/drawing/2014/main" id="{8489CC3B-A06E-4552-B41A-09326F18861C}"/>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830" name="【庁舎】&#10;一人当たり面積平均値テキスト">
          <a:extLst>
            <a:ext uri="{FF2B5EF4-FFF2-40B4-BE49-F238E27FC236}">
              <a16:creationId xmlns:a16="http://schemas.microsoft.com/office/drawing/2014/main" id="{E2D1EE5D-7A9C-476A-9833-979D29B3CFDB}"/>
            </a:ext>
          </a:extLst>
        </xdr:cNvPr>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31" name="フローチャート: 判断 830">
          <a:extLst>
            <a:ext uri="{FF2B5EF4-FFF2-40B4-BE49-F238E27FC236}">
              <a16:creationId xmlns:a16="http://schemas.microsoft.com/office/drawing/2014/main" id="{8104EA11-D777-497E-BDA0-63EECCD0499B}"/>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32" name="フローチャート: 判断 831">
          <a:extLst>
            <a:ext uri="{FF2B5EF4-FFF2-40B4-BE49-F238E27FC236}">
              <a16:creationId xmlns:a16="http://schemas.microsoft.com/office/drawing/2014/main" id="{2F082966-E1AE-418F-B12F-FDCE293F80FD}"/>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3" name="フローチャート: 判断 832">
          <a:extLst>
            <a:ext uri="{FF2B5EF4-FFF2-40B4-BE49-F238E27FC236}">
              <a16:creationId xmlns:a16="http://schemas.microsoft.com/office/drawing/2014/main" id="{7316BDE9-3013-48FD-ABF7-701015939830}"/>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4" name="フローチャート: 判断 833">
          <a:extLst>
            <a:ext uri="{FF2B5EF4-FFF2-40B4-BE49-F238E27FC236}">
              <a16:creationId xmlns:a16="http://schemas.microsoft.com/office/drawing/2014/main" id="{45F88250-17C4-45BF-BD52-313932E131BA}"/>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5" name="フローチャート: 判断 834">
          <a:extLst>
            <a:ext uri="{FF2B5EF4-FFF2-40B4-BE49-F238E27FC236}">
              <a16:creationId xmlns:a16="http://schemas.microsoft.com/office/drawing/2014/main" id="{0AEA444D-DF6E-41C4-834F-5DAEC5D1A07F}"/>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549F00C-90B4-4606-BFEF-43F8BD019D9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EB445CDF-43C2-4197-A38A-5DC0EA0792B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9D375C0A-36D1-49CD-AEC0-5EE85CBA24C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87AB43B8-2132-4B2F-B88D-90FAA91FF9B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C75C7C3-2D12-4729-AC8E-3E18E1F81D5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128270</xdr:rowOff>
    </xdr:from>
    <xdr:to>
      <xdr:col>116</xdr:col>
      <xdr:colOff>114300</xdr:colOff>
      <xdr:row>106</xdr:row>
      <xdr:rowOff>58420</xdr:rowOff>
    </xdr:to>
    <xdr:sp macro="" textlink="">
      <xdr:nvSpPr>
        <xdr:cNvPr id="841" name="楕円 840">
          <a:extLst>
            <a:ext uri="{FF2B5EF4-FFF2-40B4-BE49-F238E27FC236}">
              <a16:creationId xmlns:a16="http://schemas.microsoft.com/office/drawing/2014/main" id="{5272F76A-C64D-43EB-93DA-471DA5625A7C}"/>
            </a:ext>
          </a:extLst>
        </xdr:cNvPr>
        <xdr:cNvSpPr/>
      </xdr:nvSpPr>
      <xdr:spPr>
        <a:xfrm>
          <a:off x="221107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106697</xdr:rowOff>
    </xdr:from>
    <xdr:ext cx="469744" cy="259045"/>
    <xdr:sp macro="" textlink="">
      <xdr:nvSpPr>
        <xdr:cNvPr id="842" name="【庁舎】&#10;一人当たり面積該当値テキスト">
          <a:extLst>
            <a:ext uri="{FF2B5EF4-FFF2-40B4-BE49-F238E27FC236}">
              <a16:creationId xmlns:a16="http://schemas.microsoft.com/office/drawing/2014/main" id="{73E80541-A534-4415-800E-7B943D2B8246}"/>
            </a:ext>
          </a:extLst>
        </xdr:cNvPr>
        <xdr:cNvSpPr txBox="1"/>
      </xdr:nvSpPr>
      <xdr:spPr>
        <a:xfrm>
          <a:off x="22199600"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137161</xdr:rowOff>
    </xdr:from>
    <xdr:to>
      <xdr:col>112</xdr:col>
      <xdr:colOff>38100</xdr:colOff>
      <xdr:row>106</xdr:row>
      <xdr:rowOff>67311</xdr:rowOff>
    </xdr:to>
    <xdr:sp macro="" textlink="">
      <xdr:nvSpPr>
        <xdr:cNvPr id="843" name="楕円 842">
          <a:extLst>
            <a:ext uri="{FF2B5EF4-FFF2-40B4-BE49-F238E27FC236}">
              <a16:creationId xmlns:a16="http://schemas.microsoft.com/office/drawing/2014/main" id="{57BC4154-4E20-44B1-9822-89E338B755FB}"/>
            </a:ext>
          </a:extLst>
        </xdr:cNvPr>
        <xdr:cNvSpPr/>
      </xdr:nvSpPr>
      <xdr:spPr>
        <a:xfrm>
          <a:off x="21272500" y="1813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7620</xdr:rowOff>
    </xdr:from>
    <xdr:to>
      <xdr:col>116</xdr:col>
      <xdr:colOff>63500</xdr:colOff>
      <xdr:row>106</xdr:row>
      <xdr:rowOff>16511</xdr:rowOff>
    </xdr:to>
    <xdr:cxnSp macro="">
      <xdr:nvCxnSpPr>
        <xdr:cNvPr id="844" name="直線コネクタ 843">
          <a:extLst>
            <a:ext uri="{FF2B5EF4-FFF2-40B4-BE49-F238E27FC236}">
              <a16:creationId xmlns:a16="http://schemas.microsoft.com/office/drawing/2014/main" id="{D1ECB503-8A83-42EC-8B81-BC854DA6F1D3}"/>
            </a:ext>
          </a:extLst>
        </xdr:cNvPr>
        <xdr:cNvCxnSpPr/>
      </xdr:nvCxnSpPr>
      <xdr:spPr>
        <a:xfrm flipV="1">
          <a:off x="21323300" y="18181320"/>
          <a:ext cx="8382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146050</xdr:rowOff>
    </xdr:from>
    <xdr:to>
      <xdr:col>107</xdr:col>
      <xdr:colOff>101600</xdr:colOff>
      <xdr:row>106</xdr:row>
      <xdr:rowOff>76200</xdr:rowOff>
    </xdr:to>
    <xdr:sp macro="" textlink="">
      <xdr:nvSpPr>
        <xdr:cNvPr id="845" name="楕円 844">
          <a:extLst>
            <a:ext uri="{FF2B5EF4-FFF2-40B4-BE49-F238E27FC236}">
              <a16:creationId xmlns:a16="http://schemas.microsoft.com/office/drawing/2014/main" id="{8671B289-3F14-463D-A7C9-1FD193B9F2BA}"/>
            </a:ext>
          </a:extLst>
        </xdr:cNvPr>
        <xdr:cNvSpPr/>
      </xdr:nvSpPr>
      <xdr:spPr>
        <a:xfrm>
          <a:off x="20383500" y="1814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16511</xdr:rowOff>
    </xdr:from>
    <xdr:to>
      <xdr:col>111</xdr:col>
      <xdr:colOff>177800</xdr:colOff>
      <xdr:row>106</xdr:row>
      <xdr:rowOff>25400</xdr:rowOff>
    </xdr:to>
    <xdr:cxnSp macro="">
      <xdr:nvCxnSpPr>
        <xdr:cNvPr id="846" name="直線コネクタ 845">
          <a:extLst>
            <a:ext uri="{FF2B5EF4-FFF2-40B4-BE49-F238E27FC236}">
              <a16:creationId xmlns:a16="http://schemas.microsoft.com/office/drawing/2014/main" id="{D6A987A2-AC49-4D6A-A14A-2758298B6272}"/>
            </a:ext>
          </a:extLst>
        </xdr:cNvPr>
        <xdr:cNvCxnSpPr/>
      </xdr:nvCxnSpPr>
      <xdr:spPr>
        <a:xfrm flipV="1">
          <a:off x="20434300" y="18190211"/>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153670</xdr:rowOff>
    </xdr:from>
    <xdr:to>
      <xdr:col>102</xdr:col>
      <xdr:colOff>165100</xdr:colOff>
      <xdr:row>106</xdr:row>
      <xdr:rowOff>83820</xdr:rowOff>
    </xdr:to>
    <xdr:sp macro="" textlink="">
      <xdr:nvSpPr>
        <xdr:cNvPr id="847" name="楕円 846">
          <a:extLst>
            <a:ext uri="{FF2B5EF4-FFF2-40B4-BE49-F238E27FC236}">
              <a16:creationId xmlns:a16="http://schemas.microsoft.com/office/drawing/2014/main" id="{A366438A-2B8E-4115-ABE4-EEB4ACCEF93D}"/>
            </a:ext>
          </a:extLst>
        </xdr:cNvPr>
        <xdr:cNvSpPr/>
      </xdr:nvSpPr>
      <xdr:spPr>
        <a:xfrm>
          <a:off x="19494500" y="1815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25400</xdr:rowOff>
    </xdr:from>
    <xdr:to>
      <xdr:col>107</xdr:col>
      <xdr:colOff>50800</xdr:colOff>
      <xdr:row>106</xdr:row>
      <xdr:rowOff>33020</xdr:rowOff>
    </xdr:to>
    <xdr:cxnSp macro="">
      <xdr:nvCxnSpPr>
        <xdr:cNvPr id="848" name="直線コネクタ 847">
          <a:extLst>
            <a:ext uri="{FF2B5EF4-FFF2-40B4-BE49-F238E27FC236}">
              <a16:creationId xmlns:a16="http://schemas.microsoft.com/office/drawing/2014/main" id="{AE742BC2-449E-4A1B-AA2F-58E4BCA1CF2F}"/>
            </a:ext>
          </a:extLst>
        </xdr:cNvPr>
        <xdr:cNvCxnSpPr/>
      </xdr:nvCxnSpPr>
      <xdr:spPr>
        <a:xfrm flipV="1">
          <a:off x="19545300" y="18199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161289</xdr:rowOff>
    </xdr:from>
    <xdr:to>
      <xdr:col>98</xdr:col>
      <xdr:colOff>38100</xdr:colOff>
      <xdr:row>106</xdr:row>
      <xdr:rowOff>91439</xdr:rowOff>
    </xdr:to>
    <xdr:sp macro="" textlink="">
      <xdr:nvSpPr>
        <xdr:cNvPr id="849" name="楕円 848">
          <a:extLst>
            <a:ext uri="{FF2B5EF4-FFF2-40B4-BE49-F238E27FC236}">
              <a16:creationId xmlns:a16="http://schemas.microsoft.com/office/drawing/2014/main" id="{820A6130-78AE-461E-AA21-8DBF82E21C97}"/>
            </a:ext>
          </a:extLst>
        </xdr:cNvPr>
        <xdr:cNvSpPr/>
      </xdr:nvSpPr>
      <xdr:spPr>
        <a:xfrm>
          <a:off x="18605500" y="1816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33020</xdr:rowOff>
    </xdr:from>
    <xdr:to>
      <xdr:col>102</xdr:col>
      <xdr:colOff>114300</xdr:colOff>
      <xdr:row>106</xdr:row>
      <xdr:rowOff>40639</xdr:rowOff>
    </xdr:to>
    <xdr:cxnSp macro="">
      <xdr:nvCxnSpPr>
        <xdr:cNvPr id="850" name="直線コネクタ 849">
          <a:extLst>
            <a:ext uri="{FF2B5EF4-FFF2-40B4-BE49-F238E27FC236}">
              <a16:creationId xmlns:a16="http://schemas.microsoft.com/office/drawing/2014/main" id="{730443F4-6D51-411C-9D16-2223AAE06BE4}"/>
            </a:ext>
          </a:extLst>
        </xdr:cNvPr>
        <xdr:cNvCxnSpPr/>
      </xdr:nvCxnSpPr>
      <xdr:spPr>
        <a:xfrm flipV="1">
          <a:off x="18656300" y="182067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851" name="n_1aveValue【庁舎】&#10;一人当たり面積">
          <a:extLst>
            <a:ext uri="{FF2B5EF4-FFF2-40B4-BE49-F238E27FC236}">
              <a16:creationId xmlns:a16="http://schemas.microsoft.com/office/drawing/2014/main" id="{590EDF4A-93CA-4261-800A-F4ECADC8A348}"/>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852" name="n_2aveValue【庁舎】&#10;一人当たり面積">
          <a:extLst>
            <a:ext uri="{FF2B5EF4-FFF2-40B4-BE49-F238E27FC236}">
              <a16:creationId xmlns:a16="http://schemas.microsoft.com/office/drawing/2014/main" id="{A1C0357B-D9F3-4512-9FE8-E00DD907697C}"/>
            </a:ext>
          </a:extLst>
        </xdr:cNvPr>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853" name="n_3aveValue【庁舎】&#10;一人当たり面積">
          <a:extLst>
            <a:ext uri="{FF2B5EF4-FFF2-40B4-BE49-F238E27FC236}">
              <a16:creationId xmlns:a16="http://schemas.microsoft.com/office/drawing/2014/main" id="{279C25D0-F066-4409-AFC6-863089CEB86F}"/>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854" name="n_4aveValue【庁舎】&#10;一人当たり面積">
          <a:extLst>
            <a:ext uri="{FF2B5EF4-FFF2-40B4-BE49-F238E27FC236}">
              <a16:creationId xmlns:a16="http://schemas.microsoft.com/office/drawing/2014/main" id="{8D7601C5-E28C-4CCD-846A-B85B247D6B22}"/>
            </a:ext>
          </a:extLst>
        </xdr:cNvPr>
        <xdr:cNvSpPr txBox="1"/>
      </xdr:nvSpPr>
      <xdr:spPr>
        <a:xfrm>
          <a:off x="18421427"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58438</xdr:rowOff>
    </xdr:from>
    <xdr:ext cx="469744" cy="259045"/>
    <xdr:sp macro="" textlink="">
      <xdr:nvSpPr>
        <xdr:cNvPr id="855" name="n_1mainValue【庁舎】&#10;一人当たり面積">
          <a:extLst>
            <a:ext uri="{FF2B5EF4-FFF2-40B4-BE49-F238E27FC236}">
              <a16:creationId xmlns:a16="http://schemas.microsoft.com/office/drawing/2014/main" id="{0086302A-BCA9-40F1-811D-14D36A27783A}"/>
            </a:ext>
          </a:extLst>
        </xdr:cNvPr>
        <xdr:cNvSpPr txBox="1"/>
      </xdr:nvSpPr>
      <xdr:spPr>
        <a:xfrm>
          <a:off x="21075727" y="1823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67327</xdr:rowOff>
    </xdr:from>
    <xdr:ext cx="469744" cy="259045"/>
    <xdr:sp macro="" textlink="">
      <xdr:nvSpPr>
        <xdr:cNvPr id="856" name="n_2mainValue【庁舎】&#10;一人当たり面積">
          <a:extLst>
            <a:ext uri="{FF2B5EF4-FFF2-40B4-BE49-F238E27FC236}">
              <a16:creationId xmlns:a16="http://schemas.microsoft.com/office/drawing/2014/main" id="{70BE838B-0CA6-4F14-BE8B-D4ACB2FE6F17}"/>
            </a:ext>
          </a:extLst>
        </xdr:cNvPr>
        <xdr:cNvSpPr txBox="1"/>
      </xdr:nvSpPr>
      <xdr:spPr>
        <a:xfrm>
          <a:off x="20199427" y="182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74947</xdr:rowOff>
    </xdr:from>
    <xdr:ext cx="469744" cy="259045"/>
    <xdr:sp macro="" textlink="">
      <xdr:nvSpPr>
        <xdr:cNvPr id="857" name="n_3mainValue【庁舎】&#10;一人当たり面積">
          <a:extLst>
            <a:ext uri="{FF2B5EF4-FFF2-40B4-BE49-F238E27FC236}">
              <a16:creationId xmlns:a16="http://schemas.microsoft.com/office/drawing/2014/main" id="{E603440C-6648-4917-8E2B-D56C41C50C80}"/>
            </a:ext>
          </a:extLst>
        </xdr:cNvPr>
        <xdr:cNvSpPr txBox="1"/>
      </xdr:nvSpPr>
      <xdr:spPr>
        <a:xfrm>
          <a:off x="19310427" y="1824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82566</xdr:rowOff>
    </xdr:from>
    <xdr:ext cx="469744" cy="259045"/>
    <xdr:sp macro="" textlink="">
      <xdr:nvSpPr>
        <xdr:cNvPr id="858" name="n_4mainValue【庁舎】&#10;一人当たり面積">
          <a:extLst>
            <a:ext uri="{FF2B5EF4-FFF2-40B4-BE49-F238E27FC236}">
              <a16:creationId xmlns:a16="http://schemas.microsoft.com/office/drawing/2014/main" id="{F83DD2E5-9E19-44CD-84FC-2B6BE5FD3C67}"/>
            </a:ext>
          </a:extLst>
        </xdr:cNvPr>
        <xdr:cNvSpPr txBox="1"/>
      </xdr:nvSpPr>
      <xdr:spPr>
        <a:xfrm>
          <a:off x="18421427" y="1825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E540ABF9-81F9-4213-B679-ED92A09FEB9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13F2B5D5-9518-4569-A43B-D345B0190A7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3423D5A6-9841-49B9-9F56-B095690AE81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類似団体内平均値と比較して庁舎の有形固定資産減価償却率が高くなっており、類似団体内平均値を</a:t>
          </a:r>
          <a:r>
            <a:rPr kumimoji="1" lang="en-US" altLang="ja-JP" sz="1300">
              <a:latin typeface="ＭＳ Ｐゴシック" panose="020B0600070205080204" pitchFamily="50" charset="-128"/>
              <a:ea typeface="ＭＳ Ｐゴシック" panose="020B0600070205080204" pitchFamily="50" charset="-128"/>
            </a:rPr>
            <a:t>13.7</a:t>
          </a:r>
          <a:r>
            <a:rPr kumimoji="1" lang="ja-JP" altLang="en-US" sz="1300">
              <a:latin typeface="ＭＳ Ｐゴシック" panose="020B0600070205080204" pitchFamily="50" charset="-128"/>
              <a:ea typeface="ＭＳ Ｐゴシック" panose="020B0600070205080204" pitchFamily="50" charset="-128"/>
            </a:rPr>
            <a:t>ポイント上回っている。昭和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１年に建築された庁舎については平成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年度にかけて耐震改修工事を行ったものの、全体的に老朽化が進んでおり、有形固定資産原価償却率が高くなっている。</a:t>
          </a:r>
        </a:p>
        <a:p>
          <a:r>
            <a:rPr kumimoji="1" lang="ja-JP" altLang="en-US" sz="1300">
              <a:latin typeface="ＭＳ Ｐゴシック" panose="020B0600070205080204" pitchFamily="50" charset="-128"/>
              <a:ea typeface="ＭＳ Ｐゴシック" panose="020B0600070205080204" pitchFamily="50" charset="-128"/>
            </a:rPr>
            <a:t>　なお、消防施設の有形固定資産減価償却率が令和５年度から令和６年度にかけて</a:t>
          </a:r>
          <a:r>
            <a:rPr kumimoji="1" lang="en-US" altLang="ja-JP" sz="1300">
              <a:latin typeface="ＭＳ Ｐゴシック" panose="020B0600070205080204" pitchFamily="50" charset="-128"/>
              <a:ea typeface="ＭＳ Ｐゴシック" panose="020B0600070205080204" pitchFamily="50" charset="-128"/>
            </a:rPr>
            <a:t>12.6</a:t>
          </a:r>
          <a:r>
            <a:rPr kumimoji="1" lang="ja-JP" altLang="en-US" sz="1300">
              <a:latin typeface="ＭＳ Ｐゴシック" panose="020B0600070205080204" pitchFamily="50" charset="-128"/>
              <a:ea typeface="ＭＳ Ｐゴシック" panose="020B0600070205080204" pitchFamily="50" charset="-128"/>
            </a:rPr>
            <a:t>ポイント減少したのは、「高機能消防指令センター及び消防救急デジタル無線更新事業」（事業費約</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億円）を行ったことによるものであり、今後も、公共施設等総合管理計画個別施設計画に基づき、公共施設等の適正化に取り組んでいく。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18672056</v>
      </c>
      <c r="BO4" s="462"/>
      <c r="BP4" s="462"/>
      <c r="BQ4" s="462"/>
      <c r="BR4" s="462"/>
      <c r="BS4" s="462"/>
      <c r="BT4" s="462"/>
      <c r="BU4" s="463"/>
      <c r="BV4" s="461">
        <v>21166238</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11.6</v>
      </c>
      <c r="CU4" s="602"/>
      <c r="CV4" s="602"/>
      <c r="CW4" s="602"/>
      <c r="CX4" s="602"/>
      <c r="CY4" s="602"/>
      <c r="CZ4" s="602"/>
      <c r="DA4" s="603"/>
      <c r="DB4" s="601">
        <v>12.1</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17664330</v>
      </c>
      <c r="BO5" s="433"/>
      <c r="BP5" s="433"/>
      <c r="BQ5" s="433"/>
      <c r="BR5" s="433"/>
      <c r="BS5" s="433"/>
      <c r="BT5" s="433"/>
      <c r="BU5" s="434"/>
      <c r="BV5" s="432">
        <v>19979907</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88.6</v>
      </c>
      <c r="CU5" s="430"/>
      <c r="CV5" s="430"/>
      <c r="CW5" s="430"/>
      <c r="CX5" s="430"/>
      <c r="CY5" s="430"/>
      <c r="CZ5" s="430"/>
      <c r="DA5" s="431"/>
      <c r="DB5" s="429">
        <v>89.7</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1007726</v>
      </c>
      <c r="BO6" s="433"/>
      <c r="BP6" s="433"/>
      <c r="BQ6" s="433"/>
      <c r="BR6" s="433"/>
      <c r="BS6" s="433"/>
      <c r="BT6" s="433"/>
      <c r="BU6" s="434"/>
      <c r="BV6" s="432">
        <v>1186331</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88.9</v>
      </c>
      <c r="CU6" s="576"/>
      <c r="CV6" s="576"/>
      <c r="CW6" s="576"/>
      <c r="CX6" s="576"/>
      <c r="CY6" s="576"/>
      <c r="CZ6" s="576"/>
      <c r="DA6" s="577"/>
      <c r="DB6" s="575">
        <v>90.3</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20185</v>
      </c>
      <c r="BO7" s="433"/>
      <c r="BP7" s="433"/>
      <c r="BQ7" s="433"/>
      <c r="BR7" s="433"/>
      <c r="BS7" s="433"/>
      <c r="BT7" s="433"/>
      <c r="BU7" s="434"/>
      <c r="BV7" s="432">
        <v>161170</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8546954</v>
      </c>
      <c r="CU7" s="433"/>
      <c r="CV7" s="433"/>
      <c r="CW7" s="433"/>
      <c r="CX7" s="433"/>
      <c r="CY7" s="433"/>
      <c r="CZ7" s="433"/>
      <c r="DA7" s="434"/>
      <c r="DB7" s="432">
        <v>8442470</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987541</v>
      </c>
      <c r="BO8" s="433"/>
      <c r="BP8" s="433"/>
      <c r="BQ8" s="433"/>
      <c r="BR8" s="433"/>
      <c r="BS8" s="433"/>
      <c r="BT8" s="433"/>
      <c r="BU8" s="434"/>
      <c r="BV8" s="432">
        <v>1025161</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0.48</v>
      </c>
      <c r="CU8" s="536"/>
      <c r="CV8" s="536"/>
      <c r="CW8" s="536"/>
      <c r="CX8" s="536"/>
      <c r="CY8" s="536"/>
      <c r="CZ8" s="536"/>
      <c r="DA8" s="537"/>
      <c r="DB8" s="535">
        <v>0.48</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29110</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-37620</v>
      </c>
      <c r="BO9" s="433"/>
      <c r="BP9" s="433"/>
      <c r="BQ9" s="433"/>
      <c r="BR9" s="433"/>
      <c r="BS9" s="433"/>
      <c r="BT9" s="433"/>
      <c r="BU9" s="434"/>
      <c r="BV9" s="432">
        <v>-303115</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11.6</v>
      </c>
      <c r="CU9" s="430"/>
      <c r="CV9" s="430"/>
      <c r="CW9" s="430"/>
      <c r="CX9" s="430"/>
      <c r="CY9" s="430"/>
      <c r="CZ9" s="430"/>
      <c r="DA9" s="431"/>
      <c r="DB9" s="429">
        <v>13.2</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31569</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21374</v>
      </c>
      <c r="BO10" s="433"/>
      <c r="BP10" s="433"/>
      <c r="BQ10" s="433"/>
      <c r="BR10" s="433"/>
      <c r="BS10" s="433"/>
      <c r="BT10" s="433"/>
      <c r="BU10" s="434"/>
      <c r="BV10" s="432">
        <v>92</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503250</v>
      </c>
      <c r="BO11" s="433"/>
      <c r="BP11" s="433"/>
      <c r="BQ11" s="433"/>
      <c r="BR11" s="433"/>
      <c r="BS11" s="433"/>
      <c r="BT11" s="433"/>
      <c r="BU11" s="434"/>
      <c r="BV11" s="432">
        <v>1384635</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27584</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130</v>
      </c>
      <c r="N13" s="517"/>
      <c r="O13" s="517"/>
      <c r="P13" s="517"/>
      <c r="Q13" s="518"/>
      <c r="R13" s="519">
        <v>27322</v>
      </c>
      <c r="S13" s="520"/>
      <c r="T13" s="520"/>
      <c r="U13" s="520"/>
      <c r="V13" s="521"/>
      <c r="W13" s="522" t="s">
        <v>131</v>
      </c>
      <c r="X13" s="418"/>
      <c r="Y13" s="418"/>
      <c r="Z13" s="418"/>
      <c r="AA13" s="418"/>
      <c r="AB13" s="419"/>
      <c r="AC13" s="385">
        <v>1431</v>
      </c>
      <c r="AD13" s="386"/>
      <c r="AE13" s="386"/>
      <c r="AF13" s="386"/>
      <c r="AG13" s="387"/>
      <c r="AH13" s="385">
        <v>1719</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487004</v>
      </c>
      <c r="BO13" s="433"/>
      <c r="BP13" s="433"/>
      <c r="BQ13" s="433"/>
      <c r="BR13" s="433"/>
      <c r="BS13" s="433"/>
      <c r="BT13" s="433"/>
      <c r="BU13" s="434"/>
      <c r="BV13" s="432">
        <v>1081612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5.4</v>
      </c>
      <c r="CU13" s="430"/>
      <c r="CV13" s="430"/>
      <c r="CW13" s="430"/>
      <c r="CX13" s="430"/>
      <c r="CY13" s="430"/>
      <c r="CZ13" s="430"/>
      <c r="DA13" s="431"/>
      <c r="DB13" s="429">
        <v>5.9</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28084</v>
      </c>
      <c r="S14" s="520"/>
      <c r="T14" s="520"/>
      <c r="U14" s="520"/>
      <c r="V14" s="521"/>
      <c r="W14" s="523"/>
      <c r="X14" s="421"/>
      <c r="Y14" s="421"/>
      <c r="Z14" s="421"/>
      <c r="AA14" s="421"/>
      <c r="AB14" s="422"/>
      <c r="AC14" s="512">
        <v>10.1</v>
      </c>
      <c r="AD14" s="513"/>
      <c r="AE14" s="513"/>
      <c r="AF14" s="513"/>
      <c r="AG14" s="514"/>
      <c r="AH14" s="512">
        <v>10.9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11.2</v>
      </c>
      <c r="CU14" s="530"/>
      <c r="CV14" s="530"/>
      <c r="CW14" s="530"/>
      <c r="CX14" s="530"/>
      <c r="CY14" s="530"/>
      <c r="CZ14" s="530"/>
      <c r="DA14" s="531"/>
      <c r="DB14" s="529">
        <v>20</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130</v>
      </c>
      <c r="N15" s="517"/>
      <c r="O15" s="517"/>
      <c r="P15" s="517"/>
      <c r="Q15" s="518"/>
      <c r="R15" s="519">
        <v>27864</v>
      </c>
      <c r="S15" s="520"/>
      <c r="T15" s="520"/>
      <c r="U15" s="520"/>
      <c r="V15" s="521"/>
      <c r="W15" s="522" t="s">
        <v>137</v>
      </c>
      <c r="X15" s="418"/>
      <c r="Y15" s="418"/>
      <c r="Z15" s="418"/>
      <c r="AA15" s="418"/>
      <c r="AB15" s="419"/>
      <c r="AC15" s="385">
        <v>3470</v>
      </c>
      <c r="AD15" s="386"/>
      <c r="AE15" s="386"/>
      <c r="AF15" s="386"/>
      <c r="AG15" s="387"/>
      <c r="AH15" s="385">
        <v>3899</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3573271</v>
      </c>
      <c r="BO15" s="462"/>
      <c r="BP15" s="462"/>
      <c r="BQ15" s="462"/>
      <c r="BR15" s="462"/>
      <c r="BS15" s="462"/>
      <c r="BT15" s="462"/>
      <c r="BU15" s="463"/>
      <c r="BV15" s="461">
        <v>3618787</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24.5</v>
      </c>
      <c r="AD16" s="513"/>
      <c r="AE16" s="513"/>
      <c r="AF16" s="513"/>
      <c r="AG16" s="514"/>
      <c r="AH16" s="512">
        <v>24.8</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7606740</v>
      </c>
      <c r="BO16" s="433"/>
      <c r="BP16" s="433"/>
      <c r="BQ16" s="433"/>
      <c r="BR16" s="433"/>
      <c r="BS16" s="433"/>
      <c r="BT16" s="433"/>
      <c r="BU16" s="434"/>
      <c r="BV16" s="432">
        <v>7438751</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9268</v>
      </c>
      <c r="AD17" s="386"/>
      <c r="AE17" s="386"/>
      <c r="AF17" s="386"/>
      <c r="AG17" s="387"/>
      <c r="AH17" s="385">
        <v>10084</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4484766</v>
      </c>
      <c r="BO17" s="433"/>
      <c r="BP17" s="433"/>
      <c r="BQ17" s="433"/>
      <c r="BR17" s="433"/>
      <c r="BS17" s="433"/>
      <c r="BT17" s="433"/>
      <c r="BU17" s="434"/>
      <c r="BV17" s="432">
        <v>4543144</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240.93</v>
      </c>
      <c r="M18" s="485"/>
      <c r="N18" s="485"/>
      <c r="O18" s="485"/>
      <c r="P18" s="485"/>
      <c r="Q18" s="485"/>
      <c r="R18" s="486"/>
      <c r="S18" s="486"/>
      <c r="T18" s="486"/>
      <c r="U18" s="486"/>
      <c r="V18" s="487"/>
      <c r="W18" s="503"/>
      <c r="X18" s="504"/>
      <c r="Y18" s="504"/>
      <c r="Z18" s="504"/>
      <c r="AA18" s="504"/>
      <c r="AB18" s="528"/>
      <c r="AC18" s="402">
        <v>65.400000000000006</v>
      </c>
      <c r="AD18" s="403"/>
      <c r="AE18" s="403"/>
      <c r="AF18" s="403"/>
      <c r="AG18" s="488"/>
      <c r="AH18" s="402">
        <v>64.2</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7804252</v>
      </c>
      <c r="BO18" s="433"/>
      <c r="BP18" s="433"/>
      <c r="BQ18" s="433"/>
      <c r="BR18" s="433"/>
      <c r="BS18" s="433"/>
      <c r="BT18" s="433"/>
      <c r="BU18" s="434"/>
      <c r="BV18" s="432">
        <v>7648245</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121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13107150</v>
      </c>
      <c r="BO19" s="433"/>
      <c r="BP19" s="433"/>
      <c r="BQ19" s="433"/>
      <c r="BR19" s="433"/>
      <c r="BS19" s="433"/>
      <c r="BT19" s="433"/>
      <c r="BU19" s="434"/>
      <c r="BV19" s="432">
        <v>14470255</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10537</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12202312</v>
      </c>
      <c r="BO22" s="462"/>
      <c r="BP22" s="462"/>
      <c r="BQ22" s="462"/>
      <c r="BR22" s="462"/>
      <c r="BS22" s="462"/>
      <c r="BT22" s="462"/>
      <c r="BU22" s="463"/>
      <c r="BV22" s="461">
        <v>12298754</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6152578</v>
      </c>
      <c r="BO23" s="433"/>
      <c r="BP23" s="433"/>
      <c r="BQ23" s="433"/>
      <c r="BR23" s="433"/>
      <c r="BS23" s="433"/>
      <c r="BT23" s="433"/>
      <c r="BU23" s="434"/>
      <c r="BV23" s="432">
        <v>5477336</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9200</v>
      </c>
      <c r="R24" s="386"/>
      <c r="S24" s="386"/>
      <c r="T24" s="386"/>
      <c r="U24" s="386"/>
      <c r="V24" s="387"/>
      <c r="W24" s="475"/>
      <c r="X24" s="412"/>
      <c r="Y24" s="413"/>
      <c r="Z24" s="388" t="s">
        <v>162</v>
      </c>
      <c r="AA24" s="389"/>
      <c r="AB24" s="389"/>
      <c r="AC24" s="389"/>
      <c r="AD24" s="389"/>
      <c r="AE24" s="389"/>
      <c r="AF24" s="389"/>
      <c r="AG24" s="390"/>
      <c r="AH24" s="385">
        <v>287</v>
      </c>
      <c r="AI24" s="386"/>
      <c r="AJ24" s="386"/>
      <c r="AK24" s="386"/>
      <c r="AL24" s="387"/>
      <c r="AM24" s="385">
        <v>892283</v>
      </c>
      <c r="AN24" s="386"/>
      <c r="AO24" s="386"/>
      <c r="AP24" s="386"/>
      <c r="AQ24" s="386"/>
      <c r="AR24" s="387"/>
      <c r="AS24" s="385">
        <v>3109</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8464788</v>
      </c>
      <c r="BO24" s="433"/>
      <c r="BP24" s="433"/>
      <c r="BQ24" s="433"/>
      <c r="BR24" s="433"/>
      <c r="BS24" s="433"/>
      <c r="BT24" s="433"/>
      <c r="BU24" s="434"/>
      <c r="BV24" s="432">
        <v>8169243</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6950</v>
      </c>
      <c r="R25" s="386"/>
      <c r="S25" s="386"/>
      <c r="T25" s="386"/>
      <c r="U25" s="386"/>
      <c r="V25" s="387"/>
      <c r="W25" s="475"/>
      <c r="X25" s="412"/>
      <c r="Y25" s="413"/>
      <c r="Z25" s="388" t="s">
        <v>165</v>
      </c>
      <c r="AA25" s="389"/>
      <c r="AB25" s="389"/>
      <c r="AC25" s="389"/>
      <c r="AD25" s="389"/>
      <c r="AE25" s="389"/>
      <c r="AF25" s="389"/>
      <c r="AG25" s="390"/>
      <c r="AH25" s="385">
        <v>55</v>
      </c>
      <c r="AI25" s="386"/>
      <c r="AJ25" s="386"/>
      <c r="AK25" s="386"/>
      <c r="AL25" s="387"/>
      <c r="AM25" s="385">
        <v>155760</v>
      </c>
      <c r="AN25" s="386"/>
      <c r="AO25" s="386"/>
      <c r="AP25" s="386"/>
      <c r="AQ25" s="386"/>
      <c r="AR25" s="387"/>
      <c r="AS25" s="385">
        <v>2832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2175317</v>
      </c>
      <c r="BO25" s="462"/>
      <c r="BP25" s="462"/>
      <c r="BQ25" s="462"/>
      <c r="BR25" s="462"/>
      <c r="BS25" s="462"/>
      <c r="BT25" s="462"/>
      <c r="BU25" s="463"/>
      <c r="BV25" s="461">
        <v>2268231</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5600</v>
      </c>
      <c r="R26" s="386"/>
      <c r="S26" s="386"/>
      <c r="T26" s="386"/>
      <c r="U26" s="386"/>
      <c r="V26" s="387"/>
      <c r="W26" s="475"/>
      <c r="X26" s="412"/>
      <c r="Y26" s="413"/>
      <c r="Z26" s="388" t="s">
        <v>168</v>
      </c>
      <c r="AA26" s="443"/>
      <c r="AB26" s="443"/>
      <c r="AC26" s="443"/>
      <c r="AD26" s="443"/>
      <c r="AE26" s="443"/>
      <c r="AF26" s="443"/>
      <c r="AG26" s="444"/>
      <c r="AH26" s="385">
        <v>17</v>
      </c>
      <c r="AI26" s="386"/>
      <c r="AJ26" s="386"/>
      <c r="AK26" s="386"/>
      <c r="AL26" s="387"/>
      <c r="AM26" s="385">
        <v>59364</v>
      </c>
      <c r="AN26" s="386"/>
      <c r="AO26" s="386"/>
      <c r="AP26" s="386"/>
      <c r="AQ26" s="386"/>
      <c r="AR26" s="387"/>
      <c r="AS26" s="385">
        <v>3492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4350</v>
      </c>
      <c r="R27" s="386"/>
      <c r="S27" s="386"/>
      <c r="T27" s="386"/>
      <c r="U27" s="386"/>
      <c r="V27" s="387"/>
      <c r="W27" s="475"/>
      <c r="X27" s="412"/>
      <c r="Y27" s="413"/>
      <c r="Z27" s="388" t="s">
        <v>171</v>
      </c>
      <c r="AA27" s="389"/>
      <c r="AB27" s="389"/>
      <c r="AC27" s="389"/>
      <c r="AD27" s="389"/>
      <c r="AE27" s="389"/>
      <c r="AF27" s="389"/>
      <c r="AG27" s="390"/>
      <c r="AH27" s="385">
        <v>6</v>
      </c>
      <c r="AI27" s="386"/>
      <c r="AJ27" s="386"/>
      <c r="AK27" s="386"/>
      <c r="AL27" s="387"/>
      <c r="AM27" s="385">
        <v>23730</v>
      </c>
      <c r="AN27" s="386"/>
      <c r="AO27" s="386"/>
      <c r="AP27" s="386"/>
      <c r="AQ27" s="386"/>
      <c r="AR27" s="387"/>
      <c r="AS27" s="385">
        <v>3955</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3850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2131565</v>
      </c>
      <c r="BO28" s="462"/>
      <c r="BP28" s="462"/>
      <c r="BQ28" s="462"/>
      <c r="BR28" s="462"/>
      <c r="BS28" s="462"/>
      <c r="BT28" s="462"/>
      <c r="BU28" s="463"/>
      <c r="BV28" s="461">
        <v>1610191</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13</v>
      </c>
      <c r="M29" s="386"/>
      <c r="N29" s="386"/>
      <c r="O29" s="386"/>
      <c r="P29" s="387"/>
      <c r="Q29" s="385">
        <v>3600</v>
      </c>
      <c r="R29" s="386"/>
      <c r="S29" s="386"/>
      <c r="T29" s="386"/>
      <c r="U29" s="386"/>
      <c r="V29" s="387"/>
      <c r="W29" s="476"/>
      <c r="X29" s="477"/>
      <c r="Y29" s="478"/>
      <c r="Z29" s="388" t="s">
        <v>177</v>
      </c>
      <c r="AA29" s="389"/>
      <c r="AB29" s="389"/>
      <c r="AC29" s="389"/>
      <c r="AD29" s="389"/>
      <c r="AE29" s="389"/>
      <c r="AF29" s="389"/>
      <c r="AG29" s="390"/>
      <c r="AH29" s="385">
        <v>293</v>
      </c>
      <c r="AI29" s="386"/>
      <c r="AJ29" s="386"/>
      <c r="AK29" s="386"/>
      <c r="AL29" s="387"/>
      <c r="AM29" s="385">
        <v>916013</v>
      </c>
      <c r="AN29" s="386"/>
      <c r="AO29" s="386"/>
      <c r="AP29" s="386"/>
      <c r="AQ29" s="386"/>
      <c r="AR29" s="387"/>
      <c r="AS29" s="385">
        <v>3126</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166056</v>
      </c>
      <c r="BO29" s="433"/>
      <c r="BP29" s="433"/>
      <c r="BQ29" s="433"/>
      <c r="BR29" s="433"/>
      <c r="BS29" s="433"/>
      <c r="BT29" s="433"/>
      <c r="BU29" s="434"/>
      <c r="BV29" s="432">
        <v>128194</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97</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1593002</v>
      </c>
      <c r="BO30" s="467"/>
      <c r="BP30" s="467"/>
      <c r="BQ30" s="467"/>
      <c r="BR30" s="467"/>
      <c r="BS30" s="467"/>
      <c r="BT30" s="467"/>
      <c r="BU30" s="468"/>
      <c r="BV30" s="466">
        <v>1690938</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f>IF(BG34="","",MAX(C34:D43,U34:V43,AM34:AN43)+1)</f>
        <v>7</v>
      </c>
      <c r="BF34" s="380"/>
      <c r="BG34" s="381" t="str">
        <f>IF('各会計、関係団体の財政状況及び健全化判断比率'!B33="","",'各会計、関係団体の財政状況及び健全化判断比率'!B33)</f>
        <v>産業団地整備事業特別会計</v>
      </c>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山形県消防補償等組合</v>
      </c>
      <c r="BZ34" s="381"/>
      <c r="CA34" s="381"/>
      <c r="CB34" s="381"/>
      <c r="CC34" s="381"/>
      <c r="CD34" s="381"/>
      <c r="CE34" s="381"/>
      <c r="CF34" s="381"/>
      <c r="CG34" s="381"/>
      <c r="CH34" s="381"/>
      <c r="CI34" s="381"/>
      <c r="CJ34" s="381"/>
      <c r="CK34" s="381"/>
      <c r="CL34" s="381"/>
      <c r="CM34" s="381"/>
      <c r="CN34" s="163"/>
      <c r="CO34" s="380">
        <f>IF(CQ34="","",MAX(C34:D43,U34:V43,AM34:AN43,BE34:BF43,BW34:BX43)+1)</f>
        <v>14</v>
      </c>
      <c r="CP34" s="380"/>
      <c r="CQ34" s="381" t="str">
        <f>IF('各会計、関係団体の財政状況及び健全化判断比率'!BS7="","",'各会計、関係団体の財政状況及び健全化判断比率'!BS7)</f>
        <v>上山城郷土資料館</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山形県自治会館管理組合</v>
      </c>
      <c r="BZ35" s="381"/>
      <c r="CA35" s="381"/>
      <c r="CB35" s="381"/>
      <c r="CC35" s="381"/>
      <c r="CD35" s="381"/>
      <c r="CE35" s="381"/>
      <c r="CF35" s="381"/>
      <c r="CG35" s="381"/>
      <c r="CH35" s="381"/>
      <c r="CI35" s="381"/>
      <c r="CJ35" s="381"/>
      <c r="CK35" s="381"/>
      <c r="CL35" s="381"/>
      <c r="CM35" s="381"/>
      <c r="CN35" s="163"/>
      <c r="CO35" s="380">
        <f t="shared" ref="CO35:CO43" si="3">IF(CQ35="","",CO34+1)</f>
        <v>15</v>
      </c>
      <c r="CP35" s="380"/>
      <c r="CQ35" s="381" t="str">
        <f>IF('各会計、関係団体の財政状況及び健全化判断比率'!BS8="","",'各会計、関係団体の財政状況及び健全化判断比率'!BS8)</f>
        <v>ニュートラックかみのやま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山形県市町村職員退職手当組合</v>
      </c>
      <c r="BZ36" s="381"/>
      <c r="CA36" s="381"/>
      <c r="CB36" s="381"/>
      <c r="CC36" s="381"/>
      <c r="CD36" s="381"/>
      <c r="CE36" s="381"/>
      <c r="CF36" s="381"/>
      <c r="CG36" s="381"/>
      <c r="CH36" s="381"/>
      <c r="CI36" s="381"/>
      <c r="CJ36" s="381"/>
      <c r="CK36" s="381"/>
      <c r="CL36" s="381"/>
      <c r="CM36" s="381"/>
      <c r="CN36" s="163"/>
      <c r="CO36" s="380">
        <f t="shared" si="3"/>
        <v>16</v>
      </c>
      <c r="CP36" s="380"/>
      <c r="CQ36" s="381" t="str">
        <f>IF('各会計、関係団体の財政状況及び健全化判断比率'!BS9="","",'各会計、関係団体の財政状況及び健全化判断比率'!BS9)</f>
        <v>上山二日町再開発</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山形広域環境事務組合</v>
      </c>
      <c r="BZ37" s="381"/>
      <c r="CA37" s="381"/>
      <c r="CB37" s="381"/>
      <c r="CC37" s="381"/>
      <c r="CD37" s="381"/>
      <c r="CE37" s="381"/>
      <c r="CF37" s="381"/>
      <c r="CG37" s="381"/>
      <c r="CH37" s="381"/>
      <c r="CI37" s="381"/>
      <c r="CJ37" s="381"/>
      <c r="CK37" s="381"/>
      <c r="CL37" s="381"/>
      <c r="CM37" s="381"/>
      <c r="CN37" s="163"/>
      <c r="CO37" s="380">
        <f t="shared" si="3"/>
        <v>17</v>
      </c>
      <c r="CP37" s="380"/>
      <c r="CQ37" s="381" t="str">
        <f>IF('各会計、関係団体の財政状況及び健全化判断比率'!BS10="","",'各会計、関係団体の財政状況及び健全化判断比率'!BS10)</f>
        <v>上山市土地開発公社</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山形県後期高齢者医療広域連合（普通会計分）</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山形県後期高齢者医療広域連合（事業会計分）</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ZqigG/9HEw7J24+7TGDKd317YT1W+JPykHZI6oR7DX80HbJkI3EhzPE6PNCwy2rs6l5z+hyxBX/SMWuaS6JtHA==" saltValue="lJJx4/LcSwLeBIZ5Yp17d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3835430</v>
      </c>
      <c r="S5" s="690"/>
      <c r="T5" s="690"/>
      <c r="U5" s="690"/>
      <c r="V5" s="690"/>
      <c r="W5" s="690"/>
      <c r="X5" s="690"/>
      <c r="Y5" s="715"/>
      <c r="Z5" s="728">
        <v>20.5</v>
      </c>
      <c r="AA5" s="728"/>
      <c r="AB5" s="728"/>
      <c r="AC5" s="728"/>
      <c r="AD5" s="729">
        <v>3583633</v>
      </c>
      <c r="AE5" s="729"/>
      <c r="AF5" s="729"/>
      <c r="AG5" s="729"/>
      <c r="AH5" s="729"/>
      <c r="AI5" s="729"/>
      <c r="AJ5" s="729"/>
      <c r="AK5" s="729"/>
      <c r="AL5" s="716">
        <v>40.799999999999997</v>
      </c>
      <c r="AM5" s="698"/>
      <c r="AN5" s="698"/>
      <c r="AO5" s="717"/>
      <c r="AP5" s="692" t="s">
        <v>216</v>
      </c>
      <c r="AQ5" s="693"/>
      <c r="AR5" s="693"/>
      <c r="AS5" s="693"/>
      <c r="AT5" s="693"/>
      <c r="AU5" s="693"/>
      <c r="AV5" s="693"/>
      <c r="AW5" s="693"/>
      <c r="AX5" s="693"/>
      <c r="AY5" s="693"/>
      <c r="AZ5" s="693"/>
      <c r="BA5" s="693"/>
      <c r="BB5" s="693"/>
      <c r="BC5" s="693"/>
      <c r="BD5" s="693"/>
      <c r="BE5" s="693"/>
      <c r="BF5" s="694"/>
      <c r="BG5" s="634">
        <v>3548132</v>
      </c>
      <c r="BH5" s="635"/>
      <c r="BI5" s="635"/>
      <c r="BJ5" s="635"/>
      <c r="BK5" s="635"/>
      <c r="BL5" s="635"/>
      <c r="BM5" s="635"/>
      <c r="BN5" s="636"/>
      <c r="BO5" s="672">
        <v>92.5</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138530</v>
      </c>
      <c r="S6" s="635"/>
      <c r="T6" s="635"/>
      <c r="U6" s="635"/>
      <c r="V6" s="635"/>
      <c r="W6" s="635"/>
      <c r="X6" s="635"/>
      <c r="Y6" s="636"/>
      <c r="Z6" s="672">
        <v>0.7</v>
      </c>
      <c r="AA6" s="672"/>
      <c r="AB6" s="672"/>
      <c r="AC6" s="672"/>
      <c r="AD6" s="673">
        <v>138530</v>
      </c>
      <c r="AE6" s="673"/>
      <c r="AF6" s="673"/>
      <c r="AG6" s="673"/>
      <c r="AH6" s="673"/>
      <c r="AI6" s="673"/>
      <c r="AJ6" s="673"/>
      <c r="AK6" s="673"/>
      <c r="AL6" s="637">
        <v>1.6</v>
      </c>
      <c r="AM6" s="638"/>
      <c r="AN6" s="638"/>
      <c r="AO6" s="674"/>
      <c r="AP6" s="631" t="s">
        <v>221</v>
      </c>
      <c r="AQ6" s="632"/>
      <c r="AR6" s="632"/>
      <c r="AS6" s="632"/>
      <c r="AT6" s="632"/>
      <c r="AU6" s="632"/>
      <c r="AV6" s="632"/>
      <c r="AW6" s="632"/>
      <c r="AX6" s="632"/>
      <c r="AY6" s="632"/>
      <c r="AZ6" s="632"/>
      <c r="BA6" s="632"/>
      <c r="BB6" s="632"/>
      <c r="BC6" s="632"/>
      <c r="BD6" s="632"/>
      <c r="BE6" s="632"/>
      <c r="BF6" s="633"/>
      <c r="BG6" s="634">
        <v>3548132</v>
      </c>
      <c r="BH6" s="635"/>
      <c r="BI6" s="635"/>
      <c r="BJ6" s="635"/>
      <c r="BK6" s="635"/>
      <c r="BL6" s="635"/>
      <c r="BM6" s="635"/>
      <c r="BN6" s="636"/>
      <c r="BO6" s="672">
        <v>92.5</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156145</v>
      </c>
      <c r="CS6" s="635"/>
      <c r="CT6" s="635"/>
      <c r="CU6" s="635"/>
      <c r="CV6" s="635"/>
      <c r="CW6" s="635"/>
      <c r="CX6" s="635"/>
      <c r="CY6" s="636"/>
      <c r="CZ6" s="716">
        <v>0.9</v>
      </c>
      <c r="DA6" s="698"/>
      <c r="DB6" s="698"/>
      <c r="DC6" s="718"/>
      <c r="DD6" s="640" t="s">
        <v>122</v>
      </c>
      <c r="DE6" s="635"/>
      <c r="DF6" s="635"/>
      <c r="DG6" s="635"/>
      <c r="DH6" s="635"/>
      <c r="DI6" s="635"/>
      <c r="DJ6" s="635"/>
      <c r="DK6" s="635"/>
      <c r="DL6" s="635"/>
      <c r="DM6" s="635"/>
      <c r="DN6" s="635"/>
      <c r="DO6" s="635"/>
      <c r="DP6" s="636"/>
      <c r="DQ6" s="640">
        <v>156145</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1064</v>
      </c>
      <c r="S7" s="635"/>
      <c r="T7" s="635"/>
      <c r="U7" s="635"/>
      <c r="V7" s="635"/>
      <c r="W7" s="635"/>
      <c r="X7" s="635"/>
      <c r="Y7" s="636"/>
      <c r="Z7" s="672">
        <v>0</v>
      </c>
      <c r="AA7" s="672"/>
      <c r="AB7" s="672"/>
      <c r="AC7" s="672"/>
      <c r="AD7" s="673">
        <v>1064</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1305190</v>
      </c>
      <c r="BH7" s="635"/>
      <c r="BI7" s="635"/>
      <c r="BJ7" s="635"/>
      <c r="BK7" s="635"/>
      <c r="BL7" s="635"/>
      <c r="BM7" s="635"/>
      <c r="BN7" s="636"/>
      <c r="BO7" s="672">
        <v>34</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2927381</v>
      </c>
      <c r="CS7" s="635"/>
      <c r="CT7" s="635"/>
      <c r="CU7" s="635"/>
      <c r="CV7" s="635"/>
      <c r="CW7" s="635"/>
      <c r="CX7" s="635"/>
      <c r="CY7" s="636"/>
      <c r="CZ7" s="672">
        <v>16.600000000000001</v>
      </c>
      <c r="DA7" s="672"/>
      <c r="DB7" s="672"/>
      <c r="DC7" s="672"/>
      <c r="DD7" s="640">
        <v>8600</v>
      </c>
      <c r="DE7" s="635"/>
      <c r="DF7" s="635"/>
      <c r="DG7" s="635"/>
      <c r="DH7" s="635"/>
      <c r="DI7" s="635"/>
      <c r="DJ7" s="635"/>
      <c r="DK7" s="635"/>
      <c r="DL7" s="635"/>
      <c r="DM7" s="635"/>
      <c r="DN7" s="635"/>
      <c r="DO7" s="635"/>
      <c r="DP7" s="636"/>
      <c r="DQ7" s="640">
        <v>2656747</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14087</v>
      </c>
      <c r="S8" s="635"/>
      <c r="T8" s="635"/>
      <c r="U8" s="635"/>
      <c r="V8" s="635"/>
      <c r="W8" s="635"/>
      <c r="X8" s="635"/>
      <c r="Y8" s="636"/>
      <c r="Z8" s="672">
        <v>0.1</v>
      </c>
      <c r="AA8" s="672"/>
      <c r="AB8" s="672"/>
      <c r="AC8" s="672"/>
      <c r="AD8" s="673">
        <v>14087</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43843</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5288257</v>
      </c>
      <c r="CS8" s="635"/>
      <c r="CT8" s="635"/>
      <c r="CU8" s="635"/>
      <c r="CV8" s="635"/>
      <c r="CW8" s="635"/>
      <c r="CX8" s="635"/>
      <c r="CY8" s="636"/>
      <c r="CZ8" s="672">
        <v>29.9</v>
      </c>
      <c r="DA8" s="672"/>
      <c r="DB8" s="672"/>
      <c r="DC8" s="672"/>
      <c r="DD8" s="640">
        <v>5076</v>
      </c>
      <c r="DE8" s="635"/>
      <c r="DF8" s="635"/>
      <c r="DG8" s="635"/>
      <c r="DH8" s="635"/>
      <c r="DI8" s="635"/>
      <c r="DJ8" s="635"/>
      <c r="DK8" s="635"/>
      <c r="DL8" s="635"/>
      <c r="DM8" s="635"/>
      <c r="DN8" s="635"/>
      <c r="DO8" s="635"/>
      <c r="DP8" s="636"/>
      <c r="DQ8" s="640">
        <v>3112229</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20590</v>
      </c>
      <c r="S9" s="635"/>
      <c r="T9" s="635"/>
      <c r="U9" s="635"/>
      <c r="V9" s="635"/>
      <c r="W9" s="635"/>
      <c r="X9" s="635"/>
      <c r="Y9" s="636"/>
      <c r="Z9" s="672">
        <v>0.1</v>
      </c>
      <c r="AA9" s="672"/>
      <c r="AB9" s="672"/>
      <c r="AC9" s="672"/>
      <c r="AD9" s="673">
        <v>20590</v>
      </c>
      <c r="AE9" s="673"/>
      <c r="AF9" s="673"/>
      <c r="AG9" s="673"/>
      <c r="AH9" s="673"/>
      <c r="AI9" s="673"/>
      <c r="AJ9" s="673"/>
      <c r="AK9" s="673"/>
      <c r="AL9" s="637">
        <v>0.2</v>
      </c>
      <c r="AM9" s="638"/>
      <c r="AN9" s="638"/>
      <c r="AO9" s="674"/>
      <c r="AP9" s="631" t="s">
        <v>230</v>
      </c>
      <c r="AQ9" s="632"/>
      <c r="AR9" s="632"/>
      <c r="AS9" s="632"/>
      <c r="AT9" s="632"/>
      <c r="AU9" s="632"/>
      <c r="AV9" s="632"/>
      <c r="AW9" s="632"/>
      <c r="AX9" s="632"/>
      <c r="AY9" s="632"/>
      <c r="AZ9" s="632"/>
      <c r="BA9" s="632"/>
      <c r="BB9" s="632"/>
      <c r="BC9" s="632"/>
      <c r="BD9" s="632"/>
      <c r="BE9" s="632"/>
      <c r="BF9" s="633"/>
      <c r="BG9" s="634">
        <v>961021</v>
      </c>
      <c r="BH9" s="635"/>
      <c r="BI9" s="635"/>
      <c r="BJ9" s="635"/>
      <c r="BK9" s="635"/>
      <c r="BL9" s="635"/>
      <c r="BM9" s="635"/>
      <c r="BN9" s="636"/>
      <c r="BO9" s="672">
        <v>25.1</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940745</v>
      </c>
      <c r="CS9" s="635"/>
      <c r="CT9" s="635"/>
      <c r="CU9" s="635"/>
      <c r="CV9" s="635"/>
      <c r="CW9" s="635"/>
      <c r="CX9" s="635"/>
      <c r="CY9" s="636"/>
      <c r="CZ9" s="672">
        <v>5.3</v>
      </c>
      <c r="DA9" s="672"/>
      <c r="DB9" s="672"/>
      <c r="DC9" s="672"/>
      <c r="DD9" s="640">
        <v>3678</v>
      </c>
      <c r="DE9" s="635"/>
      <c r="DF9" s="635"/>
      <c r="DG9" s="635"/>
      <c r="DH9" s="635"/>
      <c r="DI9" s="635"/>
      <c r="DJ9" s="635"/>
      <c r="DK9" s="635"/>
      <c r="DL9" s="635"/>
      <c r="DM9" s="635"/>
      <c r="DN9" s="635"/>
      <c r="DO9" s="635"/>
      <c r="DP9" s="636"/>
      <c r="DQ9" s="640">
        <v>824342</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76554</v>
      </c>
      <c r="BH10" s="635"/>
      <c r="BI10" s="635"/>
      <c r="BJ10" s="635"/>
      <c r="BK10" s="635"/>
      <c r="BL10" s="635"/>
      <c r="BM10" s="635"/>
      <c r="BN10" s="636"/>
      <c r="BO10" s="672">
        <v>2</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43067</v>
      </c>
      <c r="CS10" s="635"/>
      <c r="CT10" s="635"/>
      <c r="CU10" s="635"/>
      <c r="CV10" s="635"/>
      <c r="CW10" s="635"/>
      <c r="CX10" s="635"/>
      <c r="CY10" s="636"/>
      <c r="CZ10" s="672">
        <v>0.2</v>
      </c>
      <c r="DA10" s="672"/>
      <c r="DB10" s="672"/>
      <c r="DC10" s="672"/>
      <c r="DD10" s="640" t="s">
        <v>122</v>
      </c>
      <c r="DE10" s="635"/>
      <c r="DF10" s="635"/>
      <c r="DG10" s="635"/>
      <c r="DH10" s="635"/>
      <c r="DI10" s="635"/>
      <c r="DJ10" s="635"/>
      <c r="DK10" s="635"/>
      <c r="DL10" s="635"/>
      <c r="DM10" s="635"/>
      <c r="DN10" s="635"/>
      <c r="DO10" s="635"/>
      <c r="DP10" s="636"/>
      <c r="DQ10" s="640">
        <v>17598</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747222</v>
      </c>
      <c r="S11" s="635"/>
      <c r="T11" s="635"/>
      <c r="U11" s="635"/>
      <c r="V11" s="635"/>
      <c r="W11" s="635"/>
      <c r="X11" s="635"/>
      <c r="Y11" s="636"/>
      <c r="Z11" s="637">
        <v>4</v>
      </c>
      <c r="AA11" s="638"/>
      <c r="AB11" s="638"/>
      <c r="AC11" s="639"/>
      <c r="AD11" s="640">
        <v>747222</v>
      </c>
      <c r="AE11" s="635"/>
      <c r="AF11" s="635"/>
      <c r="AG11" s="635"/>
      <c r="AH11" s="635"/>
      <c r="AI11" s="635"/>
      <c r="AJ11" s="635"/>
      <c r="AK11" s="636"/>
      <c r="AL11" s="637">
        <v>8.5</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223772</v>
      </c>
      <c r="BH11" s="635"/>
      <c r="BI11" s="635"/>
      <c r="BJ11" s="635"/>
      <c r="BK11" s="635"/>
      <c r="BL11" s="635"/>
      <c r="BM11" s="635"/>
      <c r="BN11" s="636"/>
      <c r="BO11" s="672">
        <v>5.8</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562338</v>
      </c>
      <c r="CS11" s="635"/>
      <c r="CT11" s="635"/>
      <c r="CU11" s="635"/>
      <c r="CV11" s="635"/>
      <c r="CW11" s="635"/>
      <c r="CX11" s="635"/>
      <c r="CY11" s="636"/>
      <c r="CZ11" s="672">
        <v>3.2</v>
      </c>
      <c r="DA11" s="672"/>
      <c r="DB11" s="672"/>
      <c r="DC11" s="672"/>
      <c r="DD11" s="640">
        <v>86981</v>
      </c>
      <c r="DE11" s="635"/>
      <c r="DF11" s="635"/>
      <c r="DG11" s="635"/>
      <c r="DH11" s="635"/>
      <c r="DI11" s="635"/>
      <c r="DJ11" s="635"/>
      <c r="DK11" s="635"/>
      <c r="DL11" s="635"/>
      <c r="DM11" s="635"/>
      <c r="DN11" s="635"/>
      <c r="DO11" s="635"/>
      <c r="DP11" s="636"/>
      <c r="DQ11" s="640">
        <v>325392</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5174</v>
      </c>
      <c r="S12" s="635"/>
      <c r="T12" s="635"/>
      <c r="U12" s="635"/>
      <c r="V12" s="635"/>
      <c r="W12" s="635"/>
      <c r="X12" s="635"/>
      <c r="Y12" s="636"/>
      <c r="Z12" s="672">
        <v>0</v>
      </c>
      <c r="AA12" s="672"/>
      <c r="AB12" s="672"/>
      <c r="AC12" s="672"/>
      <c r="AD12" s="673">
        <v>5174</v>
      </c>
      <c r="AE12" s="673"/>
      <c r="AF12" s="673"/>
      <c r="AG12" s="673"/>
      <c r="AH12" s="673"/>
      <c r="AI12" s="673"/>
      <c r="AJ12" s="673"/>
      <c r="AK12" s="673"/>
      <c r="AL12" s="637">
        <v>0.1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1948211</v>
      </c>
      <c r="BH12" s="635"/>
      <c r="BI12" s="635"/>
      <c r="BJ12" s="635"/>
      <c r="BK12" s="635"/>
      <c r="BL12" s="635"/>
      <c r="BM12" s="635"/>
      <c r="BN12" s="636"/>
      <c r="BO12" s="672">
        <v>50.8</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1424521</v>
      </c>
      <c r="CS12" s="635"/>
      <c r="CT12" s="635"/>
      <c r="CU12" s="635"/>
      <c r="CV12" s="635"/>
      <c r="CW12" s="635"/>
      <c r="CX12" s="635"/>
      <c r="CY12" s="636"/>
      <c r="CZ12" s="672">
        <v>8.1</v>
      </c>
      <c r="DA12" s="672"/>
      <c r="DB12" s="672"/>
      <c r="DC12" s="672"/>
      <c r="DD12" s="640">
        <v>42761</v>
      </c>
      <c r="DE12" s="635"/>
      <c r="DF12" s="635"/>
      <c r="DG12" s="635"/>
      <c r="DH12" s="635"/>
      <c r="DI12" s="635"/>
      <c r="DJ12" s="635"/>
      <c r="DK12" s="635"/>
      <c r="DL12" s="635"/>
      <c r="DM12" s="635"/>
      <c r="DN12" s="635"/>
      <c r="DO12" s="635"/>
      <c r="DP12" s="636"/>
      <c r="DQ12" s="640">
        <v>657592</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1937793</v>
      </c>
      <c r="BH13" s="635"/>
      <c r="BI13" s="635"/>
      <c r="BJ13" s="635"/>
      <c r="BK13" s="635"/>
      <c r="BL13" s="635"/>
      <c r="BM13" s="635"/>
      <c r="BN13" s="636"/>
      <c r="BO13" s="672">
        <v>50.5</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1789227</v>
      </c>
      <c r="CS13" s="635"/>
      <c r="CT13" s="635"/>
      <c r="CU13" s="635"/>
      <c r="CV13" s="635"/>
      <c r="CW13" s="635"/>
      <c r="CX13" s="635"/>
      <c r="CY13" s="636"/>
      <c r="CZ13" s="672">
        <v>10.1</v>
      </c>
      <c r="DA13" s="672"/>
      <c r="DB13" s="672"/>
      <c r="DC13" s="672"/>
      <c r="DD13" s="640">
        <v>825406</v>
      </c>
      <c r="DE13" s="635"/>
      <c r="DF13" s="635"/>
      <c r="DG13" s="635"/>
      <c r="DH13" s="635"/>
      <c r="DI13" s="635"/>
      <c r="DJ13" s="635"/>
      <c r="DK13" s="635"/>
      <c r="DL13" s="635"/>
      <c r="DM13" s="635"/>
      <c r="DN13" s="635"/>
      <c r="DO13" s="635"/>
      <c r="DP13" s="636"/>
      <c r="DQ13" s="640">
        <v>957978</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116142</v>
      </c>
      <c r="BH14" s="635"/>
      <c r="BI14" s="635"/>
      <c r="BJ14" s="635"/>
      <c r="BK14" s="635"/>
      <c r="BL14" s="635"/>
      <c r="BM14" s="635"/>
      <c r="BN14" s="636"/>
      <c r="BO14" s="672">
        <v>3</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1154186</v>
      </c>
      <c r="CS14" s="635"/>
      <c r="CT14" s="635"/>
      <c r="CU14" s="635"/>
      <c r="CV14" s="635"/>
      <c r="CW14" s="635"/>
      <c r="CX14" s="635"/>
      <c r="CY14" s="636"/>
      <c r="CZ14" s="672">
        <v>6.5</v>
      </c>
      <c r="DA14" s="672"/>
      <c r="DB14" s="672"/>
      <c r="DC14" s="672"/>
      <c r="DD14" s="640">
        <v>641998</v>
      </c>
      <c r="DE14" s="635"/>
      <c r="DF14" s="635"/>
      <c r="DG14" s="635"/>
      <c r="DH14" s="635"/>
      <c r="DI14" s="635"/>
      <c r="DJ14" s="635"/>
      <c r="DK14" s="635"/>
      <c r="DL14" s="635"/>
      <c r="DM14" s="635"/>
      <c r="DN14" s="635"/>
      <c r="DO14" s="635"/>
      <c r="DP14" s="636"/>
      <c r="DQ14" s="640">
        <v>526171</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13047</v>
      </c>
      <c r="S15" s="635"/>
      <c r="T15" s="635"/>
      <c r="U15" s="635"/>
      <c r="V15" s="635"/>
      <c r="W15" s="635"/>
      <c r="X15" s="635"/>
      <c r="Y15" s="636"/>
      <c r="Z15" s="672">
        <v>0.1</v>
      </c>
      <c r="AA15" s="672"/>
      <c r="AB15" s="672"/>
      <c r="AC15" s="672"/>
      <c r="AD15" s="673">
        <v>13047</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178589</v>
      </c>
      <c r="BH15" s="635"/>
      <c r="BI15" s="635"/>
      <c r="BJ15" s="635"/>
      <c r="BK15" s="635"/>
      <c r="BL15" s="635"/>
      <c r="BM15" s="635"/>
      <c r="BN15" s="636"/>
      <c r="BO15" s="672">
        <v>4.7</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1808081</v>
      </c>
      <c r="CS15" s="635"/>
      <c r="CT15" s="635"/>
      <c r="CU15" s="635"/>
      <c r="CV15" s="635"/>
      <c r="CW15" s="635"/>
      <c r="CX15" s="635"/>
      <c r="CY15" s="636"/>
      <c r="CZ15" s="672">
        <v>10.199999999999999</v>
      </c>
      <c r="DA15" s="672"/>
      <c r="DB15" s="672"/>
      <c r="DC15" s="672"/>
      <c r="DD15" s="640">
        <v>301688</v>
      </c>
      <c r="DE15" s="635"/>
      <c r="DF15" s="635"/>
      <c r="DG15" s="635"/>
      <c r="DH15" s="635"/>
      <c r="DI15" s="635"/>
      <c r="DJ15" s="635"/>
      <c r="DK15" s="635"/>
      <c r="DL15" s="635"/>
      <c r="DM15" s="635"/>
      <c r="DN15" s="635"/>
      <c r="DO15" s="635"/>
      <c r="DP15" s="636"/>
      <c r="DQ15" s="640">
        <v>1324590</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45696</v>
      </c>
      <c r="S16" s="635"/>
      <c r="T16" s="635"/>
      <c r="U16" s="635"/>
      <c r="V16" s="635"/>
      <c r="W16" s="635"/>
      <c r="X16" s="635"/>
      <c r="Y16" s="636"/>
      <c r="Z16" s="672">
        <v>0.2</v>
      </c>
      <c r="AA16" s="672"/>
      <c r="AB16" s="672"/>
      <c r="AC16" s="672"/>
      <c r="AD16" s="673">
        <v>45696</v>
      </c>
      <c r="AE16" s="673"/>
      <c r="AF16" s="673"/>
      <c r="AG16" s="673"/>
      <c r="AH16" s="673"/>
      <c r="AI16" s="673"/>
      <c r="AJ16" s="673"/>
      <c r="AK16" s="673"/>
      <c r="AL16" s="637">
        <v>0.5</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15920</v>
      </c>
      <c r="CS16" s="635"/>
      <c r="CT16" s="635"/>
      <c r="CU16" s="635"/>
      <c r="CV16" s="635"/>
      <c r="CW16" s="635"/>
      <c r="CX16" s="635"/>
      <c r="CY16" s="636"/>
      <c r="CZ16" s="672">
        <v>0.1</v>
      </c>
      <c r="DA16" s="672"/>
      <c r="DB16" s="672"/>
      <c r="DC16" s="672"/>
      <c r="DD16" s="640" t="s">
        <v>122</v>
      </c>
      <c r="DE16" s="635"/>
      <c r="DF16" s="635"/>
      <c r="DG16" s="635"/>
      <c r="DH16" s="635"/>
      <c r="DI16" s="635"/>
      <c r="DJ16" s="635"/>
      <c r="DK16" s="635"/>
      <c r="DL16" s="635"/>
      <c r="DM16" s="635"/>
      <c r="DN16" s="635"/>
      <c r="DO16" s="635"/>
      <c r="DP16" s="636"/>
      <c r="DQ16" s="640">
        <v>15920</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136697</v>
      </c>
      <c r="S17" s="635"/>
      <c r="T17" s="635"/>
      <c r="U17" s="635"/>
      <c r="V17" s="635"/>
      <c r="W17" s="635"/>
      <c r="X17" s="635"/>
      <c r="Y17" s="636"/>
      <c r="Z17" s="672">
        <v>0.7</v>
      </c>
      <c r="AA17" s="672"/>
      <c r="AB17" s="672"/>
      <c r="AC17" s="672"/>
      <c r="AD17" s="673">
        <v>136697</v>
      </c>
      <c r="AE17" s="673"/>
      <c r="AF17" s="673"/>
      <c r="AG17" s="673"/>
      <c r="AH17" s="673"/>
      <c r="AI17" s="673"/>
      <c r="AJ17" s="673"/>
      <c r="AK17" s="673"/>
      <c r="AL17" s="637">
        <v>1.6</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1554462</v>
      </c>
      <c r="CS17" s="635"/>
      <c r="CT17" s="635"/>
      <c r="CU17" s="635"/>
      <c r="CV17" s="635"/>
      <c r="CW17" s="635"/>
      <c r="CX17" s="635"/>
      <c r="CY17" s="636"/>
      <c r="CZ17" s="672">
        <v>8.8000000000000007</v>
      </c>
      <c r="DA17" s="672"/>
      <c r="DB17" s="672"/>
      <c r="DC17" s="672"/>
      <c r="DD17" s="640" t="s">
        <v>122</v>
      </c>
      <c r="DE17" s="635"/>
      <c r="DF17" s="635"/>
      <c r="DG17" s="635"/>
      <c r="DH17" s="635"/>
      <c r="DI17" s="635"/>
      <c r="DJ17" s="635"/>
      <c r="DK17" s="635"/>
      <c r="DL17" s="635"/>
      <c r="DM17" s="635"/>
      <c r="DN17" s="635"/>
      <c r="DO17" s="635"/>
      <c r="DP17" s="636"/>
      <c r="DQ17" s="640">
        <v>1524720</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23539</v>
      </c>
      <c r="S18" s="635"/>
      <c r="T18" s="635"/>
      <c r="U18" s="635"/>
      <c r="V18" s="635"/>
      <c r="W18" s="635"/>
      <c r="X18" s="635"/>
      <c r="Y18" s="636"/>
      <c r="Z18" s="672">
        <v>0.1</v>
      </c>
      <c r="AA18" s="672"/>
      <c r="AB18" s="672"/>
      <c r="AC18" s="672"/>
      <c r="AD18" s="673">
        <v>23539</v>
      </c>
      <c r="AE18" s="673"/>
      <c r="AF18" s="673"/>
      <c r="AG18" s="673"/>
      <c r="AH18" s="673"/>
      <c r="AI18" s="673"/>
      <c r="AJ18" s="673"/>
      <c r="AK18" s="673"/>
      <c r="AL18" s="637">
        <v>0.3</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112131</v>
      </c>
      <c r="S19" s="635"/>
      <c r="T19" s="635"/>
      <c r="U19" s="635"/>
      <c r="V19" s="635"/>
      <c r="W19" s="635"/>
      <c r="X19" s="635"/>
      <c r="Y19" s="636"/>
      <c r="Z19" s="672">
        <v>0.6</v>
      </c>
      <c r="AA19" s="672"/>
      <c r="AB19" s="672"/>
      <c r="AC19" s="672"/>
      <c r="AD19" s="673">
        <v>112131</v>
      </c>
      <c r="AE19" s="673"/>
      <c r="AF19" s="673"/>
      <c r="AG19" s="673"/>
      <c r="AH19" s="673"/>
      <c r="AI19" s="673"/>
      <c r="AJ19" s="673"/>
      <c r="AK19" s="673"/>
      <c r="AL19" s="637">
        <v>1.3</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287298</v>
      </c>
      <c r="BH19" s="635"/>
      <c r="BI19" s="635"/>
      <c r="BJ19" s="635"/>
      <c r="BK19" s="635"/>
      <c r="BL19" s="635"/>
      <c r="BM19" s="635"/>
      <c r="BN19" s="636"/>
      <c r="BO19" s="672">
        <v>7.5</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1027</v>
      </c>
      <c r="S20" s="635"/>
      <c r="T20" s="635"/>
      <c r="U20" s="635"/>
      <c r="V20" s="635"/>
      <c r="W20" s="635"/>
      <c r="X20" s="635"/>
      <c r="Y20" s="636"/>
      <c r="Z20" s="672">
        <v>0</v>
      </c>
      <c r="AA20" s="672"/>
      <c r="AB20" s="672"/>
      <c r="AC20" s="672"/>
      <c r="AD20" s="673">
        <v>1027</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287298</v>
      </c>
      <c r="BH20" s="635"/>
      <c r="BI20" s="635"/>
      <c r="BJ20" s="635"/>
      <c r="BK20" s="635"/>
      <c r="BL20" s="635"/>
      <c r="BM20" s="635"/>
      <c r="BN20" s="636"/>
      <c r="BO20" s="672">
        <v>7.5</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17664330</v>
      </c>
      <c r="CS20" s="635"/>
      <c r="CT20" s="635"/>
      <c r="CU20" s="635"/>
      <c r="CV20" s="635"/>
      <c r="CW20" s="635"/>
      <c r="CX20" s="635"/>
      <c r="CY20" s="636"/>
      <c r="CZ20" s="672">
        <v>100</v>
      </c>
      <c r="DA20" s="672"/>
      <c r="DB20" s="672"/>
      <c r="DC20" s="672"/>
      <c r="DD20" s="640">
        <v>1916188</v>
      </c>
      <c r="DE20" s="635"/>
      <c r="DF20" s="635"/>
      <c r="DG20" s="635"/>
      <c r="DH20" s="635"/>
      <c r="DI20" s="635"/>
      <c r="DJ20" s="635"/>
      <c r="DK20" s="635"/>
      <c r="DL20" s="635"/>
      <c r="DM20" s="635"/>
      <c r="DN20" s="635"/>
      <c r="DO20" s="635"/>
      <c r="DP20" s="636"/>
      <c r="DQ20" s="640">
        <v>12099424</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4936895</v>
      </c>
      <c r="S21" s="635"/>
      <c r="T21" s="635"/>
      <c r="U21" s="635"/>
      <c r="V21" s="635"/>
      <c r="W21" s="635"/>
      <c r="X21" s="635"/>
      <c r="Y21" s="636"/>
      <c r="Z21" s="672">
        <v>26.4</v>
      </c>
      <c r="AA21" s="672"/>
      <c r="AB21" s="672"/>
      <c r="AC21" s="672"/>
      <c r="AD21" s="673">
        <v>4033469</v>
      </c>
      <c r="AE21" s="673"/>
      <c r="AF21" s="673"/>
      <c r="AG21" s="673"/>
      <c r="AH21" s="673"/>
      <c r="AI21" s="673"/>
      <c r="AJ21" s="673"/>
      <c r="AK21" s="673"/>
      <c r="AL21" s="637">
        <v>46</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35501</v>
      </c>
      <c r="BH21" s="635"/>
      <c r="BI21" s="635"/>
      <c r="BJ21" s="635"/>
      <c r="BK21" s="635"/>
      <c r="BL21" s="635"/>
      <c r="BM21" s="635"/>
      <c r="BN21" s="636"/>
      <c r="BO21" s="672">
        <v>0.9</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4033469</v>
      </c>
      <c r="S22" s="635"/>
      <c r="T22" s="635"/>
      <c r="U22" s="635"/>
      <c r="V22" s="635"/>
      <c r="W22" s="635"/>
      <c r="X22" s="635"/>
      <c r="Y22" s="636"/>
      <c r="Z22" s="672">
        <v>21.6</v>
      </c>
      <c r="AA22" s="672"/>
      <c r="AB22" s="672"/>
      <c r="AC22" s="672"/>
      <c r="AD22" s="673">
        <v>4033469</v>
      </c>
      <c r="AE22" s="673"/>
      <c r="AF22" s="673"/>
      <c r="AG22" s="673"/>
      <c r="AH22" s="673"/>
      <c r="AI22" s="673"/>
      <c r="AJ22" s="673"/>
      <c r="AK22" s="673"/>
      <c r="AL22" s="637">
        <v>46</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903409</v>
      </c>
      <c r="S23" s="635"/>
      <c r="T23" s="635"/>
      <c r="U23" s="635"/>
      <c r="V23" s="635"/>
      <c r="W23" s="635"/>
      <c r="X23" s="635"/>
      <c r="Y23" s="636"/>
      <c r="Z23" s="672">
        <v>4.8</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251797</v>
      </c>
      <c r="BH23" s="635"/>
      <c r="BI23" s="635"/>
      <c r="BJ23" s="635"/>
      <c r="BK23" s="635"/>
      <c r="BL23" s="635"/>
      <c r="BM23" s="635"/>
      <c r="BN23" s="636"/>
      <c r="BO23" s="672">
        <v>6.6</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v>17</v>
      </c>
      <c r="S24" s="635"/>
      <c r="T24" s="635"/>
      <c r="U24" s="635"/>
      <c r="V24" s="635"/>
      <c r="W24" s="635"/>
      <c r="X24" s="635"/>
      <c r="Y24" s="636"/>
      <c r="Z24" s="672">
        <v>0</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7432287</v>
      </c>
      <c r="CS24" s="690"/>
      <c r="CT24" s="690"/>
      <c r="CU24" s="690"/>
      <c r="CV24" s="690"/>
      <c r="CW24" s="690"/>
      <c r="CX24" s="690"/>
      <c r="CY24" s="715"/>
      <c r="CZ24" s="716">
        <v>42.1</v>
      </c>
      <c r="DA24" s="698"/>
      <c r="DB24" s="698"/>
      <c r="DC24" s="718"/>
      <c r="DD24" s="714">
        <v>5441362</v>
      </c>
      <c r="DE24" s="690"/>
      <c r="DF24" s="690"/>
      <c r="DG24" s="690"/>
      <c r="DH24" s="690"/>
      <c r="DI24" s="690"/>
      <c r="DJ24" s="690"/>
      <c r="DK24" s="715"/>
      <c r="DL24" s="714">
        <v>4183323</v>
      </c>
      <c r="DM24" s="690"/>
      <c r="DN24" s="690"/>
      <c r="DO24" s="690"/>
      <c r="DP24" s="690"/>
      <c r="DQ24" s="690"/>
      <c r="DR24" s="690"/>
      <c r="DS24" s="690"/>
      <c r="DT24" s="690"/>
      <c r="DU24" s="690"/>
      <c r="DV24" s="715"/>
      <c r="DW24" s="716">
        <v>47.5</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9894432</v>
      </c>
      <c r="S25" s="635"/>
      <c r="T25" s="635"/>
      <c r="U25" s="635"/>
      <c r="V25" s="635"/>
      <c r="W25" s="635"/>
      <c r="X25" s="635"/>
      <c r="Y25" s="636"/>
      <c r="Z25" s="672">
        <v>53</v>
      </c>
      <c r="AA25" s="672"/>
      <c r="AB25" s="672"/>
      <c r="AC25" s="672"/>
      <c r="AD25" s="673">
        <v>8739209</v>
      </c>
      <c r="AE25" s="673"/>
      <c r="AF25" s="673"/>
      <c r="AG25" s="673"/>
      <c r="AH25" s="673"/>
      <c r="AI25" s="673"/>
      <c r="AJ25" s="673"/>
      <c r="AK25" s="673"/>
      <c r="AL25" s="637">
        <v>99.6</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2944650</v>
      </c>
      <c r="CS25" s="647"/>
      <c r="CT25" s="647"/>
      <c r="CU25" s="647"/>
      <c r="CV25" s="647"/>
      <c r="CW25" s="647"/>
      <c r="CX25" s="647"/>
      <c r="CY25" s="648"/>
      <c r="CZ25" s="637">
        <v>16.7</v>
      </c>
      <c r="DA25" s="649"/>
      <c r="DB25" s="649"/>
      <c r="DC25" s="650"/>
      <c r="DD25" s="640">
        <v>2800071</v>
      </c>
      <c r="DE25" s="647"/>
      <c r="DF25" s="647"/>
      <c r="DG25" s="647"/>
      <c r="DH25" s="647"/>
      <c r="DI25" s="647"/>
      <c r="DJ25" s="647"/>
      <c r="DK25" s="648"/>
      <c r="DL25" s="640">
        <v>2417972</v>
      </c>
      <c r="DM25" s="647"/>
      <c r="DN25" s="647"/>
      <c r="DO25" s="647"/>
      <c r="DP25" s="647"/>
      <c r="DQ25" s="647"/>
      <c r="DR25" s="647"/>
      <c r="DS25" s="647"/>
      <c r="DT25" s="647"/>
      <c r="DU25" s="647"/>
      <c r="DV25" s="648"/>
      <c r="DW25" s="637">
        <v>27.5</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3888</v>
      </c>
      <c r="S26" s="635"/>
      <c r="T26" s="635"/>
      <c r="U26" s="635"/>
      <c r="V26" s="635"/>
      <c r="W26" s="635"/>
      <c r="X26" s="635"/>
      <c r="Y26" s="636"/>
      <c r="Z26" s="672">
        <v>0</v>
      </c>
      <c r="AA26" s="672"/>
      <c r="AB26" s="672"/>
      <c r="AC26" s="672"/>
      <c r="AD26" s="673">
        <v>3888</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1756997</v>
      </c>
      <c r="CS26" s="635"/>
      <c r="CT26" s="635"/>
      <c r="CU26" s="635"/>
      <c r="CV26" s="635"/>
      <c r="CW26" s="635"/>
      <c r="CX26" s="635"/>
      <c r="CY26" s="636"/>
      <c r="CZ26" s="637">
        <v>9.9</v>
      </c>
      <c r="DA26" s="649"/>
      <c r="DB26" s="649"/>
      <c r="DC26" s="650"/>
      <c r="DD26" s="640">
        <v>1662376</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27881</v>
      </c>
      <c r="S27" s="635"/>
      <c r="T27" s="635"/>
      <c r="U27" s="635"/>
      <c r="V27" s="635"/>
      <c r="W27" s="635"/>
      <c r="X27" s="635"/>
      <c r="Y27" s="636"/>
      <c r="Z27" s="672">
        <v>0.1</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3835430</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2933175</v>
      </c>
      <c r="CS27" s="647"/>
      <c r="CT27" s="647"/>
      <c r="CU27" s="647"/>
      <c r="CV27" s="647"/>
      <c r="CW27" s="647"/>
      <c r="CX27" s="647"/>
      <c r="CY27" s="648"/>
      <c r="CZ27" s="637">
        <v>16.600000000000001</v>
      </c>
      <c r="DA27" s="649"/>
      <c r="DB27" s="649"/>
      <c r="DC27" s="650"/>
      <c r="DD27" s="640">
        <v>1116571</v>
      </c>
      <c r="DE27" s="647"/>
      <c r="DF27" s="647"/>
      <c r="DG27" s="647"/>
      <c r="DH27" s="647"/>
      <c r="DI27" s="647"/>
      <c r="DJ27" s="647"/>
      <c r="DK27" s="648"/>
      <c r="DL27" s="640">
        <v>743881</v>
      </c>
      <c r="DM27" s="647"/>
      <c r="DN27" s="647"/>
      <c r="DO27" s="647"/>
      <c r="DP27" s="647"/>
      <c r="DQ27" s="647"/>
      <c r="DR27" s="647"/>
      <c r="DS27" s="647"/>
      <c r="DT27" s="647"/>
      <c r="DU27" s="647"/>
      <c r="DV27" s="648"/>
      <c r="DW27" s="637">
        <v>8.4</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78268</v>
      </c>
      <c r="S28" s="635"/>
      <c r="T28" s="635"/>
      <c r="U28" s="635"/>
      <c r="V28" s="635"/>
      <c r="W28" s="635"/>
      <c r="X28" s="635"/>
      <c r="Y28" s="636"/>
      <c r="Z28" s="672">
        <v>0.4</v>
      </c>
      <c r="AA28" s="672"/>
      <c r="AB28" s="672"/>
      <c r="AC28" s="672"/>
      <c r="AD28" s="673">
        <v>11659</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1554462</v>
      </c>
      <c r="CS28" s="635"/>
      <c r="CT28" s="635"/>
      <c r="CU28" s="635"/>
      <c r="CV28" s="635"/>
      <c r="CW28" s="635"/>
      <c r="CX28" s="635"/>
      <c r="CY28" s="636"/>
      <c r="CZ28" s="637">
        <v>8.8000000000000007</v>
      </c>
      <c r="DA28" s="649"/>
      <c r="DB28" s="649"/>
      <c r="DC28" s="650"/>
      <c r="DD28" s="640">
        <v>1524720</v>
      </c>
      <c r="DE28" s="635"/>
      <c r="DF28" s="635"/>
      <c r="DG28" s="635"/>
      <c r="DH28" s="635"/>
      <c r="DI28" s="635"/>
      <c r="DJ28" s="635"/>
      <c r="DK28" s="636"/>
      <c r="DL28" s="640">
        <v>1021470</v>
      </c>
      <c r="DM28" s="635"/>
      <c r="DN28" s="635"/>
      <c r="DO28" s="635"/>
      <c r="DP28" s="635"/>
      <c r="DQ28" s="635"/>
      <c r="DR28" s="635"/>
      <c r="DS28" s="635"/>
      <c r="DT28" s="635"/>
      <c r="DU28" s="635"/>
      <c r="DV28" s="636"/>
      <c r="DW28" s="637">
        <v>11.6</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56666</v>
      </c>
      <c r="S29" s="635"/>
      <c r="T29" s="635"/>
      <c r="U29" s="635"/>
      <c r="V29" s="635"/>
      <c r="W29" s="635"/>
      <c r="X29" s="635"/>
      <c r="Y29" s="636"/>
      <c r="Z29" s="672">
        <v>0.3</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1553570</v>
      </c>
      <c r="CS29" s="647"/>
      <c r="CT29" s="647"/>
      <c r="CU29" s="647"/>
      <c r="CV29" s="647"/>
      <c r="CW29" s="647"/>
      <c r="CX29" s="647"/>
      <c r="CY29" s="648"/>
      <c r="CZ29" s="637">
        <v>8.8000000000000007</v>
      </c>
      <c r="DA29" s="649"/>
      <c r="DB29" s="649"/>
      <c r="DC29" s="650"/>
      <c r="DD29" s="640">
        <v>1523828</v>
      </c>
      <c r="DE29" s="647"/>
      <c r="DF29" s="647"/>
      <c r="DG29" s="647"/>
      <c r="DH29" s="647"/>
      <c r="DI29" s="647"/>
      <c r="DJ29" s="647"/>
      <c r="DK29" s="648"/>
      <c r="DL29" s="640">
        <v>1020578</v>
      </c>
      <c r="DM29" s="647"/>
      <c r="DN29" s="647"/>
      <c r="DO29" s="647"/>
      <c r="DP29" s="647"/>
      <c r="DQ29" s="647"/>
      <c r="DR29" s="647"/>
      <c r="DS29" s="647"/>
      <c r="DT29" s="647"/>
      <c r="DU29" s="647"/>
      <c r="DV29" s="648"/>
      <c r="DW29" s="637">
        <v>11.6</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2206956</v>
      </c>
      <c r="S30" s="635"/>
      <c r="T30" s="635"/>
      <c r="U30" s="635"/>
      <c r="V30" s="635"/>
      <c r="W30" s="635"/>
      <c r="X30" s="635"/>
      <c r="Y30" s="636"/>
      <c r="Z30" s="672">
        <v>11.8</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1496942</v>
      </c>
      <c r="CS30" s="635"/>
      <c r="CT30" s="635"/>
      <c r="CU30" s="635"/>
      <c r="CV30" s="635"/>
      <c r="CW30" s="635"/>
      <c r="CX30" s="635"/>
      <c r="CY30" s="636"/>
      <c r="CZ30" s="637">
        <v>8.5</v>
      </c>
      <c r="DA30" s="649"/>
      <c r="DB30" s="649"/>
      <c r="DC30" s="650"/>
      <c r="DD30" s="640">
        <v>1468252</v>
      </c>
      <c r="DE30" s="635"/>
      <c r="DF30" s="635"/>
      <c r="DG30" s="635"/>
      <c r="DH30" s="635"/>
      <c r="DI30" s="635"/>
      <c r="DJ30" s="635"/>
      <c r="DK30" s="636"/>
      <c r="DL30" s="640">
        <v>965002</v>
      </c>
      <c r="DM30" s="635"/>
      <c r="DN30" s="635"/>
      <c r="DO30" s="635"/>
      <c r="DP30" s="635"/>
      <c r="DQ30" s="635"/>
      <c r="DR30" s="635"/>
      <c r="DS30" s="635"/>
      <c r="DT30" s="635"/>
      <c r="DU30" s="635"/>
      <c r="DV30" s="636"/>
      <c r="DW30" s="637">
        <v>11</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98.8</v>
      </c>
      <c r="BH31" s="697"/>
      <c r="BI31" s="697"/>
      <c r="BJ31" s="697"/>
      <c r="BK31" s="697"/>
      <c r="BL31" s="697"/>
      <c r="BM31" s="698">
        <v>91.1</v>
      </c>
      <c r="BN31" s="697"/>
      <c r="BO31" s="697"/>
      <c r="BP31" s="697"/>
      <c r="BQ31" s="699"/>
      <c r="BR31" s="696">
        <v>98.9</v>
      </c>
      <c r="BS31" s="697"/>
      <c r="BT31" s="697"/>
      <c r="BU31" s="697"/>
      <c r="BV31" s="697"/>
      <c r="BW31" s="697"/>
      <c r="BX31" s="698">
        <v>91.2</v>
      </c>
      <c r="BY31" s="697"/>
      <c r="BZ31" s="697"/>
      <c r="CA31" s="697"/>
      <c r="CB31" s="699"/>
      <c r="CD31" s="655"/>
      <c r="CE31" s="656"/>
      <c r="CF31" s="631" t="s">
        <v>300</v>
      </c>
      <c r="CG31" s="632"/>
      <c r="CH31" s="632"/>
      <c r="CI31" s="632"/>
      <c r="CJ31" s="632"/>
      <c r="CK31" s="632"/>
      <c r="CL31" s="632"/>
      <c r="CM31" s="632"/>
      <c r="CN31" s="632"/>
      <c r="CO31" s="632"/>
      <c r="CP31" s="632"/>
      <c r="CQ31" s="633"/>
      <c r="CR31" s="634">
        <v>56628</v>
      </c>
      <c r="CS31" s="647"/>
      <c r="CT31" s="647"/>
      <c r="CU31" s="647"/>
      <c r="CV31" s="647"/>
      <c r="CW31" s="647"/>
      <c r="CX31" s="647"/>
      <c r="CY31" s="648"/>
      <c r="CZ31" s="637">
        <v>0.3</v>
      </c>
      <c r="DA31" s="649"/>
      <c r="DB31" s="649"/>
      <c r="DC31" s="650"/>
      <c r="DD31" s="640">
        <v>55576</v>
      </c>
      <c r="DE31" s="647"/>
      <c r="DF31" s="647"/>
      <c r="DG31" s="647"/>
      <c r="DH31" s="647"/>
      <c r="DI31" s="647"/>
      <c r="DJ31" s="647"/>
      <c r="DK31" s="648"/>
      <c r="DL31" s="640">
        <v>55576</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1066419</v>
      </c>
      <c r="S32" s="635"/>
      <c r="T32" s="635"/>
      <c r="U32" s="635"/>
      <c r="V32" s="635"/>
      <c r="W32" s="635"/>
      <c r="X32" s="635"/>
      <c r="Y32" s="636"/>
      <c r="Z32" s="672">
        <v>5.7</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99.5</v>
      </c>
      <c r="BH32" s="647"/>
      <c r="BI32" s="647"/>
      <c r="BJ32" s="647"/>
      <c r="BK32" s="647"/>
      <c r="BL32" s="647"/>
      <c r="BM32" s="638">
        <v>98.1</v>
      </c>
      <c r="BN32" s="647"/>
      <c r="BO32" s="647"/>
      <c r="BP32" s="647"/>
      <c r="BQ32" s="670"/>
      <c r="BR32" s="700">
        <v>99.4</v>
      </c>
      <c r="BS32" s="647"/>
      <c r="BT32" s="647"/>
      <c r="BU32" s="647"/>
      <c r="BV32" s="647"/>
      <c r="BW32" s="647"/>
      <c r="BX32" s="638">
        <v>97.9</v>
      </c>
      <c r="BY32" s="647"/>
      <c r="BZ32" s="647"/>
      <c r="CA32" s="647"/>
      <c r="CB32" s="670"/>
      <c r="CD32" s="657"/>
      <c r="CE32" s="658"/>
      <c r="CF32" s="631" t="s">
        <v>304</v>
      </c>
      <c r="CG32" s="632"/>
      <c r="CH32" s="632"/>
      <c r="CI32" s="632"/>
      <c r="CJ32" s="632"/>
      <c r="CK32" s="632"/>
      <c r="CL32" s="632"/>
      <c r="CM32" s="632"/>
      <c r="CN32" s="632"/>
      <c r="CO32" s="632"/>
      <c r="CP32" s="632"/>
      <c r="CQ32" s="633"/>
      <c r="CR32" s="634">
        <v>892</v>
      </c>
      <c r="CS32" s="635"/>
      <c r="CT32" s="635"/>
      <c r="CU32" s="635"/>
      <c r="CV32" s="635"/>
      <c r="CW32" s="635"/>
      <c r="CX32" s="635"/>
      <c r="CY32" s="636"/>
      <c r="CZ32" s="637">
        <v>0</v>
      </c>
      <c r="DA32" s="649"/>
      <c r="DB32" s="649"/>
      <c r="DC32" s="650"/>
      <c r="DD32" s="640">
        <v>892</v>
      </c>
      <c r="DE32" s="635"/>
      <c r="DF32" s="635"/>
      <c r="DG32" s="635"/>
      <c r="DH32" s="635"/>
      <c r="DI32" s="635"/>
      <c r="DJ32" s="635"/>
      <c r="DK32" s="636"/>
      <c r="DL32" s="640">
        <v>892</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32610</v>
      </c>
      <c r="S33" s="635"/>
      <c r="T33" s="635"/>
      <c r="U33" s="635"/>
      <c r="V33" s="635"/>
      <c r="W33" s="635"/>
      <c r="X33" s="635"/>
      <c r="Y33" s="636"/>
      <c r="Z33" s="672">
        <v>0.2</v>
      </c>
      <c r="AA33" s="672"/>
      <c r="AB33" s="672"/>
      <c r="AC33" s="672"/>
      <c r="AD33" s="673">
        <v>21641</v>
      </c>
      <c r="AE33" s="673"/>
      <c r="AF33" s="673"/>
      <c r="AG33" s="673"/>
      <c r="AH33" s="673"/>
      <c r="AI33" s="673"/>
      <c r="AJ33" s="673"/>
      <c r="AK33" s="673"/>
      <c r="AL33" s="637">
        <v>0.2</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98.4</v>
      </c>
      <c r="BH33" s="619"/>
      <c r="BI33" s="619"/>
      <c r="BJ33" s="619"/>
      <c r="BK33" s="619"/>
      <c r="BL33" s="619"/>
      <c r="BM33" s="665">
        <v>86.7</v>
      </c>
      <c r="BN33" s="619"/>
      <c r="BO33" s="619"/>
      <c r="BP33" s="619"/>
      <c r="BQ33" s="682"/>
      <c r="BR33" s="695">
        <v>98.5</v>
      </c>
      <c r="BS33" s="619"/>
      <c r="BT33" s="619"/>
      <c r="BU33" s="619"/>
      <c r="BV33" s="619"/>
      <c r="BW33" s="619"/>
      <c r="BX33" s="665">
        <v>87</v>
      </c>
      <c r="BY33" s="619"/>
      <c r="BZ33" s="619"/>
      <c r="CA33" s="619"/>
      <c r="CB33" s="682"/>
      <c r="CD33" s="631" t="s">
        <v>307</v>
      </c>
      <c r="CE33" s="632"/>
      <c r="CF33" s="632"/>
      <c r="CG33" s="632"/>
      <c r="CH33" s="632"/>
      <c r="CI33" s="632"/>
      <c r="CJ33" s="632"/>
      <c r="CK33" s="632"/>
      <c r="CL33" s="632"/>
      <c r="CM33" s="632"/>
      <c r="CN33" s="632"/>
      <c r="CO33" s="632"/>
      <c r="CP33" s="632"/>
      <c r="CQ33" s="633"/>
      <c r="CR33" s="634">
        <v>8299935</v>
      </c>
      <c r="CS33" s="647"/>
      <c r="CT33" s="647"/>
      <c r="CU33" s="647"/>
      <c r="CV33" s="647"/>
      <c r="CW33" s="647"/>
      <c r="CX33" s="647"/>
      <c r="CY33" s="648"/>
      <c r="CZ33" s="637">
        <v>47</v>
      </c>
      <c r="DA33" s="649"/>
      <c r="DB33" s="649"/>
      <c r="DC33" s="650"/>
      <c r="DD33" s="640">
        <v>6303217</v>
      </c>
      <c r="DE33" s="647"/>
      <c r="DF33" s="647"/>
      <c r="DG33" s="647"/>
      <c r="DH33" s="647"/>
      <c r="DI33" s="647"/>
      <c r="DJ33" s="647"/>
      <c r="DK33" s="648"/>
      <c r="DL33" s="640">
        <v>3620929</v>
      </c>
      <c r="DM33" s="647"/>
      <c r="DN33" s="647"/>
      <c r="DO33" s="647"/>
      <c r="DP33" s="647"/>
      <c r="DQ33" s="647"/>
      <c r="DR33" s="647"/>
      <c r="DS33" s="647"/>
      <c r="DT33" s="647"/>
      <c r="DU33" s="647"/>
      <c r="DV33" s="648"/>
      <c r="DW33" s="637">
        <v>41.1</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1960168</v>
      </c>
      <c r="S34" s="635"/>
      <c r="T34" s="635"/>
      <c r="U34" s="635"/>
      <c r="V34" s="635"/>
      <c r="W34" s="635"/>
      <c r="X34" s="635"/>
      <c r="Y34" s="636"/>
      <c r="Z34" s="672">
        <v>10.5</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3780317</v>
      </c>
      <c r="CS34" s="635"/>
      <c r="CT34" s="635"/>
      <c r="CU34" s="635"/>
      <c r="CV34" s="635"/>
      <c r="CW34" s="635"/>
      <c r="CX34" s="635"/>
      <c r="CY34" s="636"/>
      <c r="CZ34" s="637">
        <v>21.4</v>
      </c>
      <c r="DA34" s="649"/>
      <c r="DB34" s="649"/>
      <c r="DC34" s="650"/>
      <c r="DD34" s="640">
        <v>3163191</v>
      </c>
      <c r="DE34" s="635"/>
      <c r="DF34" s="635"/>
      <c r="DG34" s="635"/>
      <c r="DH34" s="635"/>
      <c r="DI34" s="635"/>
      <c r="DJ34" s="635"/>
      <c r="DK34" s="636"/>
      <c r="DL34" s="640">
        <v>1442274</v>
      </c>
      <c r="DM34" s="635"/>
      <c r="DN34" s="635"/>
      <c r="DO34" s="635"/>
      <c r="DP34" s="635"/>
      <c r="DQ34" s="635"/>
      <c r="DR34" s="635"/>
      <c r="DS34" s="635"/>
      <c r="DT34" s="635"/>
      <c r="DU34" s="635"/>
      <c r="DV34" s="636"/>
      <c r="DW34" s="637">
        <v>16.399999999999999</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281728</v>
      </c>
      <c r="S35" s="635"/>
      <c r="T35" s="635"/>
      <c r="U35" s="635"/>
      <c r="V35" s="635"/>
      <c r="W35" s="635"/>
      <c r="X35" s="635"/>
      <c r="Y35" s="636"/>
      <c r="Z35" s="672">
        <v>1.5</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375627</v>
      </c>
      <c r="CS35" s="647"/>
      <c r="CT35" s="647"/>
      <c r="CU35" s="647"/>
      <c r="CV35" s="647"/>
      <c r="CW35" s="647"/>
      <c r="CX35" s="647"/>
      <c r="CY35" s="648"/>
      <c r="CZ35" s="637">
        <v>2.1</v>
      </c>
      <c r="DA35" s="649"/>
      <c r="DB35" s="649"/>
      <c r="DC35" s="650"/>
      <c r="DD35" s="640">
        <v>294489</v>
      </c>
      <c r="DE35" s="647"/>
      <c r="DF35" s="647"/>
      <c r="DG35" s="647"/>
      <c r="DH35" s="647"/>
      <c r="DI35" s="647"/>
      <c r="DJ35" s="647"/>
      <c r="DK35" s="648"/>
      <c r="DL35" s="640">
        <v>156374</v>
      </c>
      <c r="DM35" s="647"/>
      <c r="DN35" s="647"/>
      <c r="DO35" s="647"/>
      <c r="DP35" s="647"/>
      <c r="DQ35" s="647"/>
      <c r="DR35" s="647"/>
      <c r="DS35" s="647"/>
      <c r="DT35" s="647"/>
      <c r="DU35" s="647"/>
      <c r="DV35" s="648"/>
      <c r="DW35" s="637">
        <v>1.8</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666331</v>
      </c>
      <c r="S36" s="635"/>
      <c r="T36" s="635"/>
      <c r="U36" s="635"/>
      <c r="V36" s="635"/>
      <c r="W36" s="635"/>
      <c r="X36" s="635"/>
      <c r="Y36" s="636"/>
      <c r="Z36" s="672">
        <v>3.6</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2005833</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52621</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1718735</v>
      </c>
      <c r="CS36" s="635"/>
      <c r="CT36" s="635"/>
      <c r="CU36" s="635"/>
      <c r="CV36" s="635"/>
      <c r="CW36" s="635"/>
      <c r="CX36" s="635"/>
      <c r="CY36" s="636"/>
      <c r="CZ36" s="637">
        <v>9.6999999999999993</v>
      </c>
      <c r="DA36" s="649"/>
      <c r="DB36" s="649"/>
      <c r="DC36" s="650"/>
      <c r="DD36" s="640">
        <v>1464001</v>
      </c>
      <c r="DE36" s="635"/>
      <c r="DF36" s="635"/>
      <c r="DG36" s="635"/>
      <c r="DH36" s="635"/>
      <c r="DI36" s="635"/>
      <c r="DJ36" s="635"/>
      <c r="DK36" s="636"/>
      <c r="DL36" s="640">
        <v>857757</v>
      </c>
      <c r="DM36" s="635"/>
      <c r="DN36" s="635"/>
      <c r="DO36" s="635"/>
      <c r="DP36" s="635"/>
      <c r="DQ36" s="635"/>
      <c r="DR36" s="635"/>
      <c r="DS36" s="635"/>
      <c r="DT36" s="635"/>
      <c r="DU36" s="635"/>
      <c r="DV36" s="636"/>
      <c r="DW36" s="637">
        <v>9.6999999999999993</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996209</v>
      </c>
      <c r="S37" s="635"/>
      <c r="T37" s="635"/>
      <c r="U37" s="635"/>
      <c r="V37" s="635"/>
      <c r="W37" s="635"/>
      <c r="X37" s="635"/>
      <c r="Y37" s="636"/>
      <c r="Z37" s="672">
        <v>5.3</v>
      </c>
      <c r="AA37" s="672"/>
      <c r="AB37" s="672"/>
      <c r="AC37" s="672"/>
      <c r="AD37" s="673">
        <v>1069</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461150</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16623</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236076</v>
      </c>
      <c r="CS37" s="647"/>
      <c r="CT37" s="647"/>
      <c r="CU37" s="647"/>
      <c r="CV37" s="647"/>
      <c r="CW37" s="647"/>
      <c r="CX37" s="647"/>
      <c r="CY37" s="648"/>
      <c r="CZ37" s="637">
        <v>1.3</v>
      </c>
      <c r="DA37" s="649"/>
      <c r="DB37" s="649"/>
      <c r="DC37" s="650"/>
      <c r="DD37" s="640">
        <v>235076</v>
      </c>
      <c r="DE37" s="647"/>
      <c r="DF37" s="647"/>
      <c r="DG37" s="647"/>
      <c r="DH37" s="647"/>
      <c r="DI37" s="647"/>
      <c r="DJ37" s="647"/>
      <c r="DK37" s="648"/>
      <c r="DL37" s="640">
        <v>235076</v>
      </c>
      <c r="DM37" s="647"/>
      <c r="DN37" s="647"/>
      <c r="DO37" s="647"/>
      <c r="DP37" s="647"/>
      <c r="DQ37" s="647"/>
      <c r="DR37" s="647"/>
      <c r="DS37" s="647"/>
      <c r="DT37" s="647"/>
      <c r="DU37" s="647"/>
      <c r="DV37" s="648"/>
      <c r="DW37" s="637">
        <v>2.7</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1400500</v>
      </c>
      <c r="S38" s="635"/>
      <c r="T38" s="635"/>
      <c r="U38" s="635"/>
      <c r="V38" s="635"/>
      <c r="W38" s="635"/>
      <c r="X38" s="635"/>
      <c r="Y38" s="636"/>
      <c r="Z38" s="672">
        <v>7.5</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52780</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3731</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1503519</v>
      </c>
      <c r="CS38" s="635"/>
      <c r="CT38" s="635"/>
      <c r="CU38" s="635"/>
      <c r="CV38" s="635"/>
      <c r="CW38" s="635"/>
      <c r="CX38" s="635"/>
      <c r="CY38" s="636"/>
      <c r="CZ38" s="637">
        <v>8.5</v>
      </c>
      <c r="DA38" s="649"/>
      <c r="DB38" s="649"/>
      <c r="DC38" s="650"/>
      <c r="DD38" s="640">
        <v>1203116</v>
      </c>
      <c r="DE38" s="635"/>
      <c r="DF38" s="635"/>
      <c r="DG38" s="635"/>
      <c r="DH38" s="635"/>
      <c r="DI38" s="635"/>
      <c r="DJ38" s="635"/>
      <c r="DK38" s="636"/>
      <c r="DL38" s="640">
        <v>1164524</v>
      </c>
      <c r="DM38" s="635"/>
      <c r="DN38" s="635"/>
      <c r="DO38" s="635"/>
      <c r="DP38" s="635"/>
      <c r="DQ38" s="635"/>
      <c r="DR38" s="635"/>
      <c r="DS38" s="635"/>
      <c r="DT38" s="635"/>
      <c r="DU38" s="635"/>
      <c r="DV38" s="636"/>
      <c r="DW38" s="637">
        <v>13.2</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41164</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5620</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207043</v>
      </c>
      <c r="CS39" s="647"/>
      <c r="CT39" s="647"/>
      <c r="CU39" s="647"/>
      <c r="CV39" s="647"/>
      <c r="CW39" s="647"/>
      <c r="CX39" s="647"/>
      <c r="CY39" s="648"/>
      <c r="CZ39" s="637">
        <v>1.2</v>
      </c>
      <c r="DA39" s="649"/>
      <c r="DB39" s="649"/>
      <c r="DC39" s="650"/>
      <c r="DD39" s="640">
        <v>178420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27000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96</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714694</v>
      </c>
      <c r="CS40" s="635"/>
      <c r="CT40" s="635"/>
      <c r="CU40" s="635"/>
      <c r="CV40" s="635"/>
      <c r="CW40" s="635"/>
      <c r="CX40" s="635"/>
      <c r="CY40" s="636"/>
      <c r="CZ40" s="637">
        <v>4</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18672056</v>
      </c>
      <c r="S41" s="659"/>
      <c r="T41" s="659"/>
      <c r="U41" s="659"/>
      <c r="V41" s="659"/>
      <c r="W41" s="659"/>
      <c r="X41" s="659"/>
      <c r="Y41" s="662"/>
      <c r="Z41" s="663">
        <v>100</v>
      </c>
      <c r="AA41" s="663"/>
      <c r="AB41" s="663"/>
      <c r="AC41" s="663"/>
      <c r="AD41" s="664">
        <v>8777466</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266423</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1184316</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462</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1932108</v>
      </c>
      <c r="CS42" s="647"/>
      <c r="CT42" s="647"/>
      <c r="CU42" s="647"/>
      <c r="CV42" s="647"/>
      <c r="CW42" s="647"/>
      <c r="CX42" s="647"/>
      <c r="CY42" s="648"/>
      <c r="CZ42" s="637">
        <v>10.9</v>
      </c>
      <c r="DA42" s="649"/>
      <c r="DB42" s="649"/>
      <c r="DC42" s="650"/>
      <c r="DD42" s="640">
        <v>354845</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35112</v>
      </c>
      <c r="CS43" s="647"/>
      <c r="CT43" s="647"/>
      <c r="CU43" s="647"/>
      <c r="CV43" s="647"/>
      <c r="CW43" s="647"/>
      <c r="CX43" s="647"/>
      <c r="CY43" s="648"/>
      <c r="CZ43" s="637">
        <v>0.2</v>
      </c>
      <c r="DA43" s="649"/>
      <c r="DB43" s="649"/>
      <c r="DC43" s="650"/>
      <c r="DD43" s="640">
        <v>35112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1916188</v>
      </c>
      <c r="CS44" s="635"/>
      <c r="CT44" s="635"/>
      <c r="CU44" s="635"/>
      <c r="CV44" s="635"/>
      <c r="CW44" s="635"/>
      <c r="CX44" s="635"/>
      <c r="CY44" s="636"/>
      <c r="CZ44" s="637">
        <v>10.8</v>
      </c>
      <c r="DA44" s="638"/>
      <c r="DB44" s="638"/>
      <c r="DC44" s="639"/>
      <c r="DD44" s="640">
        <v>338925</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437401</v>
      </c>
      <c r="CS45" s="647"/>
      <c r="CT45" s="647"/>
      <c r="CU45" s="647"/>
      <c r="CV45" s="647"/>
      <c r="CW45" s="647"/>
      <c r="CX45" s="647"/>
      <c r="CY45" s="648"/>
      <c r="CZ45" s="637">
        <v>2.5</v>
      </c>
      <c r="DA45" s="649"/>
      <c r="DB45" s="649"/>
      <c r="DC45" s="650"/>
      <c r="DD45" s="640">
        <v>18976</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1411011</v>
      </c>
      <c r="CS46" s="635"/>
      <c r="CT46" s="635"/>
      <c r="CU46" s="635"/>
      <c r="CV46" s="635"/>
      <c r="CW46" s="635"/>
      <c r="CX46" s="635"/>
      <c r="CY46" s="636"/>
      <c r="CZ46" s="637">
        <v>8</v>
      </c>
      <c r="DA46" s="638"/>
      <c r="DB46" s="638"/>
      <c r="DC46" s="639"/>
      <c r="DD46" s="640">
        <v>310773</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15920</v>
      </c>
      <c r="CS47" s="647"/>
      <c r="CT47" s="647"/>
      <c r="CU47" s="647"/>
      <c r="CV47" s="647"/>
      <c r="CW47" s="647"/>
      <c r="CX47" s="647"/>
      <c r="CY47" s="648"/>
      <c r="CZ47" s="637">
        <v>0.1</v>
      </c>
      <c r="DA47" s="649"/>
      <c r="DB47" s="649"/>
      <c r="DC47" s="650"/>
      <c r="DD47" s="640">
        <v>15920</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17664330</v>
      </c>
      <c r="CS49" s="619"/>
      <c r="CT49" s="619"/>
      <c r="CU49" s="619"/>
      <c r="CV49" s="619"/>
      <c r="CW49" s="619"/>
      <c r="CX49" s="619"/>
      <c r="CY49" s="620"/>
      <c r="CZ49" s="621">
        <v>100</v>
      </c>
      <c r="DA49" s="622"/>
      <c r="DB49" s="622"/>
      <c r="DC49" s="623"/>
      <c r="DD49" s="624">
        <v>12099424</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Qijz3Wui5zazU83iLwqhFqWfBtuSQgqWw7Jeuq6SMX96fu+anL2uakck0t5Vc6RFsNvCbaiMzqymQFwGhGZzyA==" saltValue="OX4wGXVBb8fVg3e/2pujc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6" t="s">
        <v>352</v>
      </c>
      <c r="B2" s="1106"/>
      <c r="C2" s="1106"/>
      <c r="D2" s="1106"/>
      <c r="E2" s="1106"/>
      <c r="F2" s="1106"/>
      <c r="G2" s="1106"/>
      <c r="H2" s="1106"/>
      <c r="I2" s="1106"/>
      <c r="J2" s="1106"/>
      <c r="K2" s="1106"/>
      <c r="L2" s="1106"/>
      <c r="M2" s="1106"/>
      <c r="N2" s="1106"/>
      <c r="O2" s="1106"/>
      <c r="P2" s="1106"/>
      <c r="Q2" s="1106"/>
      <c r="R2" s="1106"/>
      <c r="S2" s="1106"/>
      <c r="T2" s="1106"/>
      <c r="U2" s="1106"/>
      <c r="V2" s="1106"/>
      <c r="W2" s="1106"/>
      <c r="X2" s="1106"/>
      <c r="Y2" s="1106"/>
      <c r="Z2" s="1106"/>
      <c r="AA2" s="1106"/>
      <c r="AB2" s="1106"/>
      <c r="AC2" s="1106"/>
      <c r="AD2" s="1106"/>
      <c r="AE2" s="1106"/>
      <c r="AF2" s="1106"/>
      <c r="AG2" s="1106"/>
      <c r="AH2" s="1106"/>
      <c r="AI2" s="1106"/>
      <c r="AJ2" s="1106"/>
      <c r="AK2" s="1106"/>
      <c r="AL2" s="1106"/>
      <c r="AM2" s="1106"/>
      <c r="AN2" s="1106"/>
      <c r="AO2" s="1106"/>
      <c r="AP2" s="1106"/>
      <c r="AQ2" s="1106"/>
      <c r="AR2" s="1106"/>
      <c r="AS2" s="1106"/>
      <c r="AT2" s="1106"/>
      <c r="AU2" s="1106"/>
      <c r="AV2" s="1106"/>
      <c r="AW2" s="1106"/>
      <c r="AX2" s="1106"/>
      <c r="AY2" s="1106"/>
      <c r="AZ2" s="1106"/>
      <c r="BA2" s="1106"/>
      <c r="BB2" s="1106"/>
      <c r="BC2" s="1106"/>
      <c r="BD2" s="1106"/>
      <c r="BE2" s="1106"/>
      <c r="BF2" s="1106"/>
      <c r="BG2" s="1106"/>
      <c r="BH2" s="1106"/>
      <c r="BI2" s="110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7" t="s">
        <v>353</v>
      </c>
      <c r="DK2" s="1108"/>
      <c r="DL2" s="1108"/>
      <c r="DM2" s="1108"/>
      <c r="DN2" s="1108"/>
      <c r="DO2" s="1109"/>
      <c r="DP2" s="210"/>
      <c r="DQ2" s="1107" t="s">
        <v>354</v>
      </c>
      <c r="DR2" s="1108"/>
      <c r="DS2" s="1108"/>
      <c r="DT2" s="1108"/>
      <c r="DU2" s="1108"/>
      <c r="DV2" s="1108"/>
      <c r="DW2" s="1108"/>
      <c r="DX2" s="1108"/>
      <c r="DY2" s="1108"/>
      <c r="DZ2" s="1109"/>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5" t="s">
        <v>355</v>
      </c>
      <c r="B4" s="1075"/>
      <c r="C4" s="1075"/>
      <c r="D4" s="1075"/>
      <c r="E4" s="1075"/>
      <c r="F4" s="1075"/>
      <c r="G4" s="1075"/>
      <c r="H4" s="1075"/>
      <c r="I4" s="1075"/>
      <c r="J4" s="1075"/>
      <c r="K4" s="1075"/>
      <c r="L4" s="1075"/>
      <c r="M4" s="1075"/>
      <c r="N4" s="1075"/>
      <c r="O4" s="1075"/>
      <c r="P4" s="1075"/>
      <c r="Q4" s="1075"/>
      <c r="R4" s="1075"/>
      <c r="S4" s="1075"/>
      <c r="T4" s="1075"/>
      <c r="U4" s="1075"/>
      <c r="V4" s="1075"/>
      <c r="W4" s="1075"/>
      <c r="X4" s="1075"/>
      <c r="Y4" s="1075"/>
      <c r="Z4" s="1075"/>
      <c r="AA4" s="1075"/>
      <c r="AB4" s="1075"/>
      <c r="AC4" s="1075"/>
      <c r="AD4" s="1075"/>
      <c r="AE4" s="1075"/>
      <c r="AF4" s="1075"/>
      <c r="AG4" s="1075"/>
      <c r="AH4" s="1075"/>
      <c r="AI4" s="1075"/>
      <c r="AJ4" s="1075"/>
      <c r="AK4" s="1075"/>
      <c r="AL4" s="1075"/>
      <c r="AM4" s="1075"/>
      <c r="AN4" s="1075"/>
      <c r="AO4" s="1075"/>
      <c r="AP4" s="1075"/>
      <c r="AQ4" s="1075"/>
      <c r="AR4" s="1075"/>
      <c r="AS4" s="1075"/>
      <c r="AT4" s="1075"/>
      <c r="AU4" s="1075"/>
      <c r="AV4" s="1075"/>
      <c r="AW4" s="1075"/>
      <c r="AX4" s="1075"/>
      <c r="AY4" s="1075"/>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10"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100" t="s">
        <v>371</v>
      </c>
      <c r="DH5" s="1101"/>
      <c r="DI5" s="1101"/>
      <c r="DJ5" s="1101"/>
      <c r="DK5" s="1102"/>
      <c r="DL5" s="1100" t="s">
        <v>372</v>
      </c>
      <c r="DM5" s="1101"/>
      <c r="DN5" s="1101"/>
      <c r="DO5" s="1101"/>
      <c r="DP5" s="1102"/>
      <c r="DQ5" s="1014" t="s">
        <v>373</v>
      </c>
      <c r="DR5" s="1015"/>
      <c r="DS5" s="1015"/>
      <c r="DT5" s="1015"/>
      <c r="DU5" s="1016"/>
      <c r="DV5" s="1014" t="s">
        <v>364</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11"/>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3"/>
      <c r="DH6" s="1104"/>
      <c r="DI6" s="1104"/>
      <c r="DJ6" s="1104"/>
      <c r="DK6" s="1105"/>
      <c r="DL6" s="1103"/>
      <c r="DM6" s="1104"/>
      <c r="DN6" s="1104"/>
      <c r="DO6" s="1104"/>
      <c r="DP6" s="1105"/>
      <c r="DQ6" s="1017"/>
      <c r="DR6" s="1018"/>
      <c r="DS6" s="1018"/>
      <c r="DT6" s="1018"/>
      <c r="DU6" s="1019"/>
      <c r="DV6" s="1017"/>
      <c r="DW6" s="1018"/>
      <c r="DX6" s="1018"/>
      <c r="DY6" s="1018"/>
      <c r="DZ6" s="1029"/>
      <c r="EA6" s="216"/>
    </row>
    <row r="7" spans="1:131" s="217" customFormat="1" ht="26.25" customHeight="1" thickTop="1" x14ac:dyDescent="0.15">
      <c r="A7" s="218">
        <v>1</v>
      </c>
      <c r="B7" s="1063" t="s">
        <v>374</v>
      </c>
      <c r="C7" s="1064"/>
      <c r="D7" s="1064"/>
      <c r="E7" s="1064"/>
      <c r="F7" s="1064"/>
      <c r="G7" s="1064"/>
      <c r="H7" s="1064"/>
      <c r="I7" s="1064"/>
      <c r="J7" s="1064"/>
      <c r="K7" s="1064"/>
      <c r="L7" s="1064"/>
      <c r="M7" s="1064"/>
      <c r="N7" s="1064"/>
      <c r="O7" s="1064"/>
      <c r="P7" s="1065"/>
      <c r="Q7" s="1118">
        <v>18692</v>
      </c>
      <c r="R7" s="1119"/>
      <c r="S7" s="1119"/>
      <c r="T7" s="1119"/>
      <c r="U7" s="1119"/>
      <c r="V7" s="1119">
        <v>17684</v>
      </c>
      <c r="W7" s="1119"/>
      <c r="X7" s="1119"/>
      <c r="Y7" s="1119"/>
      <c r="Z7" s="1119"/>
      <c r="AA7" s="1119">
        <v>1008</v>
      </c>
      <c r="AB7" s="1119"/>
      <c r="AC7" s="1119"/>
      <c r="AD7" s="1119"/>
      <c r="AE7" s="1120"/>
      <c r="AF7" s="1121">
        <v>988</v>
      </c>
      <c r="AG7" s="1122"/>
      <c r="AH7" s="1122"/>
      <c r="AI7" s="1122"/>
      <c r="AJ7" s="1123"/>
      <c r="AK7" s="1124">
        <v>266</v>
      </c>
      <c r="AL7" s="1125"/>
      <c r="AM7" s="1125"/>
      <c r="AN7" s="1125"/>
      <c r="AO7" s="1125"/>
      <c r="AP7" s="1125">
        <v>12202</v>
      </c>
      <c r="AQ7" s="1125"/>
      <c r="AR7" s="1125"/>
      <c r="AS7" s="1125"/>
      <c r="AT7" s="1125"/>
      <c r="AU7" s="1126"/>
      <c r="AV7" s="1126"/>
      <c r="AW7" s="1126"/>
      <c r="AX7" s="1126"/>
      <c r="AY7" s="1127"/>
      <c r="AZ7" s="214"/>
      <c r="BA7" s="214"/>
      <c r="BB7" s="214"/>
      <c r="BC7" s="214"/>
      <c r="BD7" s="214"/>
      <c r="BE7" s="215"/>
      <c r="BF7" s="215"/>
      <c r="BG7" s="215"/>
      <c r="BH7" s="215"/>
      <c r="BI7" s="215"/>
      <c r="BJ7" s="215"/>
      <c r="BK7" s="215"/>
      <c r="BL7" s="215"/>
      <c r="BM7" s="215"/>
      <c r="BN7" s="215"/>
      <c r="BO7" s="215"/>
      <c r="BP7" s="215"/>
      <c r="BQ7" s="218">
        <v>1</v>
      </c>
      <c r="BR7" s="219"/>
      <c r="BS7" s="1115" t="s">
        <v>545</v>
      </c>
      <c r="BT7" s="1116"/>
      <c r="BU7" s="1116"/>
      <c r="BV7" s="1116"/>
      <c r="BW7" s="1116"/>
      <c r="BX7" s="1116"/>
      <c r="BY7" s="1116"/>
      <c r="BZ7" s="1116"/>
      <c r="CA7" s="1116"/>
      <c r="CB7" s="1116"/>
      <c r="CC7" s="1116"/>
      <c r="CD7" s="1116"/>
      <c r="CE7" s="1116"/>
      <c r="CF7" s="1116"/>
      <c r="CG7" s="1128"/>
      <c r="CH7" s="1112">
        <v>-6</v>
      </c>
      <c r="CI7" s="1113"/>
      <c r="CJ7" s="1113"/>
      <c r="CK7" s="1113"/>
      <c r="CL7" s="1114"/>
      <c r="CM7" s="1112">
        <v>29</v>
      </c>
      <c r="CN7" s="1113"/>
      <c r="CO7" s="1113"/>
      <c r="CP7" s="1113"/>
      <c r="CQ7" s="1114"/>
      <c r="CR7" s="1112">
        <v>10</v>
      </c>
      <c r="CS7" s="1113"/>
      <c r="CT7" s="1113"/>
      <c r="CU7" s="1113"/>
      <c r="CV7" s="1114"/>
      <c r="CW7" s="1112">
        <v>1</v>
      </c>
      <c r="CX7" s="1113"/>
      <c r="CY7" s="1113"/>
      <c r="CZ7" s="1113"/>
      <c r="DA7" s="1114"/>
      <c r="DB7" s="1112" t="s">
        <v>487</v>
      </c>
      <c r="DC7" s="1113"/>
      <c r="DD7" s="1113"/>
      <c r="DE7" s="1113"/>
      <c r="DF7" s="1114"/>
      <c r="DG7" s="1112" t="s">
        <v>487</v>
      </c>
      <c r="DH7" s="1113"/>
      <c r="DI7" s="1113"/>
      <c r="DJ7" s="1113"/>
      <c r="DK7" s="1114"/>
      <c r="DL7" s="1112" t="s">
        <v>487</v>
      </c>
      <c r="DM7" s="1113"/>
      <c r="DN7" s="1113"/>
      <c r="DO7" s="1113"/>
      <c r="DP7" s="1114"/>
      <c r="DQ7" s="1112" t="s">
        <v>487</v>
      </c>
      <c r="DR7" s="1113"/>
      <c r="DS7" s="1113"/>
      <c r="DT7" s="1113"/>
      <c r="DU7" s="1114"/>
      <c r="DV7" s="1115"/>
      <c r="DW7" s="1116"/>
      <c r="DX7" s="1116"/>
      <c r="DY7" s="1116"/>
      <c r="DZ7" s="1117"/>
      <c r="EA7" s="216"/>
    </row>
    <row r="8" spans="1:131" s="217" customFormat="1" ht="26.25" customHeight="1" x14ac:dyDescent="0.15">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6"/>
      <c r="AL8" s="1097"/>
      <c r="AM8" s="1097"/>
      <c r="AN8" s="1097"/>
      <c r="AO8" s="1097"/>
      <c r="AP8" s="1097"/>
      <c r="AQ8" s="1097"/>
      <c r="AR8" s="1097"/>
      <c r="AS8" s="1097"/>
      <c r="AT8" s="1097"/>
      <c r="AU8" s="1098"/>
      <c r="AV8" s="1098"/>
      <c r="AW8" s="1098"/>
      <c r="AX8" s="1098"/>
      <c r="AY8" s="1099"/>
      <c r="AZ8" s="214"/>
      <c r="BA8" s="214"/>
      <c r="BB8" s="214"/>
      <c r="BC8" s="214"/>
      <c r="BD8" s="214"/>
      <c r="BE8" s="215"/>
      <c r="BF8" s="215"/>
      <c r="BG8" s="215"/>
      <c r="BH8" s="215"/>
      <c r="BI8" s="215"/>
      <c r="BJ8" s="215"/>
      <c r="BK8" s="215"/>
      <c r="BL8" s="215"/>
      <c r="BM8" s="215"/>
      <c r="BN8" s="215"/>
      <c r="BO8" s="215"/>
      <c r="BP8" s="215"/>
      <c r="BQ8" s="220">
        <v>2</v>
      </c>
      <c r="BR8" s="221"/>
      <c r="BS8" s="1005" t="s">
        <v>546</v>
      </c>
      <c r="BT8" s="1006"/>
      <c r="BU8" s="1006"/>
      <c r="BV8" s="1006"/>
      <c r="BW8" s="1006"/>
      <c r="BX8" s="1006"/>
      <c r="BY8" s="1006"/>
      <c r="BZ8" s="1006"/>
      <c r="CA8" s="1006"/>
      <c r="CB8" s="1006"/>
      <c r="CC8" s="1006"/>
      <c r="CD8" s="1006"/>
      <c r="CE8" s="1006"/>
      <c r="CF8" s="1006"/>
      <c r="CG8" s="1027"/>
      <c r="CH8" s="1002">
        <v>47</v>
      </c>
      <c r="CI8" s="1003"/>
      <c r="CJ8" s="1003"/>
      <c r="CK8" s="1003"/>
      <c r="CL8" s="1004"/>
      <c r="CM8" s="1002">
        <v>580</v>
      </c>
      <c r="CN8" s="1003"/>
      <c r="CO8" s="1003"/>
      <c r="CP8" s="1003"/>
      <c r="CQ8" s="1004"/>
      <c r="CR8" s="1002">
        <v>10</v>
      </c>
      <c r="CS8" s="1003"/>
      <c r="CT8" s="1003"/>
      <c r="CU8" s="1003"/>
      <c r="CV8" s="1004"/>
      <c r="CW8" s="1002" t="s">
        <v>487</v>
      </c>
      <c r="CX8" s="1003"/>
      <c r="CY8" s="1003"/>
      <c r="CZ8" s="1003"/>
      <c r="DA8" s="1004"/>
      <c r="DB8" s="1002" t="s">
        <v>487</v>
      </c>
      <c r="DC8" s="1003"/>
      <c r="DD8" s="1003"/>
      <c r="DE8" s="1003"/>
      <c r="DF8" s="1004"/>
      <c r="DG8" s="1002" t="s">
        <v>487</v>
      </c>
      <c r="DH8" s="1003"/>
      <c r="DI8" s="1003"/>
      <c r="DJ8" s="1003"/>
      <c r="DK8" s="1004"/>
      <c r="DL8" s="1002" t="s">
        <v>487</v>
      </c>
      <c r="DM8" s="1003"/>
      <c r="DN8" s="1003"/>
      <c r="DO8" s="1003"/>
      <c r="DP8" s="1004"/>
      <c r="DQ8" s="1002" t="s">
        <v>487</v>
      </c>
      <c r="DR8" s="1003"/>
      <c r="DS8" s="1003"/>
      <c r="DT8" s="1003"/>
      <c r="DU8" s="1004"/>
      <c r="DV8" s="1005"/>
      <c r="DW8" s="1006"/>
      <c r="DX8" s="1006"/>
      <c r="DY8" s="1006"/>
      <c r="DZ8" s="1007"/>
      <c r="EA8" s="216"/>
    </row>
    <row r="9" spans="1:131" s="217" customFormat="1" ht="26.25" customHeight="1" x14ac:dyDescent="0.15">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6"/>
      <c r="AL9" s="1097"/>
      <c r="AM9" s="1097"/>
      <c r="AN9" s="1097"/>
      <c r="AO9" s="1097"/>
      <c r="AP9" s="1097"/>
      <c r="AQ9" s="1097"/>
      <c r="AR9" s="1097"/>
      <c r="AS9" s="1097"/>
      <c r="AT9" s="1097"/>
      <c r="AU9" s="1098"/>
      <c r="AV9" s="1098"/>
      <c r="AW9" s="1098"/>
      <c r="AX9" s="1098"/>
      <c r="AY9" s="1099"/>
      <c r="AZ9" s="214"/>
      <c r="BA9" s="214"/>
      <c r="BB9" s="214"/>
      <c r="BC9" s="214"/>
      <c r="BD9" s="214"/>
      <c r="BE9" s="215"/>
      <c r="BF9" s="215"/>
      <c r="BG9" s="215"/>
      <c r="BH9" s="215"/>
      <c r="BI9" s="215"/>
      <c r="BJ9" s="215"/>
      <c r="BK9" s="215"/>
      <c r="BL9" s="215"/>
      <c r="BM9" s="215"/>
      <c r="BN9" s="215"/>
      <c r="BO9" s="215"/>
      <c r="BP9" s="215"/>
      <c r="BQ9" s="220">
        <v>3</v>
      </c>
      <c r="BR9" s="221"/>
      <c r="BS9" s="1005" t="s">
        <v>547</v>
      </c>
      <c r="BT9" s="1006"/>
      <c r="BU9" s="1006"/>
      <c r="BV9" s="1006"/>
      <c r="BW9" s="1006"/>
      <c r="BX9" s="1006"/>
      <c r="BY9" s="1006"/>
      <c r="BZ9" s="1006"/>
      <c r="CA9" s="1006"/>
      <c r="CB9" s="1006"/>
      <c r="CC9" s="1006"/>
      <c r="CD9" s="1006"/>
      <c r="CE9" s="1006"/>
      <c r="CF9" s="1006"/>
      <c r="CG9" s="1027"/>
      <c r="CH9" s="1002">
        <v>-10</v>
      </c>
      <c r="CI9" s="1003"/>
      <c r="CJ9" s="1003"/>
      <c r="CK9" s="1003"/>
      <c r="CL9" s="1004"/>
      <c r="CM9" s="1002">
        <v>436</v>
      </c>
      <c r="CN9" s="1003"/>
      <c r="CO9" s="1003"/>
      <c r="CP9" s="1003"/>
      <c r="CQ9" s="1004"/>
      <c r="CR9" s="1002">
        <v>510</v>
      </c>
      <c r="CS9" s="1003"/>
      <c r="CT9" s="1003"/>
      <c r="CU9" s="1003"/>
      <c r="CV9" s="1004"/>
      <c r="CW9" s="1002">
        <v>9</v>
      </c>
      <c r="CX9" s="1003"/>
      <c r="CY9" s="1003"/>
      <c r="CZ9" s="1003"/>
      <c r="DA9" s="1004"/>
      <c r="DB9" s="1002" t="s">
        <v>487</v>
      </c>
      <c r="DC9" s="1003"/>
      <c r="DD9" s="1003"/>
      <c r="DE9" s="1003"/>
      <c r="DF9" s="1004"/>
      <c r="DG9" s="1002" t="s">
        <v>487</v>
      </c>
      <c r="DH9" s="1003"/>
      <c r="DI9" s="1003"/>
      <c r="DJ9" s="1003"/>
      <c r="DK9" s="1004"/>
      <c r="DL9" s="1002" t="s">
        <v>487</v>
      </c>
      <c r="DM9" s="1003"/>
      <c r="DN9" s="1003"/>
      <c r="DO9" s="1003"/>
      <c r="DP9" s="1004"/>
      <c r="DQ9" s="1002" t="s">
        <v>487</v>
      </c>
      <c r="DR9" s="1003"/>
      <c r="DS9" s="1003"/>
      <c r="DT9" s="1003"/>
      <c r="DU9" s="1004"/>
      <c r="DV9" s="1005"/>
      <c r="DW9" s="1006"/>
      <c r="DX9" s="1006"/>
      <c r="DY9" s="1006"/>
      <c r="DZ9" s="1007"/>
      <c r="EA9" s="216"/>
    </row>
    <row r="10" spans="1:131" s="217" customFormat="1" ht="26.25" customHeight="1" x14ac:dyDescent="0.1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6"/>
      <c r="AL10" s="1097"/>
      <c r="AM10" s="1097"/>
      <c r="AN10" s="1097"/>
      <c r="AO10" s="1097"/>
      <c r="AP10" s="1097"/>
      <c r="AQ10" s="1097"/>
      <c r="AR10" s="1097"/>
      <c r="AS10" s="1097"/>
      <c r="AT10" s="1097"/>
      <c r="AU10" s="1098"/>
      <c r="AV10" s="1098"/>
      <c r="AW10" s="1098"/>
      <c r="AX10" s="1098"/>
      <c r="AY10" s="1099"/>
      <c r="AZ10" s="214"/>
      <c r="BA10" s="214"/>
      <c r="BB10" s="214"/>
      <c r="BC10" s="214"/>
      <c r="BD10" s="214"/>
      <c r="BE10" s="215"/>
      <c r="BF10" s="215"/>
      <c r="BG10" s="215"/>
      <c r="BH10" s="215"/>
      <c r="BI10" s="215"/>
      <c r="BJ10" s="215"/>
      <c r="BK10" s="215"/>
      <c r="BL10" s="215"/>
      <c r="BM10" s="215"/>
      <c r="BN10" s="215"/>
      <c r="BO10" s="215"/>
      <c r="BP10" s="215"/>
      <c r="BQ10" s="220">
        <v>4</v>
      </c>
      <c r="BR10" s="221" t="s">
        <v>549</v>
      </c>
      <c r="BS10" s="1005" t="s">
        <v>548</v>
      </c>
      <c r="BT10" s="1006"/>
      <c r="BU10" s="1006"/>
      <c r="BV10" s="1006"/>
      <c r="BW10" s="1006"/>
      <c r="BX10" s="1006"/>
      <c r="BY10" s="1006"/>
      <c r="BZ10" s="1006"/>
      <c r="CA10" s="1006"/>
      <c r="CB10" s="1006"/>
      <c r="CC10" s="1006"/>
      <c r="CD10" s="1006"/>
      <c r="CE10" s="1006"/>
      <c r="CF10" s="1006"/>
      <c r="CG10" s="1027"/>
      <c r="CH10" s="1002">
        <v>0</v>
      </c>
      <c r="CI10" s="1003"/>
      <c r="CJ10" s="1003"/>
      <c r="CK10" s="1003"/>
      <c r="CL10" s="1004"/>
      <c r="CM10" s="1002">
        <v>6</v>
      </c>
      <c r="CN10" s="1003"/>
      <c r="CO10" s="1003"/>
      <c r="CP10" s="1003"/>
      <c r="CQ10" s="1004"/>
      <c r="CR10" s="1002">
        <v>5</v>
      </c>
      <c r="CS10" s="1003"/>
      <c r="CT10" s="1003"/>
      <c r="CU10" s="1003"/>
      <c r="CV10" s="1004"/>
      <c r="CW10" s="1002" t="s">
        <v>487</v>
      </c>
      <c r="CX10" s="1003"/>
      <c r="CY10" s="1003"/>
      <c r="CZ10" s="1003"/>
      <c r="DA10" s="1004"/>
      <c r="DB10" s="1002" t="s">
        <v>487</v>
      </c>
      <c r="DC10" s="1003"/>
      <c r="DD10" s="1003"/>
      <c r="DE10" s="1003"/>
      <c r="DF10" s="1004"/>
      <c r="DG10" s="1002" t="s">
        <v>487</v>
      </c>
      <c r="DH10" s="1003"/>
      <c r="DI10" s="1003"/>
      <c r="DJ10" s="1003"/>
      <c r="DK10" s="1004"/>
      <c r="DL10" s="1002" t="s">
        <v>487</v>
      </c>
      <c r="DM10" s="1003"/>
      <c r="DN10" s="1003"/>
      <c r="DO10" s="1003"/>
      <c r="DP10" s="1004"/>
      <c r="DQ10" s="1002" t="s">
        <v>487</v>
      </c>
      <c r="DR10" s="1003"/>
      <c r="DS10" s="1003"/>
      <c r="DT10" s="1003"/>
      <c r="DU10" s="1004"/>
      <c r="DV10" s="1005"/>
      <c r="DW10" s="1006"/>
      <c r="DX10" s="1006"/>
      <c r="DY10" s="1006"/>
      <c r="DZ10" s="1007"/>
      <c r="EA10" s="216"/>
    </row>
    <row r="11" spans="1:131" s="217" customFormat="1" ht="26.25" customHeight="1" x14ac:dyDescent="0.1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6"/>
      <c r="AL11" s="1097"/>
      <c r="AM11" s="1097"/>
      <c r="AN11" s="1097"/>
      <c r="AO11" s="1097"/>
      <c r="AP11" s="1097"/>
      <c r="AQ11" s="1097"/>
      <c r="AR11" s="1097"/>
      <c r="AS11" s="1097"/>
      <c r="AT11" s="1097"/>
      <c r="AU11" s="1098"/>
      <c r="AV11" s="1098"/>
      <c r="AW11" s="1098"/>
      <c r="AX11" s="1098"/>
      <c r="AY11" s="1099"/>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1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6"/>
      <c r="AL12" s="1097"/>
      <c r="AM12" s="1097"/>
      <c r="AN12" s="1097"/>
      <c r="AO12" s="1097"/>
      <c r="AP12" s="1097"/>
      <c r="AQ12" s="1097"/>
      <c r="AR12" s="1097"/>
      <c r="AS12" s="1097"/>
      <c r="AT12" s="1097"/>
      <c r="AU12" s="1098"/>
      <c r="AV12" s="1098"/>
      <c r="AW12" s="1098"/>
      <c r="AX12" s="1098"/>
      <c r="AY12" s="1099"/>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1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6"/>
      <c r="AL13" s="1097"/>
      <c r="AM13" s="1097"/>
      <c r="AN13" s="1097"/>
      <c r="AO13" s="1097"/>
      <c r="AP13" s="1097"/>
      <c r="AQ13" s="1097"/>
      <c r="AR13" s="1097"/>
      <c r="AS13" s="1097"/>
      <c r="AT13" s="1097"/>
      <c r="AU13" s="1098"/>
      <c r="AV13" s="1098"/>
      <c r="AW13" s="1098"/>
      <c r="AX13" s="1098"/>
      <c r="AY13" s="1099"/>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1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6"/>
      <c r="AL14" s="1097"/>
      <c r="AM14" s="1097"/>
      <c r="AN14" s="1097"/>
      <c r="AO14" s="1097"/>
      <c r="AP14" s="1097"/>
      <c r="AQ14" s="1097"/>
      <c r="AR14" s="1097"/>
      <c r="AS14" s="1097"/>
      <c r="AT14" s="1097"/>
      <c r="AU14" s="1098"/>
      <c r="AV14" s="1098"/>
      <c r="AW14" s="1098"/>
      <c r="AX14" s="1098"/>
      <c r="AY14" s="1099"/>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6"/>
      <c r="AL15" s="1097"/>
      <c r="AM15" s="1097"/>
      <c r="AN15" s="1097"/>
      <c r="AO15" s="1097"/>
      <c r="AP15" s="1097"/>
      <c r="AQ15" s="1097"/>
      <c r="AR15" s="1097"/>
      <c r="AS15" s="1097"/>
      <c r="AT15" s="1097"/>
      <c r="AU15" s="1098"/>
      <c r="AV15" s="1098"/>
      <c r="AW15" s="1098"/>
      <c r="AX15" s="1098"/>
      <c r="AY15" s="1099"/>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6"/>
      <c r="AL16" s="1097"/>
      <c r="AM16" s="1097"/>
      <c r="AN16" s="1097"/>
      <c r="AO16" s="1097"/>
      <c r="AP16" s="1097"/>
      <c r="AQ16" s="1097"/>
      <c r="AR16" s="1097"/>
      <c r="AS16" s="1097"/>
      <c r="AT16" s="1097"/>
      <c r="AU16" s="1098"/>
      <c r="AV16" s="1098"/>
      <c r="AW16" s="1098"/>
      <c r="AX16" s="1098"/>
      <c r="AY16" s="1099"/>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6"/>
      <c r="AL17" s="1097"/>
      <c r="AM17" s="1097"/>
      <c r="AN17" s="1097"/>
      <c r="AO17" s="1097"/>
      <c r="AP17" s="1097"/>
      <c r="AQ17" s="1097"/>
      <c r="AR17" s="1097"/>
      <c r="AS17" s="1097"/>
      <c r="AT17" s="1097"/>
      <c r="AU17" s="1098"/>
      <c r="AV17" s="1098"/>
      <c r="AW17" s="1098"/>
      <c r="AX17" s="1098"/>
      <c r="AY17" s="1099"/>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6"/>
      <c r="AL18" s="1097"/>
      <c r="AM18" s="1097"/>
      <c r="AN18" s="1097"/>
      <c r="AO18" s="1097"/>
      <c r="AP18" s="1097"/>
      <c r="AQ18" s="1097"/>
      <c r="AR18" s="1097"/>
      <c r="AS18" s="1097"/>
      <c r="AT18" s="1097"/>
      <c r="AU18" s="1098"/>
      <c r="AV18" s="1098"/>
      <c r="AW18" s="1098"/>
      <c r="AX18" s="1098"/>
      <c r="AY18" s="1099"/>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6"/>
      <c r="AL19" s="1097"/>
      <c r="AM19" s="1097"/>
      <c r="AN19" s="1097"/>
      <c r="AO19" s="1097"/>
      <c r="AP19" s="1097"/>
      <c r="AQ19" s="1097"/>
      <c r="AR19" s="1097"/>
      <c r="AS19" s="1097"/>
      <c r="AT19" s="1097"/>
      <c r="AU19" s="1098"/>
      <c r="AV19" s="1098"/>
      <c r="AW19" s="1098"/>
      <c r="AX19" s="1098"/>
      <c r="AY19" s="1099"/>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6"/>
      <c r="AL20" s="1097"/>
      <c r="AM20" s="1097"/>
      <c r="AN20" s="1097"/>
      <c r="AO20" s="1097"/>
      <c r="AP20" s="1097"/>
      <c r="AQ20" s="1097"/>
      <c r="AR20" s="1097"/>
      <c r="AS20" s="1097"/>
      <c r="AT20" s="1097"/>
      <c r="AU20" s="1098"/>
      <c r="AV20" s="1098"/>
      <c r="AW20" s="1098"/>
      <c r="AX20" s="1098"/>
      <c r="AY20" s="1099"/>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6"/>
      <c r="AL21" s="1097"/>
      <c r="AM21" s="1097"/>
      <c r="AN21" s="1097"/>
      <c r="AO21" s="1097"/>
      <c r="AP21" s="1097"/>
      <c r="AQ21" s="1097"/>
      <c r="AR21" s="1097"/>
      <c r="AS21" s="1097"/>
      <c r="AT21" s="1097"/>
      <c r="AU21" s="1098"/>
      <c r="AV21" s="1098"/>
      <c r="AW21" s="1098"/>
      <c r="AX21" s="1098"/>
      <c r="AY21" s="1099"/>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3"/>
      <c r="C22" s="1044"/>
      <c r="D22" s="1044"/>
      <c r="E22" s="1044"/>
      <c r="F22" s="1044"/>
      <c r="G22" s="1044"/>
      <c r="H22" s="1044"/>
      <c r="I22" s="1044"/>
      <c r="J22" s="1044"/>
      <c r="K22" s="1044"/>
      <c r="L22" s="1044"/>
      <c r="M22" s="1044"/>
      <c r="N22" s="1044"/>
      <c r="O22" s="1044"/>
      <c r="P22" s="1045"/>
      <c r="Q22" s="1089"/>
      <c r="R22" s="1090"/>
      <c r="S22" s="1090"/>
      <c r="T22" s="1090"/>
      <c r="U22" s="1090"/>
      <c r="V22" s="1090"/>
      <c r="W22" s="1090"/>
      <c r="X22" s="1090"/>
      <c r="Y22" s="1090"/>
      <c r="Z22" s="1090"/>
      <c r="AA22" s="1090"/>
      <c r="AB22" s="1090"/>
      <c r="AC22" s="1090"/>
      <c r="AD22" s="1090"/>
      <c r="AE22" s="1091"/>
      <c r="AF22" s="1048"/>
      <c r="AG22" s="1049"/>
      <c r="AH22" s="1049"/>
      <c r="AI22" s="1049"/>
      <c r="AJ22" s="1050"/>
      <c r="AK22" s="1092"/>
      <c r="AL22" s="1093"/>
      <c r="AM22" s="1093"/>
      <c r="AN22" s="1093"/>
      <c r="AO22" s="1093"/>
      <c r="AP22" s="1093"/>
      <c r="AQ22" s="1093"/>
      <c r="AR22" s="1093"/>
      <c r="AS22" s="1093"/>
      <c r="AT22" s="1093"/>
      <c r="AU22" s="1094"/>
      <c r="AV22" s="1094"/>
      <c r="AW22" s="1094"/>
      <c r="AX22" s="1094"/>
      <c r="AY22" s="1095"/>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376</v>
      </c>
      <c r="B23" s="950" t="s">
        <v>377</v>
      </c>
      <c r="C23" s="951"/>
      <c r="D23" s="951"/>
      <c r="E23" s="951"/>
      <c r="F23" s="951"/>
      <c r="G23" s="951"/>
      <c r="H23" s="951"/>
      <c r="I23" s="951"/>
      <c r="J23" s="951"/>
      <c r="K23" s="951"/>
      <c r="L23" s="951"/>
      <c r="M23" s="951"/>
      <c r="N23" s="951"/>
      <c r="O23" s="951"/>
      <c r="P23" s="961"/>
      <c r="Q23" s="1083">
        <v>18672</v>
      </c>
      <c r="R23" s="1077"/>
      <c r="S23" s="1077"/>
      <c r="T23" s="1077"/>
      <c r="U23" s="1077"/>
      <c r="V23" s="1077">
        <v>17664</v>
      </c>
      <c r="W23" s="1077"/>
      <c r="X23" s="1077"/>
      <c r="Y23" s="1077"/>
      <c r="Z23" s="1077"/>
      <c r="AA23" s="1077">
        <v>1008</v>
      </c>
      <c r="AB23" s="1077"/>
      <c r="AC23" s="1077"/>
      <c r="AD23" s="1077"/>
      <c r="AE23" s="1084"/>
      <c r="AF23" s="1085">
        <v>988</v>
      </c>
      <c r="AG23" s="1077"/>
      <c r="AH23" s="1077"/>
      <c r="AI23" s="1077"/>
      <c r="AJ23" s="1086"/>
      <c r="AK23" s="1087"/>
      <c r="AL23" s="1088"/>
      <c r="AM23" s="1088"/>
      <c r="AN23" s="1088"/>
      <c r="AO23" s="1088"/>
      <c r="AP23" s="1077">
        <v>12202</v>
      </c>
      <c r="AQ23" s="1077"/>
      <c r="AR23" s="1077"/>
      <c r="AS23" s="1077"/>
      <c r="AT23" s="1077"/>
      <c r="AU23" s="1078"/>
      <c r="AV23" s="1078"/>
      <c r="AW23" s="1078"/>
      <c r="AX23" s="1078"/>
      <c r="AY23" s="1079"/>
      <c r="AZ23" s="1080" t="s">
        <v>122</v>
      </c>
      <c r="BA23" s="1081"/>
      <c r="BB23" s="1081"/>
      <c r="BC23" s="1081"/>
      <c r="BD23" s="1082"/>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76" t="s">
        <v>378</v>
      </c>
      <c r="B24" s="1076"/>
      <c r="C24" s="1076"/>
      <c r="D24" s="1076"/>
      <c r="E24" s="1076"/>
      <c r="F24" s="1076"/>
      <c r="G24" s="1076"/>
      <c r="H24" s="1076"/>
      <c r="I24" s="1076"/>
      <c r="J24" s="1076"/>
      <c r="K24" s="1076"/>
      <c r="L24" s="1076"/>
      <c r="M24" s="1076"/>
      <c r="N24" s="1076"/>
      <c r="O24" s="1076"/>
      <c r="P24" s="1076"/>
      <c r="Q24" s="1076"/>
      <c r="R24" s="1076"/>
      <c r="S24" s="1076"/>
      <c r="T24" s="1076"/>
      <c r="U24" s="1076"/>
      <c r="V24" s="1076"/>
      <c r="W24" s="1076"/>
      <c r="X24" s="1076"/>
      <c r="Y24" s="1076"/>
      <c r="Z24" s="1076"/>
      <c r="AA24" s="1076"/>
      <c r="AB24" s="1076"/>
      <c r="AC24" s="1076"/>
      <c r="AD24" s="1076"/>
      <c r="AE24" s="1076"/>
      <c r="AF24" s="1076"/>
      <c r="AG24" s="1076"/>
      <c r="AH24" s="1076"/>
      <c r="AI24" s="1076"/>
      <c r="AJ24" s="1076"/>
      <c r="AK24" s="1076"/>
      <c r="AL24" s="1076"/>
      <c r="AM24" s="1076"/>
      <c r="AN24" s="1076"/>
      <c r="AO24" s="1076"/>
      <c r="AP24" s="1076"/>
      <c r="AQ24" s="1076"/>
      <c r="AR24" s="1076"/>
      <c r="AS24" s="1076"/>
      <c r="AT24" s="1076"/>
      <c r="AU24" s="1076"/>
      <c r="AV24" s="1076"/>
      <c r="AW24" s="1076"/>
      <c r="AX24" s="1076"/>
      <c r="AY24" s="1076"/>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75" t="s">
        <v>379</v>
      </c>
      <c r="B25" s="1075"/>
      <c r="C25" s="1075"/>
      <c r="D25" s="1075"/>
      <c r="E25" s="1075"/>
      <c r="F25" s="1075"/>
      <c r="G25" s="1075"/>
      <c r="H25" s="1075"/>
      <c r="I25" s="1075"/>
      <c r="J25" s="1075"/>
      <c r="K25" s="1075"/>
      <c r="L25" s="1075"/>
      <c r="M25" s="1075"/>
      <c r="N25" s="1075"/>
      <c r="O25" s="1075"/>
      <c r="P25" s="1075"/>
      <c r="Q25" s="1075"/>
      <c r="R25" s="1075"/>
      <c r="S25" s="1075"/>
      <c r="T25" s="1075"/>
      <c r="U25" s="1075"/>
      <c r="V25" s="1075"/>
      <c r="W25" s="1075"/>
      <c r="X25" s="1075"/>
      <c r="Y25" s="1075"/>
      <c r="Z25" s="1075"/>
      <c r="AA25" s="1075"/>
      <c r="AB25" s="1075"/>
      <c r="AC25" s="1075"/>
      <c r="AD25" s="1075"/>
      <c r="AE25" s="1075"/>
      <c r="AF25" s="1075"/>
      <c r="AG25" s="1075"/>
      <c r="AH25" s="1075"/>
      <c r="AI25" s="1075"/>
      <c r="AJ25" s="1075"/>
      <c r="AK25" s="1075"/>
      <c r="AL25" s="1075"/>
      <c r="AM25" s="1075"/>
      <c r="AN25" s="1075"/>
      <c r="AO25" s="1075"/>
      <c r="AP25" s="1075"/>
      <c r="AQ25" s="1075"/>
      <c r="AR25" s="1075"/>
      <c r="AS25" s="1075"/>
      <c r="AT25" s="1075"/>
      <c r="AU25" s="1075"/>
      <c r="AV25" s="1075"/>
      <c r="AW25" s="1075"/>
      <c r="AX25" s="1075"/>
      <c r="AY25" s="1075"/>
      <c r="AZ25" s="1075"/>
      <c r="BA25" s="1075"/>
      <c r="BB25" s="1075"/>
      <c r="BC25" s="1075"/>
      <c r="BD25" s="1075"/>
      <c r="BE25" s="1075"/>
      <c r="BF25" s="1075"/>
      <c r="BG25" s="1075"/>
      <c r="BH25" s="1075"/>
      <c r="BI25" s="1075"/>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71" t="s">
        <v>383</v>
      </c>
      <c r="AG26" s="1021"/>
      <c r="AH26" s="1021"/>
      <c r="AI26" s="1021"/>
      <c r="AJ26" s="1072"/>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3"/>
      <c r="AG27" s="1024"/>
      <c r="AH27" s="1024"/>
      <c r="AI27" s="1024"/>
      <c r="AJ27" s="1074"/>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63" t="s">
        <v>388</v>
      </c>
      <c r="C28" s="1064"/>
      <c r="D28" s="1064"/>
      <c r="E28" s="1064"/>
      <c r="F28" s="1064"/>
      <c r="G28" s="1064"/>
      <c r="H28" s="1064"/>
      <c r="I28" s="1064"/>
      <c r="J28" s="1064"/>
      <c r="K28" s="1064"/>
      <c r="L28" s="1064"/>
      <c r="M28" s="1064"/>
      <c r="N28" s="1064"/>
      <c r="O28" s="1064"/>
      <c r="P28" s="1065"/>
      <c r="Q28" s="1066">
        <v>3605</v>
      </c>
      <c r="R28" s="1067"/>
      <c r="S28" s="1067"/>
      <c r="T28" s="1067"/>
      <c r="U28" s="1067"/>
      <c r="V28" s="1067">
        <v>3552</v>
      </c>
      <c r="W28" s="1067"/>
      <c r="X28" s="1067"/>
      <c r="Y28" s="1067"/>
      <c r="Z28" s="1067"/>
      <c r="AA28" s="1067">
        <v>53</v>
      </c>
      <c r="AB28" s="1067"/>
      <c r="AC28" s="1067"/>
      <c r="AD28" s="1067"/>
      <c r="AE28" s="1068"/>
      <c r="AF28" s="1069">
        <v>53</v>
      </c>
      <c r="AG28" s="1067"/>
      <c r="AH28" s="1067"/>
      <c r="AI28" s="1067"/>
      <c r="AJ28" s="1070"/>
      <c r="AK28" s="1055">
        <v>266</v>
      </c>
      <c r="AL28" s="1056"/>
      <c r="AM28" s="1056"/>
      <c r="AN28" s="1056"/>
      <c r="AO28" s="1056"/>
      <c r="AP28" s="1056" t="s">
        <v>487</v>
      </c>
      <c r="AQ28" s="1056"/>
      <c r="AR28" s="1056"/>
      <c r="AS28" s="1056"/>
      <c r="AT28" s="1056"/>
      <c r="AU28" s="1056" t="s">
        <v>487</v>
      </c>
      <c r="AV28" s="1056"/>
      <c r="AW28" s="1056"/>
      <c r="AX28" s="1056"/>
      <c r="AY28" s="1056"/>
      <c r="AZ28" s="1057" t="s">
        <v>487</v>
      </c>
      <c r="BA28" s="1057"/>
      <c r="BB28" s="1057"/>
      <c r="BC28" s="1057"/>
      <c r="BD28" s="1057"/>
      <c r="BE28" s="1061"/>
      <c r="BF28" s="1061"/>
      <c r="BG28" s="1061"/>
      <c r="BH28" s="1061"/>
      <c r="BI28" s="1062"/>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3" t="s">
        <v>389</v>
      </c>
      <c r="C29" s="1044"/>
      <c r="D29" s="1044"/>
      <c r="E29" s="1044"/>
      <c r="F29" s="1044"/>
      <c r="G29" s="1044"/>
      <c r="H29" s="1044"/>
      <c r="I29" s="1044"/>
      <c r="J29" s="1044"/>
      <c r="K29" s="1044"/>
      <c r="L29" s="1044"/>
      <c r="M29" s="1044"/>
      <c r="N29" s="1044"/>
      <c r="O29" s="1044"/>
      <c r="P29" s="1045"/>
      <c r="Q29" s="1051">
        <v>3994</v>
      </c>
      <c r="R29" s="1052"/>
      <c r="S29" s="1052"/>
      <c r="T29" s="1052"/>
      <c r="U29" s="1052"/>
      <c r="V29" s="1052">
        <v>3956</v>
      </c>
      <c r="W29" s="1052"/>
      <c r="X29" s="1052"/>
      <c r="Y29" s="1052"/>
      <c r="Z29" s="1052"/>
      <c r="AA29" s="1052">
        <v>38</v>
      </c>
      <c r="AB29" s="1052"/>
      <c r="AC29" s="1052"/>
      <c r="AD29" s="1052"/>
      <c r="AE29" s="1053"/>
      <c r="AF29" s="1048">
        <v>38</v>
      </c>
      <c r="AG29" s="1049"/>
      <c r="AH29" s="1049"/>
      <c r="AI29" s="1049"/>
      <c r="AJ29" s="1050"/>
      <c r="AK29" s="993">
        <v>578</v>
      </c>
      <c r="AL29" s="984"/>
      <c r="AM29" s="984"/>
      <c r="AN29" s="984"/>
      <c r="AO29" s="984"/>
      <c r="AP29" s="984" t="s">
        <v>487</v>
      </c>
      <c r="AQ29" s="984"/>
      <c r="AR29" s="984"/>
      <c r="AS29" s="984"/>
      <c r="AT29" s="984"/>
      <c r="AU29" s="984" t="s">
        <v>487</v>
      </c>
      <c r="AV29" s="984"/>
      <c r="AW29" s="984"/>
      <c r="AX29" s="984"/>
      <c r="AY29" s="984"/>
      <c r="AZ29" s="1058" t="s">
        <v>487</v>
      </c>
      <c r="BA29" s="1059"/>
      <c r="BB29" s="1059"/>
      <c r="BC29" s="1059"/>
      <c r="BD29" s="1060"/>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3" t="s">
        <v>390</v>
      </c>
      <c r="C30" s="1044"/>
      <c r="D30" s="1044"/>
      <c r="E30" s="1044"/>
      <c r="F30" s="1044"/>
      <c r="G30" s="1044"/>
      <c r="H30" s="1044"/>
      <c r="I30" s="1044"/>
      <c r="J30" s="1044"/>
      <c r="K30" s="1044"/>
      <c r="L30" s="1044"/>
      <c r="M30" s="1044"/>
      <c r="N30" s="1044"/>
      <c r="O30" s="1044"/>
      <c r="P30" s="1045"/>
      <c r="Q30" s="1051">
        <v>535</v>
      </c>
      <c r="R30" s="1052"/>
      <c r="S30" s="1052"/>
      <c r="T30" s="1052"/>
      <c r="U30" s="1052"/>
      <c r="V30" s="1052">
        <v>534</v>
      </c>
      <c r="W30" s="1052"/>
      <c r="X30" s="1052"/>
      <c r="Y30" s="1052"/>
      <c r="Z30" s="1052"/>
      <c r="AA30" s="1052">
        <v>1</v>
      </c>
      <c r="AB30" s="1052"/>
      <c r="AC30" s="1052"/>
      <c r="AD30" s="1052"/>
      <c r="AE30" s="1053"/>
      <c r="AF30" s="1048">
        <v>1</v>
      </c>
      <c r="AG30" s="1049"/>
      <c r="AH30" s="1049"/>
      <c r="AI30" s="1049"/>
      <c r="AJ30" s="1050"/>
      <c r="AK30" s="993">
        <v>143</v>
      </c>
      <c r="AL30" s="984"/>
      <c r="AM30" s="984"/>
      <c r="AN30" s="984"/>
      <c r="AO30" s="984"/>
      <c r="AP30" s="984" t="s">
        <v>487</v>
      </c>
      <c r="AQ30" s="984"/>
      <c r="AR30" s="984"/>
      <c r="AS30" s="984"/>
      <c r="AT30" s="984"/>
      <c r="AU30" s="984" t="s">
        <v>487</v>
      </c>
      <c r="AV30" s="984"/>
      <c r="AW30" s="984"/>
      <c r="AX30" s="984"/>
      <c r="AY30" s="984"/>
      <c r="AZ30" s="1054" t="s">
        <v>487</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3" t="s">
        <v>391</v>
      </c>
      <c r="C31" s="1044"/>
      <c r="D31" s="1044"/>
      <c r="E31" s="1044"/>
      <c r="F31" s="1044"/>
      <c r="G31" s="1044"/>
      <c r="H31" s="1044"/>
      <c r="I31" s="1044"/>
      <c r="J31" s="1044"/>
      <c r="K31" s="1044"/>
      <c r="L31" s="1044"/>
      <c r="M31" s="1044"/>
      <c r="N31" s="1044"/>
      <c r="O31" s="1044"/>
      <c r="P31" s="1045"/>
      <c r="Q31" s="1051">
        <v>729</v>
      </c>
      <c r="R31" s="1052"/>
      <c r="S31" s="1052"/>
      <c r="T31" s="1052"/>
      <c r="U31" s="1052"/>
      <c r="V31" s="1052">
        <v>700</v>
      </c>
      <c r="W31" s="1052"/>
      <c r="X31" s="1052"/>
      <c r="Y31" s="1052"/>
      <c r="Z31" s="1052"/>
      <c r="AA31" s="1052">
        <v>29</v>
      </c>
      <c r="AB31" s="1052"/>
      <c r="AC31" s="1052"/>
      <c r="AD31" s="1052"/>
      <c r="AE31" s="1053"/>
      <c r="AF31" s="1048">
        <v>820</v>
      </c>
      <c r="AG31" s="1049"/>
      <c r="AH31" s="1049"/>
      <c r="AI31" s="1049"/>
      <c r="AJ31" s="1050"/>
      <c r="AK31" s="993">
        <v>41</v>
      </c>
      <c r="AL31" s="984"/>
      <c r="AM31" s="984"/>
      <c r="AN31" s="984"/>
      <c r="AO31" s="984"/>
      <c r="AP31" s="984">
        <v>1560</v>
      </c>
      <c r="AQ31" s="984"/>
      <c r="AR31" s="984"/>
      <c r="AS31" s="984"/>
      <c r="AT31" s="984"/>
      <c r="AU31" s="984">
        <v>156</v>
      </c>
      <c r="AV31" s="984"/>
      <c r="AW31" s="984"/>
      <c r="AX31" s="984"/>
      <c r="AY31" s="984"/>
      <c r="AZ31" s="1054" t="s">
        <v>487</v>
      </c>
      <c r="BA31" s="1054"/>
      <c r="BB31" s="1054"/>
      <c r="BC31" s="1054"/>
      <c r="BD31" s="1054"/>
      <c r="BE31" s="985" t="s">
        <v>392</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3" t="s">
        <v>393</v>
      </c>
      <c r="C32" s="1044"/>
      <c r="D32" s="1044"/>
      <c r="E32" s="1044"/>
      <c r="F32" s="1044"/>
      <c r="G32" s="1044"/>
      <c r="H32" s="1044"/>
      <c r="I32" s="1044"/>
      <c r="J32" s="1044"/>
      <c r="K32" s="1044"/>
      <c r="L32" s="1044"/>
      <c r="M32" s="1044"/>
      <c r="N32" s="1044"/>
      <c r="O32" s="1044"/>
      <c r="P32" s="1045"/>
      <c r="Q32" s="1051">
        <v>1244</v>
      </c>
      <c r="R32" s="1052"/>
      <c r="S32" s="1052"/>
      <c r="T32" s="1052"/>
      <c r="U32" s="1052"/>
      <c r="V32" s="1052">
        <v>1095</v>
      </c>
      <c r="W32" s="1052"/>
      <c r="X32" s="1052"/>
      <c r="Y32" s="1052"/>
      <c r="Z32" s="1052"/>
      <c r="AA32" s="1052">
        <v>149</v>
      </c>
      <c r="AB32" s="1052"/>
      <c r="AC32" s="1052"/>
      <c r="AD32" s="1052"/>
      <c r="AE32" s="1053"/>
      <c r="AF32" s="1048">
        <v>327</v>
      </c>
      <c r="AG32" s="1049"/>
      <c r="AH32" s="1049"/>
      <c r="AI32" s="1049"/>
      <c r="AJ32" s="1050"/>
      <c r="AK32" s="993">
        <v>461</v>
      </c>
      <c r="AL32" s="984"/>
      <c r="AM32" s="984"/>
      <c r="AN32" s="984"/>
      <c r="AO32" s="984"/>
      <c r="AP32" s="984">
        <v>6623</v>
      </c>
      <c r="AQ32" s="984"/>
      <c r="AR32" s="984"/>
      <c r="AS32" s="984"/>
      <c r="AT32" s="984"/>
      <c r="AU32" s="984">
        <v>4133</v>
      </c>
      <c r="AV32" s="984"/>
      <c r="AW32" s="984"/>
      <c r="AX32" s="984"/>
      <c r="AY32" s="984"/>
      <c r="AZ32" s="1054" t="s">
        <v>487</v>
      </c>
      <c r="BA32" s="1054"/>
      <c r="BB32" s="1054"/>
      <c r="BC32" s="1054"/>
      <c r="BD32" s="1054"/>
      <c r="BE32" s="985" t="s">
        <v>392</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3" t="s">
        <v>394</v>
      </c>
      <c r="C33" s="1044"/>
      <c r="D33" s="1044"/>
      <c r="E33" s="1044"/>
      <c r="F33" s="1044"/>
      <c r="G33" s="1044"/>
      <c r="H33" s="1044"/>
      <c r="I33" s="1044"/>
      <c r="J33" s="1044"/>
      <c r="K33" s="1044"/>
      <c r="L33" s="1044"/>
      <c r="M33" s="1044"/>
      <c r="N33" s="1044"/>
      <c r="O33" s="1044"/>
      <c r="P33" s="1045"/>
      <c r="Q33" s="1051">
        <v>454</v>
      </c>
      <c r="R33" s="1052"/>
      <c r="S33" s="1052"/>
      <c r="T33" s="1052"/>
      <c r="U33" s="1052"/>
      <c r="V33" s="1052">
        <v>454</v>
      </c>
      <c r="W33" s="1052"/>
      <c r="X33" s="1052"/>
      <c r="Y33" s="1052"/>
      <c r="Z33" s="1052"/>
      <c r="AA33" s="1052" t="s">
        <v>487</v>
      </c>
      <c r="AB33" s="1052"/>
      <c r="AC33" s="1052"/>
      <c r="AD33" s="1052"/>
      <c r="AE33" s="1053"/>
      <c r="AF33" s="1048" t="s">
        <v>122</v>
      </c>
      <c r="AG33" s="1049"/>
      <c r="AH33" s="1049"/>
      <c r="AI33" s="1049"/>
      <c r="AJ33" s="1050"/>
      <c r="AK33" s="993">
        <v>53</v>
      </c>
      <c r="AL33" s="984"/>
      <c r="AM33" s="984"/>
      <c r="AN33" s="984"/>
      <c r="AO33" s="984"/>
      <c r="AP33" s="984">
        <v>748</v>
      </c>
      <c r="AQ33" s="984"/>
      <c r="AR33" s="984"/>
      <c r="AS33" s="984"/>
      <c r="AT33" s="984"/>
      <c r="AU33" s="984" t="s">
        <v>487</v>
      </c>
      <c r="AV33" s="984"/>
      <c r="AW33" s="984"/>
      <c r="AX33" s="984"/>
      <c r="AY33" s="984"/>
      <c r="AZ33" s="1054" t="s">
        <v>487</v>
      </c>
      <c r="BA33" s="1054"/>
      <c r="BB33" s="1054"/>
      <c r="BC33" s="1054"/>
      <c r="BD33" s="1054"/>
      <c r="BE33" s="985" t="s">
        <v>395</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376</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1238</v>
      </c>
      <c r="AG63" s="972"/>
      <c r="AH63" s="972"/>
      <c r="AI63" s="972"/>
      <c r="AJ63" s="1035"/>
      <c r="AK63" s="1036"/>
      <c r="AL63" s="976"/>
      <c r="AM63" s="976"/>
      <c r="AN63" s="976"/>
      <c r="AO63" s="976"/>
      <c r="AP63" s="972">
        <v>8932</v>
      </c>
      <c r="AQ63" s="972"/>
      <c r="AR63" s="972"/>
      <c r="AS63" s="972"/>
      <c r="AT63" s="972"/>
      <c r="AU63" s="972">
        <v>4289</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399</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400</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t="s">
        <v>555</v>
      </c>
      <c r="C68" s="999"/>
      <c r="D68" s="999"/>
      <c r="E68" s="999"/>
      <c r="F68" s="999"/>
      <c r="G68" s="999"/>
      <c r="H68" s="999"/>
      <c r="I68" s="999"/>
      <c r="J68" s="999"/>
      <c r="K68" s="999"/>
      <c r="L68" s="999"/>
      <c r="M68" s="999"/>
      <c r="N68" s="999"/>
      <c r="O68" s="999"/>
      <c r="P68" s="1000"/>
      <c r="Q68" s="1001">
        <v>1046</v>
      </c>
      <c r="R68" s="995"/>
      <c r="S68" s="995"/>
      <c r="T68" s="995"/>
      <c r="U68" s="995"/>
      <c r="V68" s="995">
        <v>1043</v>
      </c>
      <c r="W68" s="995"/>
      <c r="X68" s="995"/>
      <c r="Y68" s="995"/>
      <c r="Z68" s="995"/>
      <c r="AA68" s="995">
        <v>3</v>
      </c>
      <c r="AB68" s="995"/>
      <c r="AC68" s="995"/>
      <c r="AD68" s="995"/>
      <c r="AE68" s="995"/>
      <c r="AF68" s="995">
        <v>3</v>
      </c>
      <c r="AG68" s="995"/>
      <c r="AH68" s="995"/>
      <c r="AI68" s="995"/>
      <c r="AJ68" s="995"/>
      <c r="AK68" s="995" t="s">
        <v>487</v>
      </c>
      <c r="AL68" s="995"/>
      <c r="AM68" s="995"/>
      <c r="AN68" s="995"/>
      <c r="AO68" s="995"/>
      <c r="AP68" s="995" t="s">
        <v>487</v>
      </c>
      <c r="AQ68" s="995"/>
      <c r="AR68" s="995"/>
      <c r="AS68" s="995"/>
      <c r="AT68" s="995"/>
      <c r="AU68" s="995" t="s">
        <v>487</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556</v>
      </c>
      <c r="C69" s="988"/>
      <c r="D69" s="988"/>
      <c r="E69" s="988"/>
      <c r="F69" s="988"/>
      <c r="G69" s="988"/>
      <c r="H69" s="988"/>
      <c r="I69" s="988"/>
      <c r="J69" s="988"/>
      <c r="K69" s="988"/>
      <c r="L69" s="988"/>
      <c r="M69" s="988"/>
      <c r="N69" s="988"/>
      <c r="O69" s="988"/>
      <c r="P69" s="989"/>
      <c r="Q69" s="990">
        <v>127</v>
      </c>
      <c r="R69" s="984"/>
      <c r="S69" s="984"/>
      <c r="T69" s="984"/>
      <c r="U69" s="984"/>
      <c r="V69" s="984">
        <v>112</v>
      </c>
      <c r="W69" s="984"/>
      <c r="X69" s="984"/>
      <c r="Y69" s="984"/>
      <c r="Z69" s="984"/>
      <c r="AA69" s="984">
        <v>15</v>
      </c>
      <c r="AB69" s="984"/>
      <c r="AC69" s="984"/>
      <c r="AD69" s="984"/>
      <c r="AE69" s="984"/>
      <c r="AF69" s="984">
        <v>15</v>
      </c>
      <c r="AG69" s="984"/>
      <c r="AH69" s="984"/>
      <c r="AI69" s="984"/>
      <c r="AJ69" s="984"/>
      <c r="AK69" s="984">
        <v>48</v>
      </c>
      <c r="AL69" s="984"/>
      <c r="AM69" s="984"/>
      <c r="AN69" s="984"/>
      <c r="AO69" s="984"/>
      <c r="AP69" s="984" t="s">
        <v>487</v>
      </c>
      <c r="AQ69" s="984"/>
      <c r="AR69" s="984"/>
      <c r="AS69" s="984"/>
      <c r="AT69" s="984"/>
      <c r="AU69" s="984" t="s">
        <v>487</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557</v>
      </c>
      <c r="C70" s="988"/>
      <c r="D70" s="988"/>
      <c r="E70" s="988"/>
      <c r="F70" s="988"/>
      <c r="G70" s="988"/>
      <c r="H70" s="988"/>
      <c r="I70" s="988"/>
      <c r="J70" s="988"/>
      <c r="K70" s="988"/>
      <c r="L70" s="988"/>
      <c r="M70" s="988"/>
      <c r="N70" s="988"/>
      <c r="O70" s="988"/>
      <c r="P70" s="989"/>
      <c r="Q70" s="990">
        <v>6413</v>
      </c>
      <c r="R70" s="984"/>
      <c r="S70" s="984"/>
      <c r="T70" s="984"/>
      <c r="U70" s="984"/>
      <c r="V70" s="984">
        <v>6154</v>
      </c>
      <c r="W70" s="984"/>
      <c r="X70" s="984"/>
      <c r="Y70" s="984"/>
      <c r="Z70" s="984"/>
      <c r="AA70" s="984">
        <v>259</v>
      </c>
      <c r="AB70" s="984"/>
      <c r="AC70" s="984"/>
      <c r="AD70" s="984"/>
      <c r="AE70" s="984"/>
      <c r="AF70" s="984">
        <v>259</v>
      </c>
      <c r="AG70" s="984"/>
      <c r="AH70" s="984"/>
      <c r="AI70" s="984"/>
      <c r="AJ70" s="984"/>
      <c r="AK70" s="984" t="s">
        <v>487</v>
      </c>
      <c r="AL70" s="984"/>
      <c r="AM70" s="984"/>
      <c r="AN70" s="984"/>
      <c r="AO70" s="984"/>
      <c r="AP70" s="984" t="s">
        <v>487</v>
      </c>
      <c r="AQ70" s="984"/>
      <c r="AR70" s="984"/>
      <c r="AS70" s="984"/>
      <c r="AT70" s="984"/>
      <c r="AU70" s="984" t="s">
        <v>487</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558</v>
      </c>
      <c r="C71" s="988"/>
      <c r="D71" s="988"/>
      <c r="E71" s="988"/>
      <c r="F71" s="988"/>
      <c r="G71" s="988"/>
      <c r="H71" s="988"/>
      <c r="I71" s="988"/>
      <c r="J71" s="988"/>
      <c r="K71" s="988"/>
      <c r="L71" s="988"/>
      <c r="M71" s="988"/>
      <c r="N71" s="988"/>
      <c r="O71" s="988"/>
      <c r="P71" s="989"/>
      <c r="Q71" s="990">
        <v>3419</v>
      </c>
      <c r="R71" s="984"/>
      <c r="S71" s="984"/>
      <c r="T71" s="984"/>
      <c r="U71" s="984"/>
      <c r="V71" s="984">
        <v>3383</v>
      </c>
      <c r="W71" s="984"/>
      <c r="X71" s="984"/>
      <c r="Y71" s="984"/>
      <c r="Z71" s="984"/>
      <c r="AA71" s="984">
        <v>37</v>
      </c>
      <c r="AB71" s="984"/>
      <c r="AC71" s="984"/>
      <c r="AD71" s="984"/>
      <c r="AE71" s="984"/>
      <c r="AF71" s="984">
        <v>37</v>
      </c>
      <c r="AG71" s="984"/>
      <c r="AH71" s="984"/>
      <c r="AI71" s="984"/>
      <c r="AJ71" s="984"/>
      <c r="AK71" s="984" t="s">
        <v>487</v>
      </c>
      <c r="AL71" s="984"/>
      <c r="AM71" s="984"/>
      <c r="AN71" s="984"/>
      <c r="AO71" s="984"/>
      <c r="AP71" s="984">
        <v>10724</v>
      </c>
      <c r="AQ71" s="984"/>
      <c r="AR71" s="984"/>
      <c r="AS71" s="984"/>
      <c r="AT71" s="984"/>
      <c r="AU71" s="984">
        <v>1030</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559</v>
      </c>
      <c r="C72" s="988"/>
      <c r="D72" s="988"/>
      <c r="E72" s="988"/>
      <c r="F72" s="988"/>
      <c r="G72" s="988"/>
      <c r="H72" s="988"/>
      <c r="I72" s="988"/>
      <c r="J72" s="988"/>
      <c r="K72" s="988"/>
      <c r="L72" s="988"/>
      <c r="M72" s="988"/>
      <c r="N72" s="988"/>
      <c r="O72" s="988"/>
      <c r="P72" s="989"/>
      <c r="Q72" s="990">
        <v>335</v>
      </c>
      <c r="R72" s="984"/>
      <c r="S72" s="984"/>
      <c r="T72" s="984"/>
      <c r="U72" s="984"/>
      <c r="V72" s="984">
        <v>181</v>
      </c>
      <c r="W72" s="984"/>
      <c r="X72" s="984"/>
      <c r="Y72" s="984"/>
      <c r="Z72" s="984"/>
      <c r="AA72" s="984">
        <v>154</v>
      </c>
      <c r="AB72" s="984"/>
      <c r="AC72" s="984"/>
      <c r="AD72" s="984"/>
      <c r="AE72" s="984"/>
      <c r="AF72" s="984">
        <v>154</v>
      </c>
      <c r="AG72" s="984"/>
      <c r="AH72" s="984"/>
      <c r="AI72" s="984"/>
      <c r="AJ72" s="984"/>
      <c r="AK72" s="984">
        <v>162</v>
      </c>
      <c r="AL72" s="984"/>
      <c r="AM72" s="984"/>
      <c r="AN72" s="984"/>
      <c r="AO72" s="984"/>
      <c r="AP72" s="984" t="s">
        <v>487</v>
      </c>
      <c r="AQ72" s="984"/>
      <c r="AR72" s="984"/>
      <c r="AS72" s="984"/>
      <c r="AT72" s="984"/>
      <c r="AU72" s="984" t="s">
        <v>487</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t="s">
        <v>560</v>
      </c>
      <c r="C73" s="988"/>
      <c r="D73" s="988"/>
      <c r="E73" s="988"/>
      <c r="F73" s="988"/>
      <c r="G73" s="988"/>
      <c r="H73" s="988"/>
      <c r="I73" s="988"/>
      <c r="J73" s="988"/>
      <c r="K73" s="988"/>
      <c r="L73" s="988"/>
      <c r="M73" s="988"/>
      <c r="N73" s="988"/>
      <c r="O73" s="988"/>
      <c r="P73" s="989"/>
      <c r="Q73" s="990">
        <v>166278</v>
      </c>
      <c r="R73" s="984"/>
      <c r="S73" s="984"/>
      <c r="T73" s="984"/>
      <c r="U73" s="984"/>
      <c r="V73" s="984">
        <v>162373</v>
      </c>
      <c r="W73" s="984"/>
      <c r="X73" s="984"/>
      <c r="Y73" s="984"/>
      <c r="Z73" s="984"/>
      <c r="AA73" s="984">
        <v>3905</v>
      </c>
      <c r="AB73" s="984"/>
      <c r="AC73" s="984"/>
      <c r="AD73" s="984"/>
      <c r="AE73" s="984"/>
      <c r="AF73" s="984">
        <v>3905</v>
      </c>
      <c r="AG73" s="984"/>
      <c r="AH73" s="984"/>
      <c r="AI73" s="984"/>
      <c r="AJ73" s="984"/>
      <c r="AK73" s="984">
        <v>1502</v>
      </c>
      <c r="AL73" s="984"/>
      <c r="AM73" s="984"/>
      <c r="AN73" s="984"/>
      <c r="AO73" s="984"/>
      <c r="AP73" s="984" t="s">
        <v>487</v>
      </c>
      <c r="AQ73" s="984"/>
      <c r="AR73" s="984"/>
      <c r="AS73" s="984"/>
      <c r="AT73" s="984"/>
      <c r="AU73" s="984" t="s">
        <v>487</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376</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4373</v>
      </c>
      <c r="AG88" s="972"/>
      <c r="AH88" s="972"/>
      <c r="AI88" s="972"/>
      <c r="AJ88" s="972"/>
      <c r="AK88" s="976"/>
      <c r="AL88" s="976"/>
      <c r="AM88" s="976"/>
      <c r="AN88" s="976"/>
      <c r="AO88" s="976"/>
      <c r="AP88" s="972">
        <v>10724</v>
      </c>
      <c r="AQ88" s="972"/>
      <c r="AR88" s="972"/>
      <c r="AS88" s="972"/>
      <c r="AT88" s="972"/>
      <c r="AU88" s="972">
        <v>1030</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535</v>
      </c>
      <c r="CS102" s="966"/>
      <c r="CT102" s="966"/>
      <c r="CU102" s="966"/>
      <c r="CV102" s="967"/>
      <c r="CW102" s="965">
        <v>9</v>
      </c>
      <c r="CX102" s="966"/>
      <c r="CY102" s="966"/>
      <c r="CZ102" s="966"/>
      <c r="DA102" s="967"/>
      <c r="DB102" s="965" t="s">
        <v>487</v>
      </c>
      <c r="DC102" s="966"/>
      <c r="DD102" s="966"/>
      <c r="DE102" s="966"/>
      <c r="DF102" s="967"/>
      <c r="DG102" s="965" t="s">
        <v>487</v>
      </c>
      <c r="DH102" s="966"/>
      <c r="DI102" s="966"/>
      <c r="DJ102" s="966"/>
      <c r="DK102" s="967"/>
      <c r="DL102" s="965" t="s">
        <v>487</v>
      </c>
      <c r="DM102" s="966"/>
      <c r="DN102" s="966"/>
      <c r="DO102" s="966"/>
      <c r="DP102" s="967"/>
      <c r="DQ102" s="965" t="s">
        <v>487</v>
      </c>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294</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294</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294</v>
      </c>
      <c r="DR109" s="909"/>
      <c r="DS109" s="909"/>
      <c r="DT109" s="909"/>
      <c r="DU109" s="910"/>
      <c r="DV109" s="911" t="s">
        <v>412</v>
      </c>
      <c r="DW109" s="909"/>
      <c r="DX109" s="909"/>
      <c r="DY109" s="909"/>
      <c r="DZ109" s="942"/>
    </row>
    <row r="110" spans="1:131" s="212" customFormat="1" ht="26.25" customHeight="1" x14ac:dyDescent="0.15">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1149198</v>
      </c>
      <c r="AB110" s="902"/>
      <c r="AC110" s="902"/>
      <c r="AD110" s="902"/>
      <c r="AE110" s="903"/>
      <c r="AF110" s="904">
        <v>1101101</v>
      </c>
      <c r="AG110" s="902"/>
      <c r="AH110" s="902"/>
      <c r="AI110" s="902"/>
      <c r="AJ110" s="903"/>
      <c r="AK110" s="904">
        <v>1050320</v>
      </c>
      <c r="AL110" s="902"/>
      <c r="AM110" s="902"/>
      <c r="AN110" s="902"/>
      <c r="AO110" s="903"/>
      <c r="AP110" s="905">
        <v>13.9</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13431984</v>
      </c>
      <c r="BR110" s="855"/>
      <c r="BS110" s="855"/>
      <c r="BT110" s="855"/>
      <c r="BU110" s="855"/>
      <c r="BV110" s="855">
        <v>12298754</v>
      </c>
      <c r="BW110" s="855"/>
      <c r="BX110" s="855"/>
      <c r="BY110" s="855"/>
      <c r="BZ110" s="855"/>
      <c r="CA110" s="855">
        <v>12202312</v>
      </c>
      <c r="CB110" s="855"/>
      <c r="CC110" s="855"/>
      <c r="CD110" s="855"/>
      <c r="CE110" s="855"/>
      <c r="CF110" s="879">
        <v>161.1</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v>69928</v>
      </c>
      <c r="DH110" s="855"/>
      <c r="DI110" s="855"/>
      <c r="DJ110" s="855"/>
      <c r="DK110" s="855"/>
      <c r="DL110" s="855">
        <v>35212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v>134583</v>
      </c>
      <c r="BR111" s="830"/>
      <c r="BS111" s="830"/>
      <c r="BT111" s="830"/>
      <c r="BU111" s="830"/>
      <c r="BV111" s="830">
        <v>89460</v>
      </c>
      <c r="BW111" s="830"/>
      <c r="BX111" s="830"/>
      <c r="BY111" s="830"/>
      <c r="BZ111" s="830"/>
      <c r="CA111" s="830">
        <v>43910</v>
      </c>
      <c r="CB111" s="830"/>
      <c r="CC111" s="830"/>
      <c r="CD111" s="830"/>
      <c r="CE111" s="830"/>
      <c r="CF111" s="888">
        <v>0.6</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4393461</v>
      </c>
      <c r="BR112" s="830"/>
      <c r="BS112" s="830"/>
      <c r="BT112" s="830"/>
      <c r="BU112" s="830"/>
      <c r="BV112" s="830">
        <v>4439238</v>
      </c>
      <c r="BW112" s="830"/>
      <c r="BX112" s="830"/>
      <c r="BY112" s="830"/>
      <c r="BZ112" s="830"/>
      <c r="CA112" s="830">
        <v>4289070</v>
      </c>
      <c r="CB112" s="830"/>
      <c r="CC112" s="830"/>
      <c r="CD112" s="830"/>
      <c r="CE112" s="830"/>
      <c r="CF112" s="888">
        <v>56.6</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343943</v>
      </c>
      <c r="AB113" s="932"/>
      <c r="AC113" s="932"/>
      <c r="AD113" s="932"/>
      <c r="AE113" s="933"/>
      <c r="AF113" s="934">
        <v>351671</v>
      </c>
      <c r="AG113" s="932"/>
      <c r="AH113" s="932"/>
      <c r="AI113" s="932"/>
      <c r="AJ113" s="933"/>
      <c r="AK113" s="934">
        <v>333974</v>
      </c>
      <c r="AL113" s="932"/>
      <c r="AM113" s="932"/>
      <c r="AN113" s="932"/>
      <c r="AO113" s="933"/>
      <c r="AP113" s="935">
        <v>4.4000000000000004</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1066613</v>
      </c>
      <c r="BR113" s="830"/>
      <c r="BS113" s="830"/>
      <c r="BT113" s="830"/>
      <c r="BU113" s="830"/>
      <c r="BV113" s="830">
        <v>1049122</v>
      </c>
      <c r="BW113" s="830"/>
      <c r="BX113" s="830"/>
      <c r="BY113" s="830"/>
      <c r="BZ113" s="830"/>
      <c r="CA113" s="830">
        <v>1029549</v>
      </c>
      <c r="CB113" s="830"/>
      <c r="CC113" s="830"/>
      <c r="CD113" s="830"/>
      <c r="CE113" s="830"/>
      <c r="CF113" s="888">
        <v>13.6</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113199</v>
      </c>
      <c r="AB114" s="793"/>
      <c r="AC114" s="793"/>
      <c r="AD114" s="793"/>
      <c r="AE114" s="794"/>
      <c r="AF114" s="795">
        <v>110610</v>
      </c>
      <c r="AG114" s="793"/>
      <c r="AH114" s="793"/>
      <c r="AI114" s="793"/>
      <c r="AJ114" s="794"/>
      <c r="AK114" s="795">
        <v>119876</v>
      </c>
      <c r="AL114" s="793"/>
      <c r="AM114" s="793"/>
      <c r="AN114" s="793"/>
      <c r="AO114" s="794"/>
      <c r="AP114" s="837">
        <v>1.6</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2070787</v>
      </c>
      <c r="BR114" s="830"/>
      <c r="BS114" s="830"/>
      <c r="BT114" s="830"/>
      <c r="BU114" s="830"/>
      <c r="BV114" s="830">
        <v>1999839</v>
      </c>
      <c r="BW114" s="830"/>
      <c r="BX114" s="830"/>
      <c r="BY114" s="830"/>
      <c r="BZ114" s="830"/>
      <c r="CA114" s="830">
        <v>1988206</v>
      </c>
      <c r="CB114" s="830"/>
      <c r="CC114" s="830"/>
      <c r="CD114" s="830"/>
      <c r="CE114" s="830"/>
      <c r="CF114" s="888">
        <v>26.2</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46514</v>
      </c>
      <c r="AB115" s="932"/>
      <c r="AC115" s="932"/>
      <c r="AD115" s="932"/>
      <c r="AE115" s="933"/>
      <c r="AF115" s="934">
        <v>46414</v>
      </c>
      <c r="AG115" s="932"/>
      <c r="AH115" s="932"/>
      <c r="AI115" s="932"/>
      <c r="AJ115" s="933"/>
      <c r="AK115" s="934">
        <v>46246</v>
      </c>
      <c r="AL115" s="932"/>
      <c r="AM115" s="932"/>
      <c r="AN115" s="932"/>
      <c r="AO115" s="933"/>
      <c r="AP115" s="935">
        <v>0.6</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228</v>
      </c>
      <c r="AB116" s="793"/>
      <c r="AC116" s="793"/>
      <c r="AD116" s="793"/>
      <c r="AE116" s="794"/>
      <c r="AF116" s="795">
        <v>333</v>
      </c>
      <c r="AG116" s="793"/>
      <c r="AH116" s="793"/>
      <c r="AI116" s="793"/>
      <c r="AJ116" s="794"/>
      <c r="AK116" s="795">
        <v>763</v>
      </c>
      <c r="AL116" s="793"/>
      <c r="AM116" s="793"/>
      <c r="AN116" s="793"/>
      <c r="AO116" s="794"/>
      <c r="AP116" s="837">
        <v>0</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1653082</v>
      </c>
      <c r="AB117" s="916"/>
      <c r="AC117" s="916"/>
      <c r="AD117" s="916"/>
      <c r="AE117" s="917"/>
      <c r="AF117" s="918">
        <v>1610129</v>
      </c>
      <c r="AG117" s="916"/>
      <c r="AH117" s="916"/>
      <c r="AI117" s="916"/>
      <c r="AJ117" s="917"/>
      <c r="AK117" s="918">
        <v>1551179</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294</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v>35522</v>
      </c>
      <c r="AB119" s="902"/>
      <c r="AC119" s="902"/>
      <c r="AD119" s="902"/>
      <c r="AE119" s="903"/>
      <c r="AF119" s="904">
        <v>35543</v>
      </c>
      <c r="AG119" s="902"/>
      <c r="AH119" s="902"/>
      <c r="AI119" s="902"/>
      <c r="AJ119" s="903"/>
      <c r="AK119" s="904">
        <v>35568</v>
      </c>
      <c r="AL119" s="902"/>
      <c r="AM119" s="902"/>
      <c r="AN119" s="902"/>
      <c r="AO119" s="903"/>
      <c r="AP119" s="905">
        <v>0.5</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442</v>
      </c>
      <c r="BP119" s="891"/>
      <c r="BQ119" s="892">
        <v>21097428</v>
      </c>
      <c r="BR119" s="858"/>
      <c r="BS119" s="858"/>
      <c r="BT119" s="858"/>
      <c r="BU119" s="858"/>
      <c r="BV119" s="858">
        <v>19876413</v>
      </c>
      <c r="BW119" s="858"/>
      <c r="BX119" s="858"/>
      <c r="BY119" s="858"/>
      <c r="BZ119" s="858"/>
      <c r="CA119" s="858">
        <v>19553047</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64655</v>
      </c>
      <c r="DH119" s="777"/>
      <c r="DI119" s="777"/>
      <c r="DJ119" s="777"/>
      <c r="DK119" s="778"/>
      <c r="DL119" s="779">
        <v>54248</v>
      </c>
      <c r="DM119" s="777"/>
      <c r="DN119" s="777"/>
      <c r="DO119" s="777"/>
      <c r="DP119" s="778"/>
      <c r="DQ119" s="779">
        <v>43910</v>
      </c>
      <c r="DR119" s="777"/>
      <c r="DS119" s="777"/>
      <c r="DT119" s="777"/>
      <c r="DU119" s="778"/>
      <c r="DV119" s="861">
        <v>0.6</v>
      </c>
      <c r="DW119" s="862"/>
      <c r="DX119" s="862"/>
      <c r="DY119" s="862"/>
      <c r="DZ119" s="863"/>
    </row>
    <row r="120" spans="1:130" s="212" customFormat="1" ht="26.25" customHeight="1" x14ac:dyDescent="0.15">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4906388</v>
      </c>
      <c r="BR120" s="855"/>
      <c r="BS120" s="855"/>
      <c r="BT120" s="855"/>
      <c r="BU120" s="855"/>
      <c r="BV120" s="855">
        <v>5210099</v>
      </c>
      <c r="BW120" s="855"/>
      <c r="BX120" s="855"/>
      <c r="BY120" s="855"/>
      <c r="BZ120" s="855"/>
      <c r="CA120" s="855">
        <v>5728462</v>
      </c>
      <c r="CB120" s="855"/>
      <c r="CC120" s="855"/>
      <c r="CD120" s="855"/>
      <c r="CE120" s="855"/>
      <c r="CF120" s="879">
        <v>75.599999999999994</v>
      </c>
      <c r="CG120" s="880"/>
      <c r="CH120" s="880"/>
      <c r="CI120" s="880"/>
      <c r="CJ120" s="880"/>
      <c r="CK120" s="881" t="s">
        <v>446</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v>3325408</v>
      </c>
      <c r="DH120" s="855"/>
      <c r="DI120" s="855"/>
      <c r="DJ120" s="855"/>
      <c r="DK120" s="855"/>
      <c r="DL120" s="855">
        <v>3415704</v>
      </c>
      <c r="DM120" s="855"/>
      <c r="DN120" s="855"/>
      <c r="DO120" s="855"/>
      <c r="DP120" s="855"/>
      <c r="DQ120" s="855">
        <v>4133042</v>
      </c>
      <c r="DR120" s="855"/>
      <c r="DS120" s="855"/>
      <c r="DT120" s="855"/>
      <c r="DU120" s="855"/>
      <c r="DV120" s="856">
        <v>54.6</v>
      </c>
      <c r="DW120" s="856"/>
      <c r="DX120" s="856"/>
      <c r="DY120" s="856"/>
      <c r="DZ120" s="857"/>
    </row>
    <row r="121" spans="1:130" s="212" customFormat="1" ht="26.25" customHeight="1" x14ac:dyDescent="0.15">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2487794</v>
      </c>
      <c r="BR121" s="830"/>
      <c r="BS121" s="830"/>
      <c r="BT121" s="830"/>
      <c r="BU121" s="830"/>
      <c r="BV121" s="830">
        <v>1774215</v>
      </c>
      <c r="BW121" s="830"/>
      <c r="BX121" s="830"/>
      <c r="BY121" s="830"/>
      <c r="BZ121" s="830"/>
      <c r="CA121" s="830">
        <v>1692550</v>
      </c>
      <c r="CB121" s="830"/>
      <c r="CC121" s="830"/>
      <c r="CD121" s="830"/>
      <c r="CE121" s="830"/>
      <c r="CF121" s="888">
        <v>22.3</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v>171532</v>
      </c>
      <c r="DH121" s="830"/>
      <c r="DI121" s="830"/>
      <c r="DJ121" s="830"/>
      <c r="DK121" s="830"/>
      <c r="DL121" s="830">
        <v>165444</v>
      </c>
      <c r="DM121" s="830"/>
      <c r="DN121" s="830"/>
      <c r="DO121" s="830"/>
      <c r="DP121" s="830"/>
      <c r="DQ121" s="830">
        <v>156028</v>
      </c>
      <c r="DR121" s="830"/>
      <c r="DS121" s="830"/>
      <c r="DT121" s="830"/>
      <c r="DU121" s="830"/>
      <c r="DV121" s="807">
        <v>2.1</v>
      </c>
      <c r="DW121" s="807"/>
      <c r="DX121" s="807"/>
      <c r="DY121" s="807"/>
      <c r="DZ121" s="808"/>
    </row>
    <row r="122" spans="1:130" s="212" customFormat="1" ht="26.25" customHeight="1" x14ac:dyDescent="0.15">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11041331</v>
      </c>
      <c r="BR122" s="858"/>
      <c r="BS122" s="858"/>
      <c r="BT122" s="858"/>
      <c r="BU122" s="858"/>
      <c r="BV122" s="858">
        <v>11392289</v>
      </c>
      <c r="BW122" s="858"/>
      <c r="BX122" s="858"/>
      <c r="BY122" s="858"/>
      <c r="BZ122" s="858"/>
      <c r="CA122" s="858">
        <v>11279638</v>
      </c>
      <c r="CB122" s="858"/>
      <c r="CC122" s="858"/>
      <c r="CD122" s="858"/>
      <c r="CE122" s="858"/>
      <c r="CF122" s="859">
        <v>148.9</v>
      </c>
      <c r="CG122" s="860"/>
      <c r="CH122" s="860"/>
      <c r="CI122" s="860"/>
      <c r="CJ122" s="860"/>
      <c r="CK122" s="882"/>
      <c r="CL122" s="868"/>
      <c r="CM122" s="868"/>
      <c r="CN122" s="868"/>
      <c r="CO122" s="869"/>
      <c r="CP122" s="848" t="s">
        <v>389</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15">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450</v>
      </c>
      <c r="BP123" s="891"/>
      <c r="BQ123" s="845">
        <v>18435513</v>
      </c>
      <c r="BR123" s="846"/>
      <c r="BS123" s="846"/>
      <c r="BT123" s="846"/>
      <c r="BU123" s="846"/>
      <c r="BV123" s="846">
        <v>18376603</v>
      </c>
      <c r="BW123" s="846"/>
      <c r="BX123" s="846"/>
      <c r="BY123" s="846"/>
      <c r="BZ123" s="846"/>
      <c r="CA123" s="846">
        <v>18700650</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36</v>
      </c>
      <c r="BR124" s="844"/>
      <c r="BS124" s="844"/>
      <c r="BT124" s="844"/>
      <c r="BU124" s="844"/>
      <c r="BV124" s="844">
        <v>20</v>
      </c>
      <c r="BW124" s="844"/>
      <c r="BX124" s="844"/>
      <c r="BY124" s="844"/>
      <c r="BZ124" s="844"/>
      <c r="CA124" s="844">
        <v>11.2</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v>896521</v>
      </c>
      <c r="DH124" s="777"/>
      <c r="DI124" s="777"/>
      <c r="DJ124" s="777"/>
      <c r="DK124" s="778"/>
      <c r="DL124" s="779">
        <v>858090</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10408</v>
      </c>
      <c r="AB126" s="793"/>
      <c r="AC126" s="793"/>
      <c r="AD126" s="793"/>
      <c r="AE126" s="794"/>
      <c r="AF126" s="795">
        <v>10408</v>
      </c>
      <c r="AG126" s="793"/>
      <c r="AH126" s="793"/>
      <c r="AI126" s="793"/>
      <c r="AJ126" s="794"/>
      <c r="AK126" s="795">
        <v>10338</v>
      </c>
      <c r="AL126" s="793"/>
      <c r="AM126" s="793"/>
      <c r="AN126" s="793"/>
      <c r="AO126" s="794"/>
      <c r="AP126" s="837">
        <v>0.1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584</v>
      </c>
      <c r="AB127" s="793"/>
      <c r="AC127" s="793"/>
      <c r="AD127" s="793"/>
      <c r="AE127" s="794"/>
      <c r="AF127" s="795">
        <v>463</v>
      </c>
      <c r="AG127" s="793"/>
      <c r="AH127" s="793"/>
      <c r="AI127" s="793"/>
      <c r="AJ127" s="794"/>
      <c r="AK127" s="795">
        <v>340</v>
      </c>
      <c r="AL127" s="793"/>
      <c r="AM127" s="793"/>
      <c r="AN127" s="793"/>
      <c r="AO127" s="794"/>
      <c r="AP127" s="837">
        <v>0</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259448</v>
      </c>
      <c r="AB128" s="814"/>
      <c r="AC128" s="814"/>
      <c r="AD128" s="814"/>
      <c r="AE128" s="815"/>
      <c r="AF128" s="816">
        <v>215934</v>
      </c>
      <c r="AG128" s="814"/>
      <c r="AH128" s="814"/>
      <c r="AI128" s="814"/>
      <c r="AJ128" s="815"/>
      <c r="AK128" s="816">
        <v>194068</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122</v>
      </c>
      <c r="BG128" s="800"/>
      <c r="BH128" s="800"/>
      <c r="BI128" s="800"/>
      <c r="BJ128" s="800"/>
      <c r="BK128" s="800"/>
      <c r="BL128" s="823"/>
      <c r="BM128" s="799">
        <v>13.62</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8390874</v>
      </c>
      <c r="AB129" s="793"/>
      <c r="AC129" s="793"/>
      <c r="AD129" s="793"/>
      <c r="AE129" s="794"/>
      <c r="AF129" s="795">
        <v>8442470</v>
      </c>
      <c r="AG129" s="793"/>
      <c r="AH129" s="793"/>
      <c r="AI129" s="793"/>
      <c r="AJ129" s="794"/>
      <c r="AK129" s="795">
        <v>8546954</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122</v>
      </c>
      <c r="BG129" s="784"/>
      <c r="BH129" s="784"/>
      <c r="BI129" s="784"/>
      <c r="BJ129" s="784"/>
      <c r="BK129" s="784"/>
      <c r="BL129" s="785"/>
      <c r="BM129" s="783">
        <v>18.62</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1001832</v>
      </c>
      <c r="AB130" s="793"/>
      <c r="AC130" s="793"/>
      <c r="AD130" s="793"/>
      <c r="AE130" s="794"/>
      <c r="AF130" s="795">
        <v>952298</v>
      </c>
      <c r="AG130" s="793"/>
      <c r="AH130" s="793"/>
      <c r="AI130" s="793"/>
      <c r="AJ130" s="794"/>
      <c r="AK130" s="795">
        <v>970904</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5.4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7389042</v>
      </c>
      <c r="AB131" s="777"/>
      <c r="AC131" s="777"/>
      <c r="AD131" s="777"/>
      <c r="AE131" s="778"/>
      <c r="AF131" s="779">
        <v>7490172</v>
      </c>
      <c r="AG131" s="777"/>
      <c r="AH131" s="777"/>
      <c r="AI131" s="777"/>
      <c r="AJ131" s="778"/>
      <c r="AK131" s="779">
        <v>7576050</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v>11.2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5.3024735820000002</v>
      </c>
      <c r="AB132" s="758"/>
      <c r="AC132" s="758"/>
      <c r="AD132" s="758"/>
      <c r="AE132" s="759"/>
      <c r="AF132" s="760">
        <v>5.8996909549999996</v>
      </c>
      <c r="AG132" s="758"/>
      <c r="AH132" s="758"/>
      <c r="AI132" s="758"/>
      <c r="AJ132" s="759"/>
      <c r="AK132" s="760">
        <v>5.0977356269999996</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6.4</v>
      </c>
      <c r="AB133" s="737"/>
      <c r="AC133" s="737"/>
      <c r="AD133" s="737"/>
      <c r="AE133" s="738"/>
      <c r="AF133" s="736">
        <v>5.9</v>
      </c>
      <c r="AG133" s="737"/>
      <c r="AH133" s="737"/>
      <c r="AI133" s="737"/>
      <c r="AJ133" s="738"/>
      <c r="AK133" s="736">
        <v>5.4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GtdcR/rj3gMdpccdyG39vfAilldk6RQudQDG6P7MbUtECXP82mfWrUaSVODAhLB7bYEs6NelHOO46yj3G6LJxQ==" saltValue="fUSu6PNpFTrnpWqtMWzpV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AD0hz1bE50kCQ1/fvey9Q/EqbhCt0V3SM0Kbreo+8zwgTy0ER84Ml1OBJKmMPf7mez/Uefq2T9Mf+/JLOgGUog==" saltValue="YsuEMUq8Z6khPOQj5YvUW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jSCZ2yp2pRArAdPL68ntNP52Huhi5CpI1h3tHbld9WdLPbqqcEDng3bmSxMMpl22RLjww+X+uWFMldglb30reg==" saltValue="63Lj/KaiaioHa2JT/qxbP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478</v>
      </c>
      <c r="AL6" s="248"/>
      <c r="AM6" s="248"/>
      <c r="AN6" s="248"/>
    </row>
    <row r="7" spans="1:46" ht="13.5" customHeight="1" x14ac:dyDescent="0.15">
      <c r="A7" s="247"/>
      <c r="AK7" s="250"/>
      <c r="AL7" s="251"/>
      <c r="AM7" s="251"/>
      <c r="AN7" s="252"/>
      <c r="AO7" s="1134" t="s">
        <v>479</v>
      </c>
      <c r="AP7" s="253"/>
      <c r="AQ7" s="254" t="s">
        <v>480</v>
      </c>
      <c r="AR7" s="255"/>
    </row>
    <row r="8" spans="1:46" x14ac:dyDescent="0.15">
      <c r="A8" s="247"/>
      <c r="AK8" s="256"/>
      <c r="AL8" s="257"/>
      <c r="AM8" s="257"/>
      <c r="AN8" s="258"/>
      <c r="AO8" s="1135"/>
      <c r="AP8" s="259" t="s">
        <v>481</v>
      </c>
      <c r="AQ8" s="260" t="s">
        <v>482</v>
      </c>
      <c r="AR8" s="261" t="s">
        <v>483</v>
      </c>
    </row>
    <row r="9" spans="1:46" x14ac:dyDescent="0.15">
      <c r="A9" s="247"/>
      <c r="AK9" s="1146" t="s">
        <v>484</v>
      </c>
      <c r="AL9" s="1147"/>
      <c r="AM9" s="1147"/>
      <c r="AN9" s="1148"/>
      <c r="AO9" s="262">
        <v>2944650</v>
      </c>
      <c r="AP9" s="262">
        <v>106752</v>
      </c>
      <c r="AQ9" s="263">
        <v>117270</v>
      </c>
      <c r="AR9" s="264">
        <v>-9</v>
      </c>
    </row>
    <row r="10" spans="1:46" ht="13.5" customHeight="1" x14ac:dyDescent="0.15">
      <c r="A10" s="247"/>
      <c r="AK10" s="1146" t="s">
        <v>485</v>
      </c>
      <c r="AL10" s="1147"/>
      <c r="AM10" s="1147"/>
      <c r="AN10" s="1148"/>
      <c r="AO10" s="265">
        <v>12180</v>
      </c>
      <c r="AP10" s="265">
        <v>442</v>
      </c>
      <c r="AQ10" s="266">
        <v>10490</v>
      </c>
      <c r="AR10" s="267">
        <v>-95.8</v>
      </c>
    </row>
    <row r="11" spans="1:46" ht="13.5" customHeight="1" x14ac:dyDescent="0.15">
      <c r="A11" s="247"/>
      <c r="AK11" s="1146" t="s">
        <v>486</v>
      </c>
      <c r="AL11" s="1147"/>
      <c r="AM11" s="1147"/>
      <c r="AN11" s="1148"/>
      <c r="AO11" s="265" t="s">
        <v>487</v>
      </c>
      <c r="AP11" s="265" t="s">
        <v>487</v>
      </c>
      <c r="AQ11" s="266">
        <v>1802</v>
      </c>
      <c r="AR11" s="267" t="s">
        <v>487</v>
      </c>
    </row>
    <row r="12" spans="1:46" ht="13.5" customHeight="1" x14ac:dyDescent="0.15">
      <c r="A12" s="247"/>
      <c r="AK12" s="1146" t="s">
        <v>488</v>
      </c>
      <c r="AL12" s="1147"/>
      <c r="AM12" s="1147"/>
      <c r="AN12" s="1148"/>
      <c r="AO12" s="265" t="s">
        <v>487</v>
      </c>
      <c r="AP12" s="265" t="s">
        <v>487</v>
      </c>
      <c r="AQ12" s="266">
        <v>3</v>
      </c>
      <c r="AR12" s="267" t="s">
        <v>487</v>
      </c>
    </row>
    <row r="13" spans="1:46" ht="13.5" customHeight="1" x14ac:dyDescent="0.15">
      <c r="A13" s="247"/>
      <c r="AK13" s="1146" t="s">
        <v>489</v>
      </c>
      <c r="AL13" s="1147"/>
      <c r="AM13" s="1147"/>
      <c r="AN13" s="1148"/>
      <c r="AO13" s="265">
        <v>87032</v>
      </c>
      <c r="AP13" s="265">
        <v>3155</v>
      </c>
      <c r="AQ13" s="266">
        <v>4482</v>
      </c>
      <c r="AR13" s="267">
        <v>-29.6</v>
      </c>
    </row>
    <row r="14" spans="1:46" ht="13.5" customHeight="1" x14ac:dyDescent="0.15">
      <c r="A14" s="247"/>
      <c r="AK14" s="1146" t="s">
        <v>490</v>
      </c>
      <c r="AL14" s="1147"/>
      <c r="AM14" s="1147"/>
      <c r="AN14" s="1148"/>
      <c r="AO14" s="265">
        <v>35112</v>
      </c>
      <c r="AP14" s="265">
        <v>1273</v>
      </c>
      <c r="AQ14" s="266">
        <v>2749</v>
      </c>
      <c r="AR14" s="267">
        <v>-53.7</v>
      </c>
    </row>
    <row r="15" spans="1:46" ht="13.5" customHeight="1" x14ac:dyDescent="0.15">
      <c r="A15" s="247"/>
      <c r="AK15" s="1149" t="s">
        <v>491</v>
      </c>
      <c r="AL15" s="1150"/>
      <c r="AM15" s="1150"/>
      <c r="AN15" s="1151"/>
      <c r="AO15" s="265">
        <v>-225285</v>
      </c>
      <c r="AP15" s="265">
        <v>-8167</v>
      </c>
      <c r="AQ15" s="266">
        <v>-7399</v>
      </c>
      <c r="AR15" s="267">
        <v>10.4</v>
      </c>
    </row>
    <row r="16" spans="1:46" x14ac:dyDescent="0.15">
      <c r="A16" s="247"/>
      <c r="AK16" s="1149" t="s">
        <v>177</v>
      </c>
      <c r="AL16" s="1150"/>
      <c r="AM16" s="1150"/>
      <c r="AN16" s="1151"/>
      <c r="AO16" s="265">
        <v>2853689</v>
      </c>
      <c r="AP16" s="265">
        <v>103455</v>
      </c>
      <c r="AQ16" s="266">
        <v>129397</v>
      </c>
      <c r="AR16" s="267">
        <v>-20</v>
      </c>
    </row>
    <row r="17" spans="1:46" x14ac:dyDescent="0.15">
      <c r="A17" s="247"/>
    </row>
    <row r="18" spans="1:46" x14ac:dyDescent="0.15">
      <c r="A18" s="247"/>
      <c r="AQ18" s="268"/>
      <c r="AR18" s="268"/>
    </row>
    <row r="19" spans="1:46" x14ac:dyDescent="0.15">
      <c r="A19" s="247"/>
      <c r="AK19" s="243" t="s">
        <v>492</v>
      </c>
    </row>
    <row r="20" spans="1:46" x14ac:dyDescent="0.15">
      <c r="A20" s="247"/>
      <c r="AK20" s="269"/>
      <c r="AL20" s="270"/>
      <c r="AM20" s="270"/>
      <c r="AN20" s="271"/>
      <c r="AO20" s="272" t="s">
        <v>493</v>
      </c>
      <c r="AP20" s="273" t="s">
        <v>494</v>
      </c>
      <c r="AQ20" s="274" t="s">
        <v>495</v>
      </c>
      <c r="AR20" s="275"/>
    </row>
    <row r="21" spans="1:46" s="248" customFormat="1" x14ac:dyDescent="0.15">
      <c r="A21" s="276"/>
      <c r="AK21" s="1152" t="s">
        <v>496</v>
      </c>
      <c r="AL21" s="1153"/>
      <c r="AM21" s="1153"/>
      <c r="AN21" s="1154"/>
      <c r="AO21" s="277">
        <v>10.62</v>
      </c>
      <c r="AP21" s="278">
        <v>11.07</v>
      </c>
      <c r="AQ21" s="279">
        <v>-0.45</v>
      </c>
      <c r="AS21" s="280"/>
      <c r="AT21" s="276"/>
    </row>
    <row r="22" spans="1:46" s="248" customFormat="1" x14ac:dyDescent="0.15">
      <c r="A22" s="276"/>
      <c r="AK22" s="1152" t="s">
        <v>497</v>
      </c>
      <c r="AL22" s="1153"/>
      <c r="AM22" s="1153"/>
      <c r="AN22" s="1154"/>
      <c r="AO22" s="281">
        <v>97</v>
      </c>
      <c r="AP22" s="282">
        <v>97.2</v>
      </c>
      <c r="AQ22" s="283">
        <v>-0.2</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5" t="s">
        <v>498</v>
      </c>
      <c r="B26" s="1145"/>
      <c r="C26" s="1145"/>
      <c r="D26" s="1145"/>
      <c r="E26" s="1145"/>
      <c r="F26" s="1145"/>
      <c r="G26" s="1145"/>
      <c r="H26" s="1145"/>
      <c r="I26" s="1145"/>
      <c r="J26" s="1145"/>
      <c r="K26" s="1145"/>
      <c r="L26" s="1145"/>
      <c r="M26" s="1145"/>
      <c r="N26" s="1145"/>
      <c r="O26" s="1145"/>
      <c r="P26" s="1145"/>
      <c r="Q26" s="1145"/>
      <c r="R26" s="1145"/>
      <c r="S26" s="1145"/>
      <c r="T26" s="1145"/>
      <c r="U26" s="1145"/>
      <c r="V26" s="1145"/>
      <c r="W26" s="1145"/>
      <c r="X26" s="1145"/>
      <c r="Y26" s="1145"/>
      <c r="Z26" s="1145"/>
      <c r="AA26" s="1145"/>
      <c r="AB26" s="1145"/>
      <c r="AC26" s="1145"/>
      <c r="AD26" s="1145"/>
      <c r="AE26" s="1145"/>
      <c r="AF26" s="1145"/>
      <c r="AG26" s="1145"/>
      <c r="AH26" s="1145"/>
      <c r="AI26" s="1145"/>
      <c r="AJ26" s="1145"/>
      <c r="AK26" s="1145"/>
      <c r="AL26" s="1145"/>
      <c r="AM26" s="1145"/>
      <c r="AN26" s="1145"/>
      <c r="AO26" s="1145"/>
      <c r="AP26" s="1145"/>
      <c r="AQ26" s="1145"/>
      <c r="AR26" s="1145"/>
      <c r="AS26" s="1145"/>
    </row>
    <row r="27" spans="1:46" x14ac:dyDescent="0.15">
      <c r="A27" s="288"/>
      <c r="AS27" s="243"/>
      <c r="AT27" s="243"/>
    </row>
    <row r="28" spans="1:46" ht="17.25" x14ac:dyDescent="0.1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500</v>
      </c>
      <c r="AL29" s="248"/>
      <c r="AM29" s="248"/>
      <c r="AN29" s="248"/>
      <c r="AS29" s="290"/>
    </row>
    <row r="30" spans="1:46" ht="13.5" customHeight="1" x14ac:dyDescent="0.15">
      <c r="A30" s="247"/>
      <c r="AK30" s="250"/>
      <c r="AL30" s="251"/>
      <c r="AM30" s="251"/>
      <c r="AN30" s="252"/>
      <c r="AO30" s="1134" t="s">
        <v>479</v>
      </c>
      <c r="AP30" s="253"/>
      <c r="AQ30" s="254" t="s">
        <v>480</v>
      </c>
      <c r="AR30" s="255"/>
    </row>
    <row r="31" spans="1:46" x14ac:dyDescent="0.15">
      <c r="A31" s="247"/>
      <c r="AK31" s="256"/>
      <c r="AL31" s="257"/>
      <c r="AM31" s="257"/>
      <c r="AN31" s="258"/>
      <c r="AO31" s="1135"/>
      <c r="AP31" s="259" t="s">
        <v>481</v>
      </c>
      <c r="AQ31" s="260" t="s">
        <v>482</v>
      </c>
      <c r="AR31" s="261" t="s">
        <v>483</v>
      </c>
    </row>
    <row r="32" spans="1:46" ht="27" customHeight="1" x14ac:dyDescent="0.15">
      <c r="A32" s="247"/>
      <c r="AK32" s="1136" t="s">
        <v>501</v>
      </c>
      <c r="AL32" s="1137"/>
      <c r="AM32" s="1137"/>
      <c r="AN32" s="1138"/>
      <c r="AO32" s="291">
        <v>1050320</v>
      </c>
      <c r="AP32" s="291">
        <v>38077</v>
      </c>
      <c r="AQ32" s="292">
        <v>74841</v>
      </c>
      <c r="AR32" s="293">
        <v>-49.1</v>
      </c>
    </row>
    <row r="33" spans="1:46" ht="13.5" customHeight="1" x14ac:dyDescent="0.15">
      <c r="A33" s="247"/>
      <c r="AK33" s="1136" t="s">
        <v>502</v>
      </c>
      <c r="AL33" s="1137"/>
      <c r="AM33" s="1137"/>
      <c r="AN33" s="1138"/>
      <c r="AO33" s="291" t="s">
        <v>487</v>
      </c>
      <c r="AP33" s="291" t="s">
        <v>487</v>
      </c>
      <c r="AQ33" s="292" t="s">
        <v>487</v>
      </c>
      <c r="AR33" s="293" t="s">
        <v>487</v>
      </c>
    </row>
    <row r="34" spans="1:46" ht="27" customHeight="1" x14ac:dyDescent="0.15">
      <c r="A34" s="247"/>
      <c r="AK34" s="1136" t="s">
        <v>503</v>
      </c>
      <c r="AL34" s="1137"/>
      <c r="AM34" s="1137"/>
      <c r="AN34" s="1138"/>
      <c r="AO34" s="291" t="s">
        <v>487</v>
      </c>
      <c r="AP34" s="291" t="s">
        <v>487</v>
      </c>
      <c r="AQ34" s="292">
        <v>1</v>
      </c>
      <c r="AR34" s="293" t="s">
        <v>487</v>
      </c>
    </row>
    <row r="35" spans="1:46" ht="27" customHeight="1" x14ac:dyDescent="0.15">
      <c r="A35" s="247"/>
      <c r="AK35" s="1136" t="s">
        <v>504</v>
      </c>
      <c r="AL35" s="1137"/>
      <c r="AM35" s="1137"/>
      <c r="AN35" s="1138"/>
      <c r="AO35" s="291">
        <v>333974</v>
      </c>
      <c r="AP35" s="291">
        <v>12108</v>
      </c>
      <c r="AQ35" s="292">
        <v>16683</v>
      </c>
      <c r="AR35" s="293">
        <v>-27.4</v>
      </c>
    </row>
    <row r="36" spans="1:46" ht="27" customHeight="1" x14ac:dyDescent="0.15">
      <c r="A36" s="247"/>
      <c r="AK36" s="1136" t="s">
        <v>505</v>
      </c>
      <c r="AL36" s="1137"/>
      <c r="AM36" s="1137"/>
      <c r="AN36" s="1138"/>
      <c r="AO36" s="291">
        <v>119876</v>
      </c>
      <c r="AP36" s="291">
        <v>4346</v>
      </c>
      <c r="AQ36" s="292">
        <v>2411</v>
      </c>
      <c r="AR36" s="293">
        <v>80.3</v>
      </c>
    </row>
    <row r="37" spans="1:46" ht="13.5" customHeight="1" x14ac:dyDescent="0.15">
      <c r="A37" s="247"/>
      <c r="AK37" s="1136" t="s">
        <v>506</v>
      </c>
      <c r="AL37" s="1137"/>
      <c r="AM37" s="1137"/>
      <c r="AN37" s="1138"/>
      <c r="AO37" s="291">
        <v>46246</v>
      </c>
      <c r="AP37" s="291">
        <v>1677</v>
      </c>
      <c r="AQ37" s="292">
        <v>548</v>
      </c>
      <c r="AR37" s="293">
        <v>206</v>
      </c>
    </row>
    <row r="38" spans="1:46" ht="27" customHeight="1" x14ac:dyDescent="0.15">
      <c r="A38" s="247"/>
      <c r="AK38" s="1139" t="s">
        <v>507</v>
      </c>
      <c r="AL38" s="1140"/>
      <c r="AM38" s="1140"/>
      <c r="AN38" s="1141"/>
      <c r="AO38" s="294">
        <v>763</v>
      </c>
      <c r="AP38" s="294">
        <v>28</v>
      </c>
      <c r="AQ38" s="295">
        <v>7</v>
      </c>
      <c r="AR38" s="283">
        <v>300</v>
      </c>
      <c r="AS38" s="290"/>
    </row>
    <row r="39" spans="1:46" x14ac:dyDescent="0.15">
      <c r="A39" s="247"/>
      <c r="AK39" s="1139" t="s">
        <v>508</v>
      </c>
      <c r="AL39" s="1140"/>
      <c r="AM39" s="1140"/>
      <c r="AN39" s="1141"/>
      <c r="AO39" s="291">
        <v>-194068</v>
      </c>
      <c r="AP39" s="291">
        <v>-7036</v>
      </c>
      <c r="AQ39" s="292">
        <v>-3756</v>
      </c>
      <c r="AR39" s="293">
        <v>87.3</v>
      </c>
      <c r="AS39" s="290"/>
    </row>
    <row r="40" spans="1:46" ht="27" customHeight="1" x14ac:dyDescent="0.15">
      <c r="A40" s="247"/>
      <c r="AK40" s="1136" t="s">
        <v>509</v>
      </c>
      <c r="AL40" s="1137"/>
      <c r="AM40" s="1137"/>
      <c r="AN40" s="1138"/>
      <c r="AO40" s="291">
        <v>-970904</v>
      </c>
      <c r="AP40" s="291">
        <v>-35198</v>
      </c>
      <c r="AQ40" s="292">
        <v>-63247</v>
      </c>
      <c r="AR40" s="293">
        <v>-44.3</v>
      </c>
      <c r="AS40" s="290"/>
    </row>
    <row r="41" spans="1:46" x14ac:dyDescent="0.15">
      <c r="A41" s="247"/>
      <c r="AK41" s="1142" t="s">
        <v>287</v>
      </c>
      <c r="AL41" s="1143"/>
      <c r="AM41" s="1143"/>
      <c r="AN41" s="1144"/>
      <c r="AO41" s="291">
        <v>386207</v>
      </c>
      <c r="AP41" s="291">
        <v>14001</v>
      </c>
      <c r="AQ41" s="292">
        <v>27488</v>
      </c>
      <c r="AR41" s="293">
        <v>-49.1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510</v>
      </c>
    </row>
    <row r="48" spans="1:46" x14ac:dyDescent="0.15">
      <c r="A48" s="247"/>
      <c r="AK48" s="301" t="s">
        <v>511</v>
      </c>
      <c r="AL48" s="301"/>
      <c r="AM48" s="301"/>
      <c r="AN48" s="301"/>
      <c r="AO48" s="301"/>
      <c r="AP48" s="301"/>
      <c r="AQ48" s="302"/>
      <c r="AR48" s="301"/>
    </row>
    <row r="49" spans="1:44" ht="13.5" customHeight="1" x14ac:dyDescent="0.15">
      <c r="A49" s="247"/>
      <c r="AK49" s="303"/>
      <c r="AL49" s="304"/>
      <c r="AM49" s="1129" t="s">
        <v>479</v>
      </c>
      <c r="AN49" s="1131" t="s">
        <v>512</v>
      </c>
      <c r="AO49" s="1132"/>
      <c r="AP49" s="1132"/>
      <c r="AQ49" s="1132"/>
      <c r="AR49" s="1133"/>
    </row>
    <row r="50" spans="1:44" x14ac:dyDescent="0.15">
      <c r="A50" s="247"/>
      <c r="AK50" s="305"/>
      <c r="AL50" s="306"/>
      <c r="AM50" s="1130"/>
      <c r="AN50" s="307" t="s">
        <v>513</v>
      </c>
      <c r="AO50" s="308" t="s">
        <v>514</v>
      </c>
      <c r="AP50" s="309" t="s">
        <v>515</v>
      </c>
      <c r="AQ50" s="310" t="s">
        <v>516</v>
      </c>
      <c r="AR50" s="311" t="s">
        <v>517</v>
      </c>
    </row>
    <row r="51" spans="1:44" x14ac:dyDescent="0.15">
      <c r="A51" s="247"/>
      <c r="AK51" s="303" t="s">
        <v>518</v>
      </c>
      <c r="AL51" s="304"/>
      <c r="AM51" s="312">
        <v>1124947</v>
      </c>
      <c r="AN51" s="313">
        <v>38051</v>
      </c>
      <c r="AO51" s="314">
        <v>-24.2</v>
      </c>
      <c r="AP51" s="315">
        <v>92632</v>
      </c>
      <c r="AQ51" s="316">
        <v>-1.5</v>
      </c>
      <c r="AR51" s="317">
        <v>-22.7</v>
      </c>
    </row>
    <row r="52" spans="1:44" x14ac:dyDescent="0.15">
      <c r="A52" s="247"/>
      <c r="AK52" s="318"/>
      <c r="AL52" s="319" t="s">
        <v>519</v>
      </c>
      <c r="AM52" s="320">
        <v>523909</v>
      </c>
      <c r="AN52" s="321">
        <v>17721</v>
      </c>
      <c r="AO52" s="322">
        <v>-20.100000000000001</v>
      </c>
      <c r="AP52" s="323">
        <v>47978</v>
      </c>
      <c r="AQ52" s="324">
        <v>-2</v>
      </c>
      <c r="AR52" s="325">
        <v>-18.100000000000001</v>
      </c>
    </row>
    <row r="53" spans="1:44" x14ac:dyDescent="0.15">
      <c r="A53" s="247"/>
      <c r="AK53" s="303" t="s">
        <v>520</v>
      </c>
      <c r="AL53" s="304"/>
      <c r="AM53" s="312">
        <v>1133549</v>
      </c>
      <c r="AN53" s="313">
        <v>38964</v>
      </c>
      <c r="AO53" s="314">
        <v>2.4</v>
      </c>
      <c r="AP53" s="315">
        <v>96469</v>
      </c>
      <c r="AQ53" s="316">
        <v>4.0999999999999996</v>
      </c>
      <c r="AR53" s="317">
        <v>-1.7</v>
      </c>
    </row>
    <row r="54" spans="1:44" x14ac:dyDescent="0.15">
      <c r="A54" s="247"/>
      <c r="AK54" s="318"/>
      <c r="AL54" s="319" t="s">
        <v>519</v>
      </c>
      <c r="AM54" s="320">
        <v>738365</v>
      </c>
      <c r="AN54" s="321">
        <v>25380</v>
      </c>
      <c r="AO54" s="322">
        <v>43.2</v>
      </c>
      <c r="AP54" s="323">
        <v>49775</v>
      </c>
      <c r="AQ54" s="324">
        <v>3.7</v>
      </c>
      <c r="AR54" s="325">
        <v>39.5</v>
      </c>
    </row>
    <row r="55" spans="1:44" x14ac:dyDescent="0.15">
      <c r="A55" s="247"/>
      <c r="AK55" s="303" t="s">
        <v>521</v>
      </c>
      <c r="AL55" s="304"/>
      <c r="AM55" s="312">
        <v>923605</v>
      </c>
      <c r="AN55" s="313">
        <v>32312</v>
      </c>
      <c r="AO55" s="314">
        <v>-17.100000000000001</v>
      </c>
      <c r="AP55" s="315">
        <v>85743</v>
      </c>
      <c r="AQ55" s="316">
        <v>-11.1</v>
      </c>
      <c r="AR55" s="317">
        <v>-6</v>
      </c>
    </row>
    <row r="56" spans="1:44" x14ac:dyDescent="0.15">
      <c r="A56" s="247"/>
      <c r="AK56" s="318"/>
      <c r="AL56" s="319" t="s">
        <v>519</v>
      </c>
      <c r="AM56" s="320">
        <v>540139</v>
      </c>
      <c r="AN56" s="321">
        <v>18897</v>
      </c>
      <c r="AO56" s="322">
        <v>-25.5</v>
      </c>
      <c r="AP56" s="323">
        <v>45231</v>
      </c>
      <c r="AQ56" s="324">
        <v>-9.1</v>
      </c>
      <c r="AR56" s="325">
        <v>-16.399999999999999</v>
      </c>
    </row>
    <row r="57" spans="1:44" x14ac:dyDescent="0.15">
      <c r="A57" s="247"/>
      <c r="AK57" s="303" t="s">
        <v>522</v>
      </c>
      <c r="AL57" s="304"/>
      <c r="AM57" s="312">
        <v>2136611</v>
      </c>
      <c r="AN57" s="313">
        <v>76079</v>
      </c>
      <c r="AO57" s="314">
        <v>135.5</v>
      </c>
      <c r="AP57" s="315">
        <v>92509</v>
      </c>
      <c r="AQ57" s="316">
        <v>7.9</v>
      </c>
      <c r="AR57" s="317">
        <v>127.6</v>
      </c>
    </row>
    <row r="58" spans="1:44" x14ac:dyDescent="0.15">
      <c r="A58" s="247"/>
      <c r="AK58" s="318"/>
      <c r="AL58" s="319" t="s">
        <v>519</v>
      </c>
      <c r="AM58" s="320">
        <v>571415</v>
      </c>
      <c r="AN58" s="321">
        <v>20347</v>
      </c>
      <c r="AO58" s="322">
        <v>7.7</v>
      </c>
      <c r="AP58" s="323">
        <v>52274</v>
      </c>
      <c r="AQ58" s="324">
        <v>15.6</v>
      </c>
      <c r="AR58" s="325">
        <v>-7.9</v>
      </c>
    </row>
    <row r="59" spans="1:44" x14ac:dyDescent="0.15">
      <c r="A59" s="247"/>
      <c r="AK59" s="303" t="s">
        <v>523</v>
      </c>
      <c r="AL59" s="304"/>
      <c r="AM59" s="312">
        <v>1916188</v>
      </c>
      <c r="AN59" s="313">
        <v>69467</v>
      </c>
      <c r="AO59" s="314">
        <v>-8.6999999999999993</v>
      </c>
      <c r="AP59" s="315">
        <v>98544</v>
      </c>
      <c r="AQ59" s="316">
        <v>6.5</v>
      </c>
      <c r="AR59" s="317">
        <v>-15.2</v>
      </c>
    </row>
    <row r="60" spans="1:44" x14ac:dyDescent="0.15">
      <c r="A60" s="247"/>
      <c r="AK60" s="318"/>
      <c r="AL60" s="319" t="s">
        <v>519</v>
      </c>
      <c r="AM60" s="320">
        <v>1411011</v>
      </c>
      <c r="AN60" s="321">
        <v>51153</v>
      </c>
      <c r="AO60" s="322">
        <v>151.4</v>
      </c>
      <c r="AP60" s="323">
        <v>55816</v>
      </c>
      <c r="AQ60" s="324">
        <v>6.8</v>
      </c>
      <c r="AR60" s="325">
        <v>144.6</v>
      </c>
    </row>
    <row r="61" spans="1:44" x14ac:dyDescent="0.15">
      <c r="A61" s="247"/>
      <c r="AK61" s="303" t="s">
        <v>524</v>
      </c>
      <c r="AL61" s="326"/>
      <c r="AM61" s="312">
        <v>1446980</v>
      </c>
      <c r="AN61" s="313">
        <v>50975</v>
      </c>
      <c r="AO61" s="314">
        <v>17.600000000000001</v>
      </c>
      <c r="AP61" s="315">
        <v>93179</v>
      </c>
      <c r="AQ61" s="327">
        <v>1.2</v>
      </c>
      <c r="AR61" s="317">
        <v>16.399999999999999</v>
      </c>
    </row>
    <row r="62" spans="1:44" x14ac:dyDescent="0.15">
      <c r="A62" s="247"/>
      <c r="AK62" s="318"/>
      <c r="AL62" s="319" t="s">
        <v>519</v>
      </c>
      <c r="AM62" s="320">
        <v>756968</v>
      </c>
      <c r="AN62" s="321">
        <v>26700</v>
      </c>
      <c r="AO62" s="322">
        <v>31.3</v>
      </c>
      <c r="AP62" s="323">
        <v>50215</v>
      </c>
      <c r="AQ62" s="324">
        <v>3</v>
      </c>
      <c r="AR62" s="325">
        <v>28.3</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xqCpBJVCbBMFxJRL3ZMTQlxIDx1R9+CWaDPd7OsJ2laI1/KqKleVysazNNJskpjxup+JvH6kREUDFySE4doONA==" saltValue="D7FCIo+7iQZj3XDbUAzcy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476</v>
      </c>
    </row>
    <row r="121" spans="125:125" ht="13.5" hidden="1" customHeight="1" x14ac:dyDescent="0.15">
      <c r="DU121" s="241"/>
    </row>
  </sheetData>
  <sheetProtection algorithmName="SHA-512" hashValue="ftXKbZ4+ykiQLHCwnGmgUQsfoY/ZF6OhMeaTpSbzH3+lJoqSMEFc7J/VXEB07V/MoNa0/hnVyeCzRe1x9Gdyow==" saltValue="W4m4NaWOY+7k3xtd5w5H6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sheetData>
  <sheetProtection algorithmName="SHA-512" hashValue="kG0DrAuwF/UZ/tFh1i5M8kL7wFpz3ktOHCzZTPN06Hpvglfoo7xcwM87xPLvlz7QUhstVmFTNTDY6FLuEuomgw==" saltValue="H/5gdG74EO46XRLffbRez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55" t="s">
        <v>3</v>
      </c>
      <c r="D47" s="1155"/>
      <c r="E47" s="1156"/>
      <c r="F47" s="11">
        <v>18.93</v>
      </c>
      <c r="G47" s="12">
        <v>17.989999999999998</v>
      </c>
      <c r="H47" s="12">
        <v>19.190000000000001</v>
      </c>
      <c r="I47" s="12">
        <v>19.07</v>
      </c>
      <c r="J47" s="13">
        <v>24.94</v>
      </c>
    </row>
    <row r="48" spans="2:10" ht="57.75" customHeight="1" x14ac:dyDescent="0.15">
      <c r="B48" s="14"/>
      <c r="C48" s="1157" t="s">
        <v>4</v>
      </c>
      <c r="D48" s="1157"/>
      <c r="E48" s="1158"/>
      <c r="F48" s="15">
        <v>11.75</v>
      </c>
      <c r="G48" s="16">
        <v>11.03</v>
      </c>
      <c r="H48" s="16">
        <v>15.83</v>
      </c>
      <c r="I48" s="16">
        <v>12.14</v>
      </c>
      <c r="J48" s="17">
        <v>11.55</v>
      </c>
    </row>
    <row r="49" spans="2:10" ht="57.75" customHeight="1" thickBot="1" x14ac:dyDescent="0.2">
      <c r="B49" s="18"/>
      <c r="C49" s="1159" t="s">
        <v>5</v>
      </c>
      <c r="D49" s="1159"/>
      <c r="E49" s="1160"/>
      <c r="F49" s="19">
        <v>6.72</v>
      </c>
      <c r="G49" s="20">
        <v>9.65</v>
      </c>
      <c r="H49" s="20">
        <v>16.690000000000001</v>
      </c>
      <c r="I49" s="20">
        <v>12.81</v>
      </c>
      <c r="J49" s="21">
        <v>5.7</v>
      </c>
    </row>
    <row r="50" spans="2:10" x14ac:dyDescent="0.15"/>
  </sheetData>
  <sheetProtection algorithmName="SHA-512" hashValue="dGPekWJKd2Z0aqv0APqshQBKUTuMJTi+6BIbpJkqiAbsuIRlih4Oy2/yGhOZLnFOKs+rV6/ym1TMkh77yH1n5g==" saltValue="I/dxtykLSr+oi1y7Wbse5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65" t="s">
        <v>531</v>
      </c>
      <c r="D34" s="1165"/>
      <c r="E34" s="1166"/>
      <c r="F34" s="32">
        <v>11.75</v>
      </c>
      <c r="G34" s="33">
        <v>11.02</v>
      </c>
      <c r="H34" s="33">
        <v>15.83</v>
      </c>
      <c r="I34" s="33">
        <v>12.14</v>
      </c>
      <c r="J34" s="34">
        <v>11.55</v>
      </c>
      <c r="K34" s="22"/>
      <c r="L34" s="22"/>
      <c r="M34" s="22"/>
      <c r="N34" s="22"/>
      <c r="O34" s="22"/>
      <c r="P34" s="22"/>
    </row>
    <row r="35" spans="1:16" ht="39" customHeight="1" x14ac:dyDescent="0.15">
      <c r="A35" s="22"/>
      <c r="B35" s="35"/>
      <c r="C35" s="1161" t="s">
        <v>532</v>
      </c>
      <c r="D35" s="1161"/>
      <c r="E35" s="1162"/>
      <c r="F35" s="36">
        <v>7.7</v>
      </c>
      <c r="G35" s="37">
        <v>8.7200000000000006</v>
      </c>
      <c r="H35" s="37">
        <v>9.4700000000000006</v>
      </c>
      <c r="I35" s="37">
        <v>9.3000000000000007</v>
      </c>
      <c r="J35" s="38">
        <v>9.59</v>
      </c>
      <c r="K35" s="22"/>
      <c r="L35" s="22"/>
      <c r="M35" s="22"/>
      <c r="N35" s="22"/>
      <c r="O35" s="22"/>
      <c r="P35" s="22"/>
    </row>
    <row r="36" spans="1:16" ht="39" customHeight="1" x14ac:dyDescent="0.15">
      <c r="A36" s="22"/>
      <c r="B36" s="35"/>
      <c r="C36" s="1161" t="s">
        <v>533</v>
      </c>
      <c r="D36" s="1161"/>
      <c r="E36" s="1162"/>
      <c r="F36" s="36">
        <v>0.46</v>
      </c>
      <c r="G36" s="37">
        <v>1.53</v>
      </c>
      <c r="H36" s="37">
        <v>2.02</v>
      </c>
      <c r="I36" s="37">
        <v>2.68</v>
      </c>
      <c r="J36" s="38">
        <v>3.82</v>
      </c>
      <c r="K36" s="22"/>
      <c r="L36" s="22"/>
      <c r="M36" s="22"/>
      <c r="N36" s="22"/>
      <c r="O36" s="22"/>
      <c r="P36" s="22"/>
    </row>
    <row r="37" spans="1:16" ht="39" customHeight="1" x14ac:dyDescent="0.15">
      <c r="A37" s="22"/>
      <c r="B37" s="35"/>
      <c r="C37" s="1161" t="s">
        <v>534</v>
      </c>
      <c r="D37" s="1161"/>
      <c r="E37" s="1162"/>
      <c r="F37" s="36">
        <v>1.32</v>
      </c>
      <c r="G37" s="37">
        <v>1.6</v>
      </c>
      <c r="H37" s="37">
        <v>0.72</v>
      </c>
      <c r="I37" s="37">
        <v>0.88</v>
      </c>
      <c r="J37" s="38">
        <v>0.61</v>
      </c>
      <c r="K37" s="22"/>
      <c r="L37" s="22"/>
      <c r="M37" s="22"/>
      <c r="N37" s="22"/>
      <c r="O37" s="22"/>
      <c r="P37" s="22"/>
    </row>
    <row r="38" spans="1:16" ht="39" customHeight="1" x14ac:dyDescent="0.15">
      <c r="A38" s="22"/>
      <c r="B38" s="35"/>
      <c r="C38" s="1161" t="s">
        <v>535</v>
      </c>
      <c r="D38" s="1161"/>
      <c r="E38" s="1162"/>
      <c r="F38" s="36">
        <v>1.58</v>
      </c>
      <c r="G38" s="37">
        <v>1.97</v>
      </c>
      <c r="H38" s="37">
        <v>1.88</v>
      </c>
      <c r="I38" s="37">
        <v>1.1200000000000001</v>
      </c>
      <c r="J38" s="38">
        <v>0.44</v>
      </c>
      <c r="K38" s="22"/>
      <c r="L38" s="22"/>
      <c r="M38" s="22"/>
      <c r="N38" s="22"/>
      <c r="O38" s="22"/>
      <c r="P38" s="22"/>
    </row>
    <row r="39" spans="1:16" ht="39" customHeight="1" x14ac:dyDescent="0.15">
      <c r="A39" s="22"/>
      <c r="B39" s="35"/>
      <c r="C39" s="1161" t="s">
        <v>536</v>
      </c>
      <c r="D39" s="1161"/>
      <c r="E39" s="1162"/>
      <c r="F39" s="36">
        <v>0.01</v>
      </c>
      <c r="G39" s="37">
        <v>0.02</v>
      </c>
      <c r="H39" s="37">
        <v>0.01</v>
      </c>
      <c r="I39" s="37">
        <v>0</v>
      </c>
      <c r="J39" s="38">
        <v>0.01</v>
      </c>
      <c r="K39" s="22"/>
      <c r="L39" s="22"/>
      <c r="M39" s="22"/>
      <c r="N39" s="22"/>
      <c r="O39" s="22"/>
      <c r="P39" s="22"/>
    </row>
    <row r="40" spans="1:16" ht="39" customHeight="1" x14ac:dyDescent="0.15">
      <c r="A40" s="22"/>
      <c r="B40" s="35"/>
      <c r="C40" s="1161" t="s">
        <v>537</v>
      </c>
      <c r="D40" s="1161"/>
      <c r="E40" s="1162"/>
      <c r="F40" s="36">
        <v>0</v>
      </c>
      <c r="G40" s="37">
        <v>0</v>
      </c>
      <c r="H40" s="37">
        <v>0</v>
      </c>
      <c r="I40" s="37">
        <v>0</v>
      </c>
      <c r="J40" s="38">
        <v>0</v>
      </c>
      <c r="K40" s="22"/>
      <c r="L40" s="22"/>
      <c r="M40" s="22"/>
      <c r="N40" s="22"/>
      <c r="O40" s="22"/>
      <c r="P40" s="22"/>
    </row>
    <row r="41" spans="1:16" ht="39" customHeight="1" x14ac:dyDescent="0.15">
      <c r="A41" s="22"/>
      <c r="B41" s="35"/>
      <c r="C41" s="1161"/>
      <c r="D41" s="1161"/>
      <c r="E41" s="1162"/>
      <c r="F41" s="36"/>
      <c r="G41" s="37"/>
      <c r="H41" s="37"/>
      <c r="I41" s="37"/>
      <c r="J41" s="38"/>
      <c r="K41" s="22"/>
      <c r="L41" s="22"/>
      <c r="M41" s="22"/>
      <c r="N41" s="22"/>
      <c r="O41" s="22"/>
      <c r="P41" s="22"/>
    </row>
    <row r="42" spans="1:16" ht="39" customHeight="1" x14ac:dyDescent="0.15">
      <c r="A42" s="22"/>
      <c r="B42" s="39"/>
      <c r="C42" s="1161" t="s">
        <v>538</v>
      </c>
      <c r="D42" s="1161"/>
      <c r="E42" s="1162"/>
      <c r="F42" s="36" t="s">
        <v>487</v>
      </c>
      <c r="G42" s="37" t="s">
        <v>487</v>
      </c>
      <c r="H42" s="37" t="s">
        <v>487</v>
      </c>
      <c r="I42" s="37" t="s">
        <v>487</v>
      </c>
      <c r="J42" s="38" t="s">
        <v>487</v>
      </c>
      <c r="K42" s="22"/>
      <c r="L42" s="22"/>
      <c r="M42" s="22"/>
      <c r="N42" s="22"/>
      <c r="O42" s="22"/>
      <c r="P42" s="22"/>
    </row>
    <row r="43" spans="1:16" ht="39" customHeight="1" thickBot="1" x14ac:dyDescent="0.2">
      <c r="A43" s="22"/>
      <c r="B43" s="40"/>
      <c r="C43" s="1163" t="s">
        <v>539</v>
      </c>
      <c r="D43" s="1163"/>
      <c r="E43" s="1164"/>
      <c r="F43" s="41">
        <v>0.05</v>
      </c>
      <c r="G43" s="42">
        <v>0.01</v>
      </c>
      <c r="H43" s="42">
        <v>0.05</v>
      </c>
      <c r="I43" s="42">
        <v>0.22</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iyXJAkDfuLVME50GW9MIKKW89GcMJEIvoGN7XfXzRqX2V3Pt30+ylCWQw1bVPCzVQ4UFhrceIM0GniYOq8Cxdg==" saltValue="KNtqd8DrXqXVA6FP+LZCc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90" t="s">
        <v>9</v>
      </c>
      <c r="C45" s="1191"/>
      <c r="D45" s="56"/>
      <c r="E45" s="1196" t="s">
        <v>10</v>
      </c>
      <c r="F45" s="1196"/>
      <c r="G45" s="1196"/>
      <c r="H45" s="1196"/>
      <c r="I45" s="1196"/>
      <c r="J45" s="1197"/>
      <c r="K45" s="57">
        <v>1314</v>
      </c>
      <c r="L45" s="58">
        <v>1275</v>
      </c>
      <c r="M45" s="58">
        <v>1149</v>
      </c>
      <c r="N45" s="58">
        <v>1101</v>
      </c>
      <c r="O45" s="59">
        <v>1050</v>
      </c>
      <c r="P45" s="46"/>
      <c r="Q45" s="46"/>
      <c r="R45" s="46"/>
      <c r="S45" s="46"/>
      <c r="T45" s="46"/>
      <c r="U45" s="46"/>
    </row>
    <row r="46" spans="1:21" ht="30.75" customHeight="1" x14ac:dyDescent="0.15">
      <c r="A46" s="46"/>
      <c r="B46" s="1192"/>
      <c r="C46" s="1193"/>
      <c r="D46" s="60"/>
      <c r="E46" s="1169" t="s">
        <v>11</v>
      </c>
      <c r="F46" s="1169"/>
      <c r="G46" s="1169"/>
      <c r="H46" s="1169"/>
      <c r="I46" s="1169"/>
      <c r="J46" s="1170"/>
      <c r="K46" s="61" t="s">
        <v>487</v>
      </c>
      <c r="L46" s="62" t="s">
        <v>487</v>
      </c>
      <c r="M46" s="62" t="s">
        <v>487</v>
      </c>
      <c r="N46" s="62" t="s">
        <v>487</v>
      </c>
      <c r="O46" s="63" t="s">
        <v>487</v>
      </c>
      <c r="P46" s="46"/>
      <c r="Q46" s="46"/>
      <c r="R46" s="46"/>
      <c r="S46" s="46"/>
      <c r="T46" s="46"/>
      <c r="U46" s="46"/>
    </row>
    <row r="47" spans="1:21" ht="30.75" customHeight="1" x14ac:dyDescent="0.15">
      <c r="A47" s="46"/>
      <c r="B47" s="1192"/>
      <c r="C47" s="1193"/>
      <c r="D47" s="60"/>
      <c r="E47" s="1169" t="s">
        <v>12</v>
      </c>
      <c r="F47" s="1169"/>
      <c r="G47" s="1169"/>
      <c r="H47" s="1169"/>
      <c r="I47" s="1169"/>
      <c r="J47" s="1170"/>
      <c r="K47" s="61" t="s">
        <v>487</v>
      </c>
      <c r="L47" s="62" t="s">
        <v>487</v>
      </c>
      <c r="M47" s="62" t="s">
        <v>487</v>
      </c>
      <c r="N47" s="62" t="s">
        <v>487</v>
      </c>
      <c r="O47" s="63" t="s">
        <v>487</v>
      </c>
      <c r="P47" s="46"/>
      <c r="Q47" s="46"/>
      <c r="R47" s="46"/>
      <c r="S47" s="46"/>
      <c r="T47" s="46"/>
      <c r="U47" s="46"/>
    </row>
    <row r="48" spans="1:21" ht="30.75" customHeight="1" x14ac:dyDescent="0.15">
      <c r="A48" s="46"/>
      <c r="B48" s="1192"/>
      <c r="C48" s="1193"/>
      <c r="D48" s="60"/>
      <c r="E48" s="1169" t="s">
        <v>13</v>
      </c>
      <c r="F48" s="1169"/>
      <c r="G48" s="1169"/>
      <c r="H48" s="1169"/>
      <c r="I48" s="1169"/>
      <c r="J48" s="1170"/>
      <c r="K48" s="61">
        <v>305</v>
      </c>
      <c r="L48" s="62">
        <v>333</v>
      </c>
      <c r="M48" s="62">
        <v>344</v>
      </c>
      <c r="N48" s="62">
        <v>352</v>
      </c>
      <c r="O48" s="63">
        <v>334</v>
      </c>
      <c r="P48" s="46"/>
      <c r="Q48" s="46"/>
      <c r="R48" s="46"/>
      <c r="S48" s="46"/>
      <c r="T48" s="46"/>
      <c r="U48" s="46"/>
    </row>
    <row r="49" spans="1:21" ht="30.75" customHeight="1" x14ac:dyDescent="0.15">
      <c r="A49" s="46"/>
      <c r="B49" s="1192"/>
      <c r="C49" s="1193"/>
      <c r="D49" s="60"/>
      <c r="E49" s="1169" t="s">
        <v>14</v>
      </c>
      <c r="F49" s="1169"/>
      <c r="G49" s="1169"/>
      <c r="H49" s="1169"/>
      <c r="I49" s="1169"/>
      <c r="J49" s="1170"/>
      <c r="K49" s="61">
        <v>46</v>
      </c>
      <c r="L49" s="62">
        <v>87</v>
      </c>
      <c r="M49" s="62">
        <v>113</v>
      </c>
      <c r="N49" s="62">
        <v>111</v>
      </c>
      <c r="O49" s="63">
        <v>120</v>
      </c>
      <c r="P49" s="46"/>
      <c r="Q49" s="46"/>
      <c r="R49" s="46"/>
      <c r="S49" s="46"/>
      <c r="T49" s="46"/>
      <c r="U49" s="46"/>
    </row>
    <row r="50" spans="1:21" ht="30.75" customHeight="1" x14ac:dyDescent="0.15">
      <c r="A50" s="46"/>
      <c r="B50" s="1192"/>
      <c r="C50" s="1193"/>
      <c r="D50" s="60"/>
      <c r="E50" s="1169" t="s">
        <v>15</v>
      </c>
      <c r="F50" s="1169"/>
      <c r="G50" s="1169"/>
      <c r="H50" s="1169"/>
      <c r="I50" s="1169"/>
      <c r="J50" s="1170"/>
      <c r="K50" s="61">
        <v>47</v>
      </c>
      <c r="L50" s="62">
        <v>47</v>
      </c>
      <c r="M50" s="62">
        <v>47</v>
      </c>
      <c r="N50" s="62">
        <v>46</v>
      </c>
      <c r="O50" s="63">
        <v>46</v>
      </c>
      <c r="P50" s="46"/>
      <c r="Q50" s="46"/>
      <c r="R50" s="46"/>
      <c r="S50" s="46"/>
      <c r="T50" s="46"/>
      <c r="U50" s="46"/>
    </row>
    <row r="51" spans="1:21" ht="30.75" customHeight="1" x14ac:dyDescent="0.15">
      <c r="A51" s="46"/>
      <c r="B51" s="1194"/>
      <c r="C51" s="1195"/>
      <c r="D51" s="64"/>
      <c r="E51" s="1169" t="s">
        <v>16</v>
      </c>
      <c r="F51" s="1169"/>
      <c r="G51" s="1169"/>
      <c r="H51" s="1169"/>
      <c r="I51" s="1169"/>
      <c r="J51" s="1170"/>
      <c r="K51" s="61">
        <v>0</v>
      </c>
      <c r="L51" s="62">
        <v>0</v>
      </c>
      <c r="M51" s="62">
        <v>0</v>
      </c>
      <c r="N51" s="62">
        <v>0</v>
      </c>
      <c r="O51" s="63">
        <v>1</v>
      </c>
      <c r="P51" s="46"/>
      <c r="Q51" s="46"/>
      <c r="R51" s="46"/>
      <c r="S51" s="46"/>
      <c r="T51" s="46"/>
      <c r="U51" s="46"/>
    </row>
    <row r="52" spans="1:21" ht="30.75" customHeight="1" x14ac:dyDescent="0.15">
      <c r="A52" s="46"/>
      <c r="B52" s="1167" t="s">
        <v>17</v>
      </c>
      <c r="C52" s="1168"/>
      <c r="D52" s="64"/>
      <c r="E52" s="1169" t="s">
        <v>18</v>
      </c>
      <c r="F52" s="1169"/>
      <c r="G52" s="1169"/>
      <c r="H52" s="1169"/>
      <c r="I52" s="1169"/>
      <c r="J52" s="1170"/>
      <c r="K52" s="61">
        <v>1184</v>
      </c>
      <c r="L52" s="62">
        <v>1223</v>
      </c>
      <c r="M52" s="62">
        <v>1261</v>
      </c>
      <c r="N52" s="62">
        <v>1167</v>
      </c>
      <c r="O52" s="63">
        <v>1165</v>
      </c>
      <c r="P52" s="46"/>
      <c r="Q52" s="46"/>
      <c r="R52" s="46"/>
      <c r="S52" s="46"/>
      <c r="T52" s="46"/>
      <c r="U52" s="46"/>
    </row>
    <row r="53" spans="1:21" ht="30.75" customHeight="1" thickBot="1" x14ac:dyDescent="0.2">
      <c r="A53" s="46"/>
      <c r="B53" s="1171" t="s">
        <v>19</v>
      </c>
      <c r="C53" s="1172"/>
      <c r="D53" s="65"/>
      <c r="E53" s="1173" t="s">
        <v>20</v>
      </c>
      <c r="F53" s="1173"/>
      <c r="G53" s="1173"/>
      <c r="H53" s="1173"/>
      <c r="I53" s="1173"/>
      <c r="J53" s="1174"/>
      <c r="K53" s="66">
        <v>528</v>
      </c>
      <c r="L53" s="67">
        <v>519</v>
      </c>
      <c r="M53" s="67">
        <v>392</v>
      </c>
      <c r="N53" s="67">
        <v>443</v>
      </c>
      <c r="O53" s="68">
        <v>386</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15">
      <c r="B58" s="1175" t="s">
        <v>24</v>
      </c>
      <c r="C58" s="1176"/>
      <c r="D58" s="1181" t="s">
        <v>25</v>
      </c>
      <c r="E58" s="1182"/>
      <c r="F58" s="1182"/>
      <c r="G58" s="1182"/>
      <c r="H58" s="1182"/>
      <c r="I58" s="1182"/>
      <c r="J58" s="1183"/>
      <c r="K58" s="81" t="s">
        <v>487</v>
      </c>
      <c r="L58" s="82" t="s">
        <v>487</v>
      </c>
      <c r="M58" s="82" t="s">
        <v>487</v>
      </c>
      <c r="N58" s="82" t="s">
        <v>487</v>
      </c>
      <c r="O58" s="83" t="s">
        <v>487</v>
      </c>
    </row>
    <row r="59" spans="1:21" ht="31.5" customHeight="1" x14ac:dyDescent="0.15">
      <c r="B59" s="1177"/>
      <c r="C59" s="1178"/>
      <c r="D59" s="1184" t="s">
        <v>26</v>
      </c>
      <c r="E59" s="1185"/>
      <c r="F59" s="1185"/>
      <c r="G59" s="1185"/>
      <c r="H59" s="1185"/>
      <c r="I59" s="1185"/>
      <c r="J59" s="1186"/>
      <c r="K59" s="84" t="s">
        <v>487</v>
      </c>
      <c r="L59" s="85" t="s">
        <v>487</v>
      </c>
      <c r="M59" s="85" t="s">
        <v>487</v>
      </c>
      <c r="N59" s="85" t="s">
        <v>487</v>
      </c>
      <c r="O59" s="86" t="s">
        <v>487</v>
      </c>
    </row>
    <row r="60" spans="1:21" ht="31.5" customHeight="1" thickBot="1" x14ac:dyDescent="0.2">
      <c r="B60" s="1179"/>
      <c r="C60" s="1180"/>
      <c r="D60" s="1187" t="s">
        <v>27</v>
      </c>
      <c r="E60" s="1188"/>
      <c r="F60" s="1188"/>
      <c r="G60" s="1188"/>
      <c r="H60" s="1188"/>
      <c r="I60" s="1188"/>
      <c r="J60" s="1189"/>
      <c r="K60" s="87" t="s">
        <v>487</v>
      </c>
      <c r="L60" s="88" t="s">
        <v>487</v>
      </c>
      <c r="M60" s="88" t="s">
        <v>487</v>
      </c>
      <c r="N60" s="88" t="s">
        <v>487</v>
      </c>
      <c r="O60" s="89" t="s">
        <v>487</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o6LfD6rj77opYWzAjWc3kXvQ86TnaxxuCGvzPNnJIIlDWaOEY8/sVkVfZoLhJlP4qDyk+A0hAK+/Vm2M7/C8g==" saltValue="aUpvWEOmSBZ5oSM2pUhQN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210" t="s">
        <v>30</v>
      </c>
      <c r="C41" s="1211"/>
      <c r="D41" s="103"/>
      <c r="E41" s="1212" t="s">
        <v>31</v>
      </c>
      <c r="F41" s="1212"/>
      <c r="G41" s="1212"/>
      <c r="H41" s="1213"/>
      <c r="I41" s="330">
        <v>16426</v>
      </c>
      <c r="J41" s="331">
        <v>14922</v>
      </c>
      <c r="K41" s="331">
        <v>13432</v>
      </c>
      <c r="L41" s="331">
        <v>12299</v>
      </c>
      <c r="M41" s="332">
        <v>12202</v>
      </c>
    </row>
    <row r="42" spans="2:13" ht="27.75" customHeight="1" x14ac:dyDescent="0.15">
      <c r="B42" s="1200"/>
      <c r="C42" s="1201"/>
      <c r="D42" s="104"/>
      <c r="E42" s="1204" t="s">
        <v>32</v>
      </c>
      <c r="F42" s="1204"/>
      <c r="G42" s="1204"/>
      <c r="H42" s="1205"/>
      <c r="I42" s="333">
        <v>281</v>
      </c>
      <c r="J42" s="334">
        <v>209</v>
      </c>
      <c r="K42" s="334">
        <v>135</v>
      </c>
      <c r="L42" s="334">
        <v>89</v>
      </c>
      <c r="M42" s="335">
        <v>44</v>
      </c>
    </row>
    <row r="43" spans="2:13" ht="27.75" customHeight="1" x14ac:dyDescent="0.15">
      <c r="B43" s="1200"/>
      <c r="C43" s="1201"/>
      <c r="D43" s="104"/>
      <c r="E43" s="1204" t="s">
        <v>33</v>
      </c>
      <c r="F43" s="1204"/>
      <c r="G43" s="1204"/>
      <c r="H43" s="1205"/>
      <c r="I43" s="333">
        <v>4000</v>
      </c>
      <c r="J43" s="334">
        <v>4376</v>
      </c>
      <c r="K43" s="334">
        <v>4393</v>
      </c>
      <c r="L43" s="334">
        <v>4439</v>
      </c>
      <c r="M43" s="335">
        <v>4289</v>
      </c>
    </row>
    <row r="44" spans="2:13" ht="27.75" customHeight="1" x14ac:dyDescent="0.15">
      <c r="B44" s="1200"/>
      <c r="C44" s="1201"/>
      <c r="D44" s="104"/>
      <c r="E44" s="1204" t="s">
        <v>34</v>
      </c>
      <c r="F44" s="1204"/>
      <c r="G44" s="1204"/>
      <c r="H44" s="1205"/>
      <c r="I44" s="333">
        <v>1265</v>
      </c>
      <c r="J44" s="334">
        <v>1138</v>
      </c>
      <c r="K44" s="334">
        <v>1067</v>
      </c>
      <c r="L44" s="334">
        <v>1049</v>
      </c>
      <c r="M44" s="335">
        <v>1030</v>
      </c>
    </row>
    <row r="45" spans="2:13" ht="27.75" customHeight="1" x14ac:dyDescent="0.15">
      <c r="B45" s="1200"/>
      <c r="C45" s="1201"/>
      <c r="D45" s="104"/>
      <c r="E45" s="1204" t="s">
        <v>35</v>
      </c>
      <c r="F45" s="1204"/>
      <c r="G45" s="1204"/>
      <c r="H45" s="1205"/>
      <c r="I45" s="333">
        <v>2258</v>
      </c>
      <c r="J45" s="334">
        <v>2084</v>
      </c>
      <c r="K45" s="334">
        <v>2071</v>
      </c>
      <c r="L45" s="334">
        <v>2000</v>
      </c>
      <c r="M45" s="335">
        <v>1988</v>
      </c>
    </row>
    <row r="46" spans="2:13" ht="27.75" customHeight="1" x14ac:dyDescent="0.15">
      <c r="B46" s="1200"/>
      <c r="C46" s="1201"/>
      <c r="D46" s="105"/>
      <c r="E46" s="1204" t="s">
        <v>36</v>
      </c>
      <c r="F46" s="1204"/>
      <c r="G46" s="1204"/>
      <c r="H46" s="1205"/>
      <c r="I46" s="333" t="s">
        <v>487</v>
      </c>
      <c r="J46" s="334" t="s">
        <v>487</v>
      </c>
      <c r="K46" s="334" t="s">
        <v>487</v>
      </c>
      <c r="L46" s="334" t="s">
        <v>487</v>
      </c>
      <c r="M46" s="335" t="s">
        <v>487</v>
      </c>
    </row>
    <row r="47" spans="2:13" ht="27.75" customHeight="1" x14ac:dyDescent="0.15">
      <c r="B47" s="1200"/>
      <c r="C47" s="1201"/>
      <c r="D47" s="106"/>
      <c r="E47" s="1214" t="s">
        <v>37</v>
      </c>
      <c r="F47" s="1215"/>
      <c r="G47" s="1215"/>
      <c r="H47" s="1216"/>
      <c r="I47" s="333" t="s">
        <v>487</v>
      </c>
      <c r="J47" s="334" t="s">
        <v>487</v>
      </c>
      <c r="K47" s="334" t="s">
        <v>487</v>
      </c>
      <c r="L47" s="334" t="s">
        <v>487</v>
      </c>
      <c r="M47" s="335" t="s">
        <v>487</v>
      </c>
    </row>
    <row r="48" spans="2:13" ht="27.75" customHeight="1" x14ac:dyDescent="0.15">
      <c r="B48" s="1200"/>
      <c r="C48" s="1201"/>
      <c r="D48" s="104"/>
      <c r="E48" s="1204" t="s">
        <v>38</v>
      </c>
      <c r="F48" s="1204"/>
      <c r="G48" s="1204"/>
      <c r="H48" s="1205"/>
      <c r="I48" s="333" t="s">
        <v>487</v>
      </c>
      <c r="J48" s="334" t="s">
        <v>487</v>
      </c>
      <c r="K48" s="334" t="s">
        <v>487</v>
      </c>
      <c r="L48" s="334" t="s">
        <v>487</v>
      </c>
      <c r="M48" s="335" t="s">
        <v>487</v>
      </c>
    </row>
    <row r="49" spans="2:13" ht="27.75" customHeight="1" x14ac:dyDescent="0.15">
      <c r="B49" s="1202"/>
      <c r="C49" s="1203"/>
      <c r="D49" s="104"/>
      <c r="E49" s="1204" t="s">
        <v>39</v>
      </c>
      <c r="F49" s="1204"/>
      <c r="G49" s="1204"/>
      <c r="H49" s="1205"/>
      <c r="I49" s="333" t="s">
        <v>487</v>
      </c>
      <c r="J49" s="334" t="s">
        <v>487</v>
      </c>
      <c r="K49" s="334" t="s">
        <v>487</v>
      </c>
      <c r="L49" s="334" t="s">
        <v>487</v>
      </c>
      <c r="M49" s="335" t="s">
        <v>487</v>
      </c>
    </row>
    <row r="50" spans="2:13" ht="27.75" customHeight="1" x14ac:dyDescent="0.15">
      <c r="B50" s="1198" t="s">
        <v>40</v>
      </c>
      <c r="C50" s="1199"/>
      <c r="D50" s="107"/>
      <c r="E50" s="1204" t="s">
        <v>41</v>
      </c>
      <c r="F50" s="1204"/>
      <c r="G50" s="1204"/>
      <c r="H50" s="1205"/>
      <c r="I50" s="333">
        <v>4526</v>
      </c>
      <c r="J50" s="334">
        <v>4997</v>
      </c>
      <c r="K50" s="334">
        <v>4906</v>
      </c>
      <c r="L50" s="334">
        <v>5210</v>
      </c>
      <c r="M50" s="335">
        <v>5728</v>
      </c>
    </row>
    <row r="51" spans="2:13" ht="27.75" customHeight="1" x14ac:dyDescent="0.15">
      <c r="B51" s="1200"/>
      <c r="C51" s="1201"/>
      <c r="D51" s="104"/>
      <c r="E51" s="1204" t="s">
        <v>42</v>
      </c>
      <c r="F51" s="1204"/>
      <c r="G51" s="1204"/>
      <c r="H51" s="1205"/>
      <c r="I51" s="333">
        <v>2988</v>
      </c>
      <c r="J51" s="334">
        <v>2907</v>
      </c>
      <c r="K51" s="334">
        <v>2488</v>
      </c>
      <c r="L51" s="334">
        <v>1774</v>
      </c>
      <c r="M51" s="335">
        <v>1693</v>
      </c>
    </row>
    <row r="52" spans="2:13" ht="27.75" customHeight="1" x14ac:dyDescent="0.15">
      <c r="B52" s="1202"/>
      <c r="C52" s="1203"/>
      <c r="D52" s="104"/>
      <c r="E52" s="1204" t="s">
        <v>43</v>
      </c>
      <c r="F52" s="1204"/>
      <c r="G52" s="1204"/>
      <c r="H52" s="1205"/>
      <c r="I52" s="333">
        <v>11885</v>
      </c>
      <c r="J52" s="334">
        <v>11462</v>
      </c>
      <c r="K52" s="334">
        <v>11041</v>
      </c>
      <c r="L52" s="334">
        <v>11392</v>
      </c>
      <c r="M52" s="335">
        <v>11280</v>
      </c>
    </row>
    <row r="53" spans="2:13" ht="27.75" customHeight="1" thickBot="1" x14ac:dyDescent="0.2">
      <c r="B53" s="1206" t="s">
        <v>19</v>
      </c>
      <c r="C53" s="1207"/>
      <c r="D53" s="108"/>
      <c r="E53" s="1208" t="s">
        <v>44</v>
      </c>
      <c r="F53" s="1208"/>
      <c r="G53" s="1208"/>
      <c r="H53" s="1209"/>
      <c r="I53" s="336">
        <v>4832</v>
      </c>
      <c r="J53" s="337">
        <v>3361</v>
      </c>
      <c r="K53" s="337">
        <v>2662</v>
      </c>
      <c r="L53" s="337">
        <v>1500</v>
      </c>
      <c r="M53" s="338">
        <v>852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Vt/cEW61awuVpQjHNL+xJQy100ZjEM5LnIlLhyKnAle/YJPJfjreh3SHAXMmDFR/VWlXaqJhfBhjrrvGT3e25g==" saltValue="thhzkLyJ5eDCHsZe4IT2A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225" t="s">
        <v>46</v>
      </c>
      <c r="D55" s="1225"/>
      <c r="E55" s="1226"/>
      <c r="F55" s="339">
        <v>1610</v>
      </c>
      <c r="G55" s="339">
        <v>1610</v>
      </c>
      <c r="H55" s="340">
        <v>2132</v>
      </c>
    </row>
    <row r="56" spans="2:8" ht="52.5" customHeight="1" x14ac:dyDescent="0.15">
      <c r="B56" s="120"/>
      <c r="C56" s="1227" t="s">
        <v>47</v>
      </c>
      <c r="D56" s="1227"/>
      <c r="E56" s="1228"/>
      <c r="F56" s="341">
        <v>178</v>
      </c>
      <c r="G56" s="341">
        <v>128</v>
      </c>
      <c r="H56" s="342">
        <v>166</v>
      </c>
    </row>
    <row r="57" spans="2:8" ht="53.25" customHeight="1" x14ac:dyDescent="0.15">
      <c r="B57" s="120"/>
      <c r="C57" s="1229" t="s">
        <v>48</v>
      </c>
      <c r="D57" s="1229"/>
      <c r="E57" s="1230"/>
      <c r="F57" s="343">
        <v>1460</v>
      </c>
      <c r="G57" s="343">
        <v>1691</v>
      </c>
      <c r="H57" s="344">
        <v>1593</v>
      </c>
    </row>
    <row r="58" spans="2:8" ht="45.75" customHeight="1" x14ac:dyDescent="0.15">
      <c r="B58" s="121"/>
      <c r="C58" s="1217" t="s">
        <v>550</v>
      </c>
      <c r="D58" s="1218"/>
      <c r="E58" s="1219"/>
      <c r="F58" s="345">
        <v>683</v>
      </c>
      <c r="G58" s="345">
        <v>1015</v>
      </c>
      <c r="H58" s="346">
        <v>944</v>
      </c>
    </row>
    <row r="59" spans="2:8" ht="45.75" customHeight="1" x14ac:dyDescent="0.15">
      <c r="B59" s="121"/>
      <c r="C59" s="1217" t="s">
        <v>551</v>
      </c>
      <c r="D59" s="1218"/>
      <c r="E59" s="1219"/>
      <c r="F59" s="345">
        <v>605</v>
      </c>
      <c r="G59" s="345">
        <v>530</v>
      </c>
      <c r="H59" s="346">
        <v>507</v>
      </c>
    </row>
    <row r="60" spans="2:8" ht="45.75" customHeight="1" x14ac:dyDescent="0.15">
      <c r="B60" s="121"/>
      <c r="C60" s="1217" t="s">
        <v>552</v>
      </c>
      <c r="D60" s="1218"/>
      <c r="E60" s="1219"/>
      <c r="F60" s="345">
        <v>97</v>
      </c>
      <c r="G60" s="345">
        <v>97</v>
      </c>
      <c r="H60" s="346">
        <v>97</v>
      </c>
    </row>
    <row r="61" spans="2:8" ht="45.75" customHeight="1" x14ac:dyDescent="0.15">
      <c r="B61" s="121"/>
      <c r="C61" s="1217" t="s">
        <v>553</v>
      </c>
      <c r="D61" s="1218"/>
      <c r="E61" s="1219"/>
      <c r="F61" s="345">
        <v>22</v>
      </c>
      <c r="G61" s="345">
        <v>29</v>
      </c>
      <c r="H61" s="346">
        <v>37</v>
      </c>
    </row>
    <row r="62" spans="2:8" ht="45.75" customHeight="1" thickBot="1" x14ac:dyDescent="0.2">
      <c r="B62" s="122"/>
      <c r="C62" s="1220" t="s">
        <v>554</v>
      </c>
      <c r="D62" s="1221"/>
      <c r="E62" s="1222"/>
      <c r="F62" s="347" t="s">
        <v>487</v>
      </c>
      <c r="G62" s="347" t="s">
        <v>487</v>
      </c>
      <c r="H62" s="348">
        <v>7</v>
      </c>
    </row>
    <row r="63" spans="2:8" ht="52.5" customHeight="1" thickBot="1" x14ac:dyDescent="0.2">
      <c r="B63" s="123"/>
      <c r="C63" s="1223" t="s">
        <v>49</v>
      </c>
      <c r="D63" s="1223"/>
      <c r="E63" s="1224"/>
      <c r="F63" s="349">
        <v>3248</v>
      </c>
      <c r="G63" s="349">
        <v>3429</v>
      </c>
      <c r="H63" s="350">
        <v>3891</v>
      </c>
    </row>
    <row r="64" spans="2:8" x14ac:dyDescent="0.15"/>
  </sheetData>
  <sheetProtection algorithmName="SHA-512" hashValue="xHhQPFdI5NHAlCtKdLcRxKfELju47+YBcysIPvre8aswbxu83+ahiY/+OYjlffsK6pMly4q0B2jNA//4172RWg==" saltValue="j4+9OxpP/TM+kcesLAMEi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43167-A31F-4B48-B8AF-3F4EC0DAE223}">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53" t="s">
        <v>563</v>
      </c>
      <c r="AO43" s="1240"/>
      <c r="AP43" s="1240"/>
      <c r="AQ43" s="1240"/>
      <c r="AR43" s="1240"/>
      <c r="AS43" s="1240"/>
      <c r="AT43" s="1240"/>
      <c r="AU43" s="1240"/>
      <c r="AV43" s="1240"/>
      <c r="AW43" s="1240"/>
      <c r="AX43" s="1240"/>
      <c r="AY43" s="1240"/>
      <c r="AZ43" s="1240"/>
      <c r="BA43" s="1240"/>
      <c r="BB43" s="1240"/>
      <c r="BC43" s="1240"/>
      <c r="BD43" s="1240"/>
      <c r="BE43" s="1240"/>
      <c r="BF43" s="1240"/>
      <c r="BG43" s="1240"/>
      <c r="BH43" s="1240"/>
      <c r="BI43" s="1240"/>
      <c r="BJ43" s="1240"/>
      <c r="BK43" s="1240"/>
      <c r="BL43" s="1240"/>
      <c r="BM43" s="1240"/>
      <c r="BN43" s="1240"/>
      <c r="BO43" s="1240"/>
      <c r="BP43" s="1240"/>
      <c r="BQ43" s="1240"/>
      <c r="BR43" s="1240"/>
      <c r="BS43" s="1240"/>
      <c r="BT43" s="1240"/>
      <c r="BU43" s="1240"/>
      <c r="BV43" s="1240"/>
      <c r="BW43" s="1240"/>
      <c r="BX43" s="1240"/>
      <c r="BY43" s="1240"/>
      <c r="BZ43" s="1240"/>
      <c r="CA43" s="1240"/>
      <c r="CB43" s="1240"/>
      <c r="CC43" s="1240"/>
      <c r="CD43" s="1240"/>
      <c r="CE43" s="1240"/>
      <c r="CF43" s="1240"/>
      <c r="CG43" s="1240"/>
      <c r="CH43" s="1240"/>
      <c r="CI43" s="1240"/>
      <c r="CJ43" s="1240"/>
      <c r="CK43" s="1240"/>
      <c r="CL43" s="1240"/>
      <c r="CM43" s="1240"/>
      <c r="CN43" s="1240"/>
      <c r="CO43" s="1240"/>
      <c r="CP43" s="1240"/>
      <c r="CQ43" s="1240"/>
      <c r="CR43" s="1240"/>
      <c r="CS43" s="1240"/>
      <c r="CT43" s="1240"/>
      <c r="CU43" s="1240"/>
      <c r="CV43" s="1240"/>
      <c r="CW43" s="1240"/>
      <c r="CX43" s="1240"/>
      <c r="CY43" s="1240"/>
      <c r="CZ43" s="1240"/>
      <c r="DA43" s="1240"/>
      <c r="DB43" s="1240"/>
      <c r="DC43" s="1241"/>
    </row>
    <row r="44" spans="2:109" x14ac:dyDescent="0.15">
      <c r="B44" s="247"/>
      <c r="AN44" s="1242"/>
      <c r="AO44" s="1243"/>
      <c r="AP44" s="1243"/>
      <c r="AQ44" s="1243"/>
      <c r="AR44" s="1243"/>
      <c r="AS44" s="1243"/>
      <c r="AT44" s="1243"/>
      <c r="AU44" s="1243"/>
      <c r="AV44" s="1243"/>
      <c r="AW44" s="1243"/>
      <c r="AX44" s="1243"/>
      <c r="AY44" s="1243"/>
      <c r="AZ44" s="1243"/>
      <c r="BA44" s="1243"/>
      <c r="BB44" s="1243"/>
      <c r="BC44" s="1243"/>
      <c r="BD44" s="1243"/>
      <c r="BE44" s="1243"/>
      <c r="BF44" s="1243"/>
      <c r="BG44" s="1243"/>
      <c r="BH44" s="1243"/>
      <c r="BI44" s="1243"/>
      <c r="BJ44" s="1243"/>
      <c r="BK44" s="1243"/>
      <c r="BL44" s="1243"/>
      <c r="BM44" s="1243"/>
      <c r="BN44" s="1243"/>
      <c r="BO44" s="1243"/>
      <c r="BP44" s="1243"/>
      <c r="BQ44" s="1243"/>
      <c r="BR44" s="1243"/>
      <c r="BS44" s="1243"/>
      <c r="BT44" s="1243"/>
      <c r="BU44" s="1243"/>
      <c r="BV44" s="1243"/>
      <c r="BW44" s="1243"/>
      <c r="BX44" s="1243"/>
      <c r="BY44" s="1243"/>
      <c r="BZ44" s="1243"/>
      <c r="CA44" s="1243"/>
      <c r="CB44" s="1243"/>
      <c r="CC44" s="1243"/>
      <c r="CD44" s="1243"/>
      <c r="CE44" s="1243"/>
      <c r="CF44" s="1243"/>
      <c r="CG44" s="1243"/>
      <c r="CH44" s="1243"/>
      <c r="CI44" s="1243"/>
      <c r="CJ44" s="1243"/>
      <c r="CK44" s="1243"/>
      <c r="CL44" s="1243"/>
      <c r="CM44" s="1243"/>
      <c r="CN44" s="1243"/>
      <c r="CO44" s="1243"/>
      <c r="CP44" s="1243"/>
      <c r="CQ44" s="1243"/>
      <c r="CR44" s="1243"/>
      <c r="CS44" s="1243"/>
      <c r="CT44" s="1243"/>
      <c r="CU44" s="1243"/>
      <c r="CV44" s="1243"/>
      <c r="CW44" s="1243"/>
      <c r="CX44" s="1243"/>
      <c r="CY44" s="1243"/>
      <c r="CZ44" s="1243"/>
      <c r="DA44" s="1243"/>
      <c r="DB44" s="1243"/>
      <c r="DC44" s="1244"/>
    </row>
    <row r="45" spans="2:109" x14ac:dyDescent="0.15">
      <c r="B45" s="247"/>
      <c r="AN45" s="1242"/>
      <c r="AO45" s="1243"/>
      <c r="AP45" s="1243"/>
      <c r="AQ45" s="1243"/>
      <c r="AR45" s="1243"/>
      <c r="AS45" s="1243"/>
      <c r="AT45" s="1243"/>
      <c r="AU45" s="1243"/>
      <c r="AV45" s="1243"/>
      <c r="AW45" s="1243"/>
      <c r="AX45" s="1243"/>
      <c r="AY45" s="1243"/>
      <c r="AZ45" s="1243"/>
      <c r="BA45" s="1243"/>
      <c r="BB45" s="1243"/>
      <c r="BC45" s="1243"/>
      <c r="BD45" s="1243"/>
      <c r="BE45" s="1243"/>
      <c r="BF45" s="1243"/>
      <c r="BG45" s="1243"/>
      <c r="BH45" s="1243"/>
      <c r="BI45" s="1243"/>
      <c r="BJ45" s="1243"/>
      <c r="BK45" s="1243"/>
      <c r="BL45" s="1243"/>
      <c r="BM45" s="1243"/>
      <c r="BN45" s="1243"/>
      <c r="BO45" s="1243"/>
      <c r="BP45" s="1243"/>
      <c r="BQ45" s="1243"/>
      <c r="BR45" s="1243"/>
      <c r="BS45" s="1243"/>
      <c r="BT45" s="1243"/>
      <c r="BU45" s="1243"/>
      <c r="BV45" s="1243"/>
      <c r="BW45" s="1243"/>
      <c r="BX45" s="1243"/>
      <c r="BY45" s="1243"/>
      <c r="BZ45" s="1243"/>
      <c r="CA45" s="1243"/>
      <c r="CB45" s="1243"/>
      <c r="CC45" s="1243"/>
      <c r="CD45" s="1243"/>
      <c r="CE45" s="1243"/>
      <c r="CF45" s="1243"/>
      <c r="CG45" s="1243"/>
      <c r="CH45" s="1243"/>
      <c r="CI45" s="1243"/>
      <c r="CJ45" s="1243"/>
      <c r="CK45" s="1243"/>
      <c r="CL45" s="1243"/>
      <c r="CM45" s="1243"/>
      <c r="CN45" s="1243"/>
      <c r="CO45" s="1243"/>
      <c r="CP45" s="1243"/>
      <c r="CQ45" s="1243"/>
      <c r="CR45" s="1243"/>
      <c r="CS45" s="1243"/>
      <c r="CT45" s="1243"/>
      <c r="CU45" s="1243"/>
      <c r="CV45" s="1243"/>
      <c r="CW45" s="1243"/>
      <c r="CX45" s="1243"/>
      <c r="CY45" s="1243"/>
      <c r="CZ45" s="1243"/>
      <c r="DA45" s="1243"/>
      <c r="DB45" s="1243"/>
      <c r="DC45" s="1244"/>
    </row>
    <row r="46" spans="2:109" x14ac:dyDescent="0.15">
      <c r="B46" s="247"/>
      <c r="AN46" s="1242"/>
      <c r="AO46" s="1243"/>
      <c r="AP46" s="1243"/>
      <c r="AQ46" s="1243"/>
      <c r="AR46" s="1243"/>
      <c r="AS46" s="1243"/>
      <c r="AT46" s="1243"/>
      <c r="AU46" s="1243"/>
      <c r="AV46" s="1243"/>
      <c r="AW46" s="1243"/>
      <c r="AX46" s="1243"/>
      <c r="AY46" s="1243"/>
      <c r="AZ46" s="1243"/>
      <c r="BA46" s="1243"/>
      <c r="BB46" s="1243"/>
      <c r="BC46" s="1243"/>
      <c r="BD46" s="1243"/>
      <c r="BE46" s="1243"/>
      <c r="BF46" s="1243"/>
      <c r="BG46" s="1243"/>
      <c r="BH46" s="1243"/>
      <c r="BI46" s="1243"/>
      <c r="BJ46" s="1243"/>
      <c r="BK46" s="1243"/>
      <c r="BL46" s="1243"/>
      <c r="BM46" s="1243"/>
      <c r="BN46" s="1243"/>
      <c r="BO46" s="1243"/>
      <c r="BP46" s="1243"/>
      <c r="BQ46" s="1243"/>
      <c r="BR46" s="1243"/>
      <c r="BS46" s="1243"/>
      <c r="BT46" s="1243"/>
      <c r="BU46" s="1243"/>
      <c r="BV46" s="1243"/>
      <c r="BW46" s="1243"/>
      <c r="BX46" s="1243"/>
      <c r="BY46" s="1243"/>
      <c r="BZ46" s="1243"/>
      <c r="CA46" s="1243"/>
      <c r="CB46" s="1243"/>
      <c r="CC46" s="1243"/>
      <c r="CD46" s="1243"/>
      <c r="CE46" s="1243"/>
      <c r="CF46" s="1243"/>
      <c r="CG46" s="1243"/>
      <c r="CH46" s="1243"/>
      <c r="CI46" s="1243"/>
      <c r="CJ46" s="1243"/>
      <c r="CK46" s="1243"/>
      <c r="CL46" s="1243"/>
      <c r="CM46" s="1243"/>
      <c r="CN46" s="1243"/>
      <c r="CO46" s="1243"/>
      <c r="CP46" s="1243"/>
      <c r="CQ46" s="1243"/>
      <c r="CR46" s="1243"/>
      <c r="CS46" s="1243"/>
      <c r="CT46" s="1243"/>
      <c r="CU46" s="1243"/>
      <c r="CV46" s="1243"/>
      <c r="CW46" s="1243"/>
      <c r="CX46" s="1243"/>
      <c r="CY46" s="1243"/>
      <c r="CZ46" s="1243"/>
      <c r="DA46" s="1243"/>
      <c r="DB46" s="1243"/>
      <c r="DC46" s="1244"/>
    </row>
    <row r="47" spans="2:109" x14ac:dyDescent="0.15">
      <c r="B47" s="247"/>
      <c r="AN47" s="1245"/>
      <c r="AO47" s="1246"/>
      <c r="AP47" s="1246"/>
      <c r="AQ47" s="1246"/>
      <c r="AR47" s="1246"/>
      <c r="AS47" s="1246"/>
      <c r="AT47" s="1246"/>
      <c r="AU47" s="1246"/>
      <c r="AV47" s="1246"/>
      <c r="AW47" s="1246"/>
      <c r="AX47" s="1246"/>
      <c r="AY47" s="1246"/>
      <c r="AZ47" s="1246"/>
      <c r="BA47" s="1246"/>
      <c r="BB47" s="1246"/>
      <c r="BC47" s="1246"/>
      <c r="BD47" s="1246"/>
      <c r="BE47" s="1246"/>
      <c r="BF47" s="1246"/>
      <c r="BG47" s="1246"/>
      <c r="BH47" s="1246"/>
      <c r="BI47" s="1246"/>
      <c r="BJ47" s="1246"/>
      <c r="BK47" s="1246"/>
      <c r="BL47" s="1246"/>
      <c r="BM47" s="1246"/>
      <c r="BN47" s="1246"/>
      <c r="BO47" s="1246"/>
      <c r="BP47" s="1246"/>
      <c r="BQ47" s="1246"/>
      <c r="BR47" s="1246"/>
      <c r="BS47" s="1246"/>
      <c r="BT47" s="1246"/>
      <c r="BU47" s="1246"/>
      <c r="BV47" s="1246"/>
      <c r="BW47" s="1246"/>
      <c r="BX47" s="1246"/>
      <c r="BY47" s="1246"/>
      <c r="BZ47" s="1246"/>
      <c r="CA47" s="1246"/>
      <c r="CB47" s="1246"/>
      <c r="CC47" s="1246"/>
      <c r="CD47" s="1246"/>
      <c r="CE47" s="1246"/>
      <c r="CF47" s="1246"/>
      <c r="CG47" s="1246"/>
      <c r="CH47" s="1246"/>
      <c r="CI47" s="1246"/>
      <c r="CJ47" s="1246"/>
      <c r="CK47" s="1246"/>
      <c r="CL47" s="1246"/>
      <c r="CM47" s="1246"/>
      <c r="CN47" s="1246"/>
      <c r="CO47" s="1246"/>
      <c r="CP47" s="1246"/>
      <c r="CQ47" s="1246"/>
      <c r="CR47" s="1246"/>
      <c r="CS47" s="1246"/>
      <c r="CT47" s="1246"/>
      <c r="CU47" s="1246"/>
      <c r="CV47" s="1246"/>
      <c r="CW47" s="1246"/>
      <c r="CX47" s="1246"/>
      <c r="CY47" s="1246"/>
      <c r="CZ47" s="1246"/>
      <c r="DA47" s="1246"/>
      <c r="DB47" s="1246"/>
      <c r="DC47" s="1247"/>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564</v>
      </c>
    </row>
    <row r="50" spans="1:109" x14ac:dyDescent="0.15">
      <c r="B50" s="247"/>
      <c r="G50" s="1231"/>
      <c r="H50" s="1231"/>
      <c r="I50" s="1231"/>
      <c r="J50" s="1231"/>
      <c r="K50" s="360"/>
      <c r="L50" s="360"/>
      <c r="M50" s="361"/>
      <c r="N50" s="361"/>
      <c r="AN50" s="1249"/>
      <c r="AO50" s="1250"/>
      <c r="AP50" s="1250"/>
      <c r="AQ50" s="1250"/>
      <c r="AR50" s="1250"/>
      <c r="AS50" s="1250"/>
      <c r="AT50" s="1250"/>
      <c r="AU50" s="1250"/>
      <c r="AV50" s="1250"/>
      <c r="AW50" s="1250"/>
      <c r="AX50" s="1250"/>
      <c r="AY50" s="1250"/>
      <c r="AZ50" s="1250"/>
      <c r="BA50" s="1250"/>
      <c r="BB50" s="1250"/>
      <c r="BC50" s="1250"/>
      <c r="BD50" s="1250"/>
      <c r="BE50" s="1250"/>
      <c r="BF50" s="1250"/>
      <c r="BG50" s="1250"/>
      <c r="BH50" s="1250"/>
      <c r="BI50" s="1250"/>
      <c r="BJ50" s="1250"/>
      <c r="BK50" s="1250"/>
      <c r="BL50" s="1250"/>
      <c r="BM50" s="1250"/>
      <c r="BN50" s="1250"/>
      <c r="BO50" s="1251"/>
      <c r="BP50" s="1237" t="s">
        <v>526</v>
      </c>
      <c r="BQ50" s="1237"/>
      <c r="BR50" s="1237"/>
      <c r="BS50" s="1237"/>
      <c r="BT50" s="1237"/>
      <c r="BU50" s="1237"/>
      <c r="BV50" s="1237"/>
      <c r="BW50" s="1237"/>
      <c r="BX50" s="1237" t="s">
        <v>527</v>
      </c>
      <c r="BY50" s="1237"/>
      <c r="BZ50" s="1237"/>
      <c r="CA50" s="1237"/>
      <c r="CB50" s="1237"/>
      <c r="CC50" s="1237"/>
      <c r="CD50" s="1237"/>
      <c r="CE50" s="1237"/>
      <c r="CF50" s="1237" t="s">
        <v>528</v>
      </c>
      <c r="CG50" s="1237"/>
      <c r="CH50" s="1237"/>
      <c r="CI50" s="1237"/>
      <c r="CJ50" s="1237"/>
      <c r="CK50" s="1237"/>
      <c r="CL50" s="1237"/>
      <c r="CM50" s="1237"/>
      <c r="CN50" s="1237" t="s">
        <v>529</v>
      </c>
      <c r="CO50" s="1237"/>
      <c r="CP50" s="1237"/>
      <c r="CQ50" s="1237"/>
      <c r="CR50" s="1237"/>
      <c r="CS50" s="1237"/>
      <c r="CT50" s="1237"/>
      <c r="CU50" s="1237"/>
      <c r="CV50" s="1237" t="s">
        <v>530</v>
      </c>
      <c r="CW50" s="1237"/>
      <c r="CX50" s="1237"/>
      <c r="CY50" s="1237"/>
      <c r="CZ50" s="1237"/>
      <c r="DA50" s="1237"/>
      <c r="DB50" s="1237"/>
      <c r="DC50" s="1237"/>
    </row>
    <row r="51" spans="1:109" ht="13.5" customHeight="1" x14ac:dyDescent="0.15">
      <c r="B51" s="247"/>
      <c r="G51" s="1248"/>
      <c r="H51" s="1248"/>
      <c r="I51" s="1252"/>
      <c r="J51" s="1252"/>
      <c r="K51" s="1238"/>
      <c r="L51" s="1238"/>
      <c r="M51" s="1238"/>
      <c r="N51" s="1238"/>
      <c r="AM51" s="359"/>
      <c r="AN51" s="1236" t="s">
        <v>565</v>
      </c>
      <c r="AO51" s="1236"/>
      <c r="AP51" s="1236"/>
      <c r="AQ51" s="1236"/>
      <c r="AR51" s="1236"/>
      <c r="AS51" s="1236"/>
      <c r="AT51" s="1236"/>
      <c r="AU51" s="1236"/>
      <c r="AV51" s="1236"/>
      <c r="AW51" s="1236"/>
      <c r="AX51" s="1236"/>
      <c r="AY51" s="1236"/>
      <c r="AZ51" s="1236"/>
      <c r="BA51" s="1236"/>
      <c r="BB51" s="1236" t="s">
        <v>566</v>
      </c>
      <c r="BC51" s="1236"/>
      <c r="BD51" s="1236"/>
      <c r="BE51" s="1236"/>
      <c r="BF51" s="1236"/>
      <c r="BG51" s="1236"/>
      <c r="BH51" s="1236"/>
      <c r="BI51" s="1236"/>
      <c r="BJ51" s="1236"/>
      <c r="BK51" s="1236"/>
      <c r="BL51" s="1236"/>
      <c r="BM51" s="1236"/>
      <c r="BN51" s="1236"/>
      <c r="BO51" s="1236"/>
      <c r="BP51" s="1233">
        <v>66.8</v>
      </c>
      <c r="BQ51" s="1233"/>
      <c r="BR51" s="1233"/>
      <c r="BS51" s="1233"/>
      <c r="BT51" s="1233"/>
      <c r="BU51" s="1233"/>
      <c r="BV51" s="1233"/>
      <c r="BW51" s="1233"/>
      <c r="BX51" s="1233">
        <v>43.9</v>
      </c>
      <c r="BY51" s="1233"/>
      <c r="BZ51" s="1233"/>
      <c r="CA51" s="1233"/>
      <c r="CB51" s="1233"/>
      <c r="CC51" s="1233"/>
      <c r="CD51" s="1233"/>
      <c r="CE51" s="1233"/>
      <c r="CF51" s="1233">
        <v>36</v>
      </c>
      <c r="CG51" s="1233"/>
      <c r="CH51" s="1233"/>
      <c r="CI51" s="1233"/>
      <c r="CJ51" s="1233"/>
      <c r="CK51" s="1233"/>
      <c r="CL51" s="1233"/>
      <c r="CM51" s="1233"/>
      <c r="CN51" s="1233">
        <v>20</v>
      </c>
      <c r="CO51" s="1233"/>
      <c r="CP51" s="1233"/>
      <c r="CQ51" s="1233"/>
      <c r="CR51" s="1233"/>
      <c r="CS51" s="1233"/>
      <c r="CT51" s="1233"/>
      <c r="CU51" s="1233"/>
      <c r="CV51" s="1233">
        <v>11.2</v>
      </c>
      <c r="CW51" s="1233"/>
      <c r="CX51" s="1233"/>
      <c r="CY51" s="1233"/>
      <c r="CZ51" s="1233"/>
      <c r="DA51" s="1233"/>
      <c r="DB51" s="1233"/>
      <c r="DC51" s="1233"/>
    </row>
    <row r="52" spans="1:109" x14ac:dyDescent="0.15">
      <c r="B52" s="247"/>
      <c r="G52" s="1248"/>
      <c r="H52" s="1248"/>
      <c r="I52" s="1252"/>
      <c r="J52" s="1252"/>
      <c r="K52" s="1238"/>
      <c r="L52" s="1238"/>
      <c r="M52" s="1238"/>
      <c r="N52" s="1238"/>
      <c r="AM52" s="359"/>
      <c r="AN52" s="1236"/>
      <c r="AO52" s="1236"/>
      <c r="AP52" s="1236"/>
      <c r="AQ52" s="1236"/>
      <c r="AR52" s="1236"/>
      <c r="AS52" s="1236"/>
      <c r="AT52" s="1236"/>
      <c r="AU52" s="1236"/>
      <c r="AV52" s="1236"/>
      <c r="AW52" s="1236"/>
      <c r="AX52" s="1236"/>
      <c r="AY52" s="1236"/>
      <c r="AZ52" s="1236"/>
      <c r="BA52" s="1236"/>
      <c r="BB52" s="1236"/>
      <c r="BC52" s="1236"/>
      <c r="BD52" s="1236"/>
      <c r="BE52" s="1236"/>
      <c r="BF52" s="1236"/>
      <c r="BG52" s="1236"/>
      <c r="BH52" s="1236"/>
      <c r="BI52" s="1236"/>
      <c r="BJ52" s="1236"/>
      <c r="BK52" s="1236"/>
      <c r="BL52" s="1236"/>
      <c r="BM52" s="1236"/>
      <c r="BN52" s="1236"/>
      <c r="BO52" s="1236"/>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x14ac:dyDescent="0.15">
      <c r="A53" s="358"/>
      <c r="B53" s="247"/>
      <c r="G53" s="1248"/>
      <c r="H53" s="1248"/>
      <c r="I53" s="1231"/>
      <c r="J53" s="1231"/>
      <c r="K53" s="1238"/>
      <c r="L53" s="1238"/>
      <c r="M53" s="1238"/>
      <c r="N53" s="1238"/>
      <c r="AM53" s="359"/>
      <c r="AN53" s="1236"/>
      <c r="AO53" s="1236"/>
      <c r="AP53" s="1236"/>
      <c r="AQ53" s="1236"/>
      <c r="AR53" s="1236"/>
      <c r="AS53" s="1236"/>
      <c r="AT53" s="1236"/>
      <c r="AU53" s="1236"/>
      <c r="AV53" s="1236"/>
      <c r="AW53" s="1236"/>
      <c r="AX53" s="1236"/>
      <c r="AY53" s="1236"/>
      <c r="AZ53" s="1236"/>
      <c r="BA53" s="1236"/>
      <c r="BB53" s="1236" t="s">
        <v>567</v>
      </c>
      <c r="BC53" s="1236"/>
      <c r="BD53" s="1236"/>
      <c r="BE53" s="1236"/>
      <c r="BF53" s="1236"/>
      <c r="BG53" s="1236"/>
      <c r="BH53" s="1236"/>
      <c r="BI53" s="1236"/>
      <c r="BJ53" s="1236"/>
      <c r="BK53" s="1236"/>
      <c r="BL53" s="1236"/>
      <c r="BM53" s="1236"/>
      <c r="BN53" s="1236"/>
      <c r="BO53" s="1236"/>
      <c r="BP53" s="1233">
        <v>59.3</v>
      </c>
      <c r="BQ53" s="1233"/>
      <c r="BR53" s="1233"/>
      <c r="BS53" s="1233"/>
      <c r="BT53" s="1233"/>
      <c r="BU53" s="1233"/>
      <c r="BV53" s="1233"/>
      <c r="BW53" s="1233"/>
      <c r="BX53" s="1233">
        <v>60.7</v>
      </c>
      <c r="BY53" s="1233"/>
      <c r="BZ53" s="1233"/>
      <c r="CA53" s="1233"/>
      <c r="CB53" s="1233"/>
      <c r="CC53" s="1233"/>
      <c r="CD53" s="1233"/>
      <c r="CE53" s="1233"/>
      <c r="CF53" s="1233">
        <v>62.5</v>
      </c>
      <c r="CG53" s="1233"/>
      <c r="CH53" s="1233"/>
      <c r="CI53" s="1233"/>
      <c r="CJ53" s="1233"/>
      <c r="CK53" s="1233"/>
      <c r="CL53" s="1233"/>
      <c r="CM53" s="1233"/>
      <c r="CN53" s="1233">
        <v>62.9</v>
      </c>
      <c r="CO53" s="1233"/>
      <c r="CP53" s="1233"/>
      <c r="CQ53" s="1233"/>
      <c r="CR53" s="1233"/>
      <c r="CS53" s="1233"/>
      <c r="CT53" s="1233"/>
      <c r="CU53" s="1233"/>
      <c r="CV53" s="1233">
        <v>64</v>
      </c>
      <c r="CW53" s="1233"/>
      <c r="CX53" s="1233"/>
      <c r="CY53" s="1233"/>
      <c r="CZ53" s="1233"/>
      <c r="DA53" s="1233"/>
      <c r="DB53" s="1233"/>
      <c r="DC53" s="1233"/>
    </row>
    <row r="54" spans="1:109" x14ac:dyDescent="0.15">
      <c r="A54" s="358"/>
      <c r="B54" s="247"/>
      <c r="G54" s="1248"/>
      <c r="H54" s="1248"/>
      <c r="I54" s="1231"/>
      <c r="J54" s="1231"/>
      <c r="K54" s="1238"/>
      <c r="L54" s="1238"/>
      <c r="M54" s="1238"/>
      <c r="N54" s="1238"/>
      <c r="AM54" s="359"/>
      <c r="AN54" s="1236"/>
      <c r="AO54" s="1236"/>
      <c r="AP54" s="1236"/>
      <c r="AQ54" s="1236"/>
      <c r="AR54" s="1236"/>
      <c r="AS54" s="1236"/>
      <c r="AT54" s="1236"/>
      <c r="AU54" s="1236"/>
      <c r="AV54" s="1236"/>
      <c r="AW54" s="1236"/>
      <c r="AX54" s="1236"/>
      <c r="AY54" s="1236"/>
      <c r="AZ54" s="1236"/>
      <c r="BA54" s="1236"/>
      <c r="BB54" s="1236"/>
      <c r="BC54" s="1236"/>
      <c r="BD54" s="1236"/>
      <c r="BE54" s="1236"/>
      <c r="BF54" s="1236"/>
      <c r="BG54" s="1236"/>
      <c r="BH54" s="1236"/>
      <c r="BI54" s="1236"/>
      <c r="BJ54" s="1236"/>
      <c r="BK54" s="1236"/>
      <c r="BL54" s="1236"/>
      <c r="BM54" s="1236"/>
      <c r="BN54" s="1236"/>
      <c r="BO54" s="1236"/>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x14ac:dyDescent="0.15">
      <c r="A55" s="358"/>
      <c r="B55" s="247"/>
      <c r="G55" s="1231"/>
      <c r="H55" s="1231"/>
      <c r="I55" s="1231"/>
      <c r="J55" s="1231"/>
      <c r="K55" s="1238"/>
      <c r="L55" s="1238"/>
      <c r="M55" s="1238"/>
      <c r="N55" s="1238"/>
      <c r="AN55" s="1237" t="s">
        <v>568</v>
      </c>
      <c r="AO55" s="1237"/>
      <c r="AP55" s="1237"/>
      <c r="AQ55" s="1237"/>
      <c r="AR55" s="1237"/>
      <c r="AS55" s="1237"/>
      <c r="AT55" s="1237"/>
      <c r="AU55" s="1237"/>
      <c r="AV55" s="1237"/>
      <c r="AW55" s="1237"/>
      <c r="AX55" s="1237"/>
      <c r="AY55" s="1237"/>
      <c r="AZ55" s="1237"/>
      <c r="BA55" s="1237"/>
      <c r="BB55" s="1236" t="s">
        <v>566</v>
      </c>
      <c r="BC55" s="1236"/>
      <c r="BD55" s="1236"/>
      <c r="BE55" s="1236"/>
      <c r="BF55" s="1236"/>
      <c r="BG55" s="1236"/>
      <c r="BH55" s="1236"/>
      <c r="BI55" s="1236"/>
      <c r="BJ55" s="1236"/>
      <c r="BK55" s="1236"/>
      <c r="BL55" s="1236"/>
      <c r="BM55" s="1236"/>
      <c r="BN55" s="1236"/>
      <c r="BO55" s="1236"/>
      <c r="BP55" s="1233">
        <v>41.5</v>
      </c>
      <c r="BQ55" s="1233"/>
      <c r="BR55" s="1233"/>
      <c r="BS55" s="1233"/>
      <c r="BT55" s="1233"/>
      <c r="BU55" s="1233"/>
      <c r="BV55" s="1233"/>
      <c r="BW55" s="1233"/>
      <c r="BX55" s="1233">
        <v>25.2</v>
      </c>
      <c r="BY55" s="1233"/>
      <c r="BZ55" s="1233"/>
      <c r="CA55" s="1233"/>
      <c r="CB55" s="1233"/>
      <c r="CC55" s="1233"/>
      <c r="CD55" s="1233"/>
      <c r="CE55" s="1233"/>
      <c r="CF55" s="1233">
        <v>15.7</v>
      </c>
      <c r="CG55" s="1233"/>
      <c r="CH55" s="1233"/>
      <c r="CI55" s="1233"/>
      <c r="CJ55" s="1233"/>
      <c r="CK55" s="1233"/>
      <c r="CL55" s="1233"/>
      <c r="CM55" s="1233"/>
      <c r="CN55" s="1233">
        <v>10.199999999999999</v>
      </c>
      <c r="CO55" s="1233"/>
      <c r="CP55" s="1233"/>
      <c r="CQ55" s="1233"/>
      <c r="CR55" s="1233"/>
      <c r="CS55" s="1233"/>
      <c r="CT55" s="1233"/>
      <c r="CU55" s="1233"/>
      <c r="CV55" s="1233">
        <v>10.5</v>
      </c>
      <c r="CW55" s="1233"/>
      <c r="CX55" s="1233"/>
      <c r="CY55" s="1233"/>
      <c r="CZ55" s="1233"/>
      <c r="DA55" s="1233"/>
      <c r="DB55" s="1233"/>
      <c r="DC55" s="1233"/>
    </row>
    <row r="56" spans="1:109" x14ac:dyDescent="0.15">
      <c r="A56" s="358"/>
      <c r="B56" s="247"/>
      <c r="G56" s="1231"/>
      <c r="H56" s="1231"/>
      <c r="I56" s="1231"/>
      <c r="J56" s="1231"/>
      <c r="K56" s="1238"/>
      <c r="L56" s="1238"/>
      <c r="M56" s="1238"/>
      <c r="N56" s="1238"/>
      <c r="AN56" s="1237"/>
      <c r="AO56" s="1237"/>
      <c r="AP56" s="1237"/>
      <c r="AQ56" s="1237"/>
      <c r="AR56" s="1237"/>
      <c r="AS56" s="1237"/>
      <c r="AT56" s="1237"/>
      <c r="AU56" s="1237"/>
      <c r="AV56" s="1237"/>
      <c r="AW56" s="1237"/>
      <c r="AX56" s="1237"/>
      <c r="AY56" s="1237"/>
      <c r="AZ56" s="1237"/>
      <c r="BA56" s="1237"/>
      <c r="BB56" s="1236"/>
      <c r="BC56" s="1236"/>
      <c r="BD56" s="1236"/>
      <c r="BE56" s="1236"/>
      <c r="BF56" s="1236"/>
      <c r="BG56" s="1236"/>
      <c r="BH56" s="1236"/>
      <c r="BI56" s="1236"/>
      <c r="BJ56" s="1236"/>
      <c r="BK56" s="1236"/>
      <c r="BL56" s="1236"/>
      <c r="BM56" s="1236"/>
      <c r="BN56" s="1236"/>
      <c r="BO56" s="1236"/>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x14ac:dyDescent="0.15">
      <c r="B57" s="362"/>
      <c r="G57" s="1231"/>
      <c r="H57" s="1231"/>
      <c r="I57" s="1234"/>
      <c r="J57" s="1234"/>
      <c r="K57" s="1238"/>
      <c r="L57" s="1238"/>
      <c r="M57" s="1238"/>
      <c r="N57" s="1238"/>
      <c r="AM57" s="243"/>
      <c r="AN57" s="1237"/>
      <c r="AO57" s="1237"/>
      <c r="AP57" s="1237"/>
      <c r="AQ57" s="1237"/>
      <c r="AR57" s="1237"/>
      <c r="AS57" s="1237"/>
      <c r="AT57" s="1237"/>
      <c r="AU57" s="1237"/>
      <c r="AV57" s="1237"/>
      <c r="AW57" s="1237"/>
      <c r="AX57" s="1237"/>
      <c r="AY57" s="1237"/>
      <c r="AZ57" s="1237"/>
      <c r="BA57" s="1237"/>
      <c r="BB57" s="1236" t="s">
        <v>567</v>
      </c>
      <c r="BC57" s="1236"/>
      <c r="BD57" s="1236"/>
      <c r="BE57" s="1236"/>
      <c r="BF57" s="1236"/>
      <c r="BG57" s="1236"/>
      <c r="BH57" s="1236"/>
      <c r="BI57" s="1236"/>
      <c r="BJ57" s="1236"/>
      <c r="BK57" s="1236"/>
      <c r="BL57" s="1236"/>
      <c r="BM57" s="1236"/>
      <c r="BN57" s="1236"/>
      <c r="BO57" s="1236"/>
      <c r="BP57" s="1233">
        <v>61.7</v>
      </c>
      <c r="BQ57" s="1233"/>
      <c r="BR57" s="1233"/>
      <c r="BS57" s="1233"/>
      <c r="BT57" s="1233"/>
      <c r="BU57" s="1233"/>
      <c r="BV57" s="1233"/>
      <c r="BW57" s="1233"/>
      <c r="BX57" s="1233">
        <v>62.5</v>
      </c>
      <c r="BY57" s="1233"/>
      <c r="BZ57" s="1233"/>
      <c r="CA57" s="1233"/>
      <c r="CB57" s="1233"/>
      <c r="CC57" s="1233"/>
      <c r="CD57" s="1233"/>
      <c r="CE57" s="1233"/>
      <c r="CF57" s="1233">
        <v>64.3</v>
      </c>
      <c r="CG57" s="1233"/>
      <c r="CH57" s="1233"/>
      <c r="CI57" s="1233"/>
      <c r="CJ57" s="1233"/>
      <c r="CK57" s="1233"/>
      <c r="CL57" s="1233"/>
      <c r="CM57" s="1233"/>
      <c r="CN57" s="1233">
        <v>64.7</v>
      </c>
      <c r="CO57" s="1233"/>
      <c r="CP57" s="1233"/>
      <c r="CQ57" s="1233"/>
      <c r="CR57" s="1233"/>
      <c r="CS57" s="1233"/>
      <c r="CT57" s="1233"/>
      <c r="CU57" s="1233"/>
      <c r="CV57" s="1233">
        <v>65.7</v>
      </c>
      <c r="CW57" s="1233"/>
      <c r="CX57" s="1233"/>
      <c r="CY57" s="1233"/>
      <c r="CZ57" s="1233"/>
      <c r="DA57" s="1233"/>
      <c r="DB57" s="1233"/>
      <c r="DC57" s="1233"/>
      <c r="DD57" s="363"/>
      <c r="DE57" s="362"/>
    </row>
    <row r="58" spans="1:109" s="358" customFormat="1" x14ac:dyDescent="0.15">
      <c r="A58" s="243"/>
      <c r="B58" s="362"/>
      <c r="G58" s="1231"/>
      <c r="H58" s="1231"/>
      <c r="I58" s="1234"/>
      <c r="J58" s="1234"/>
      <c r="K58" s="1238"/>
      <c r="L58" s="1238"/>
      <c r="M58" s="1238"/>
      <c r="N58" s="1238"/>
      <c r="AM58" s="243"/>
      <c r="AN58" s="1237"/>
      <c r="AO58" s="1237"/>
      <c r="AP58" s="1237"/>
      <c r="AQ58" s="1237"/>
      <c r="AR58" s="1237"/>
      <c r="AS58" s="1237"/>
      <c r="AT58" s="1237"/>
      <c r="AU58" s="1237"/>
      <c r="AV58" s="1237"/>
      <c r="AW58" s="1237"/>
      <c r="AX58" s="1237"/>
      <c r="AY58" s="1237"/>
      <c r="AZ58" s="1237"/>
      <c r="BA58" s="1237"/>
      <c r="BB58" s="1236"/>
      <c r="BC58" s="1236"/>
      <c r="BD58" s="1236"/>
      <c r="BE58" s="1236"/>
      <c r="BF58" s="1236"/>
      <c r="BG58" s="1236"/>
      <c r="BH58" s="1236"/>
      <c r="BI58" s="1236"/>
      <c r="BJ58" s="1236"/>
      <c r="BK58" s="1236"/>
      <c r="BL58" s="1236"/>
      <c r="BM58" s="1236"/>
      <c r="BN58" s="1236"/>
      <c r="BO58" s="1236"/>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569</v>
      </c>
    </row>
    <row r="64" spans="1:109" x14ac:dyDescent="0.15">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9" t="s">
        <v>570</v>
      </c>
      <c r="AO65" s="1240"/>
      <c r="AP65" s="1240"/>
      <c r="AQ65" s="1240"/>
      <c r="AR65" s="1240"/>
      <c r="AS65" s="1240"/>
      <c r="AT65" s="1240"/>
      <c r="AU65" s="1240"/>
      <c r="AV65" s="1240"/>
      <c r="AW65" s="1240"/>
      <c r="AX65" s="1240"/>
      <c r="AY65" s="1240"/>
      <c r="AZ65" s="1240"/>
      <c r="BA65" s="1240"/>
      <c r="BB65" s="1240"/>
      <c r="BC65" s="1240"/>
      <c r="BD65" s="1240"/>
      <c r="BE65" s="1240"/>
      <c r="BF65" s="1240"/>
      <c r="BG65" s="1240"/>
      <c r="BH65" s="1240"/>
      <c r="BI65" s="1240"/>
      <c r="BJ65" s="1240"/>
      <c r="BK65" s="1240"/>
      <c r="BL65" s="1240"/>
      <c r="BM65" s="1240"/>
      <c r="BN65" s="1240"/>
      <c r="BO65" s="1240"/>
      <c r="BP65" s="1240"/>
      <c r="BQ65" s="1240"/>
      <c r="BR65" s="1240"/>
      <c r="BS65" s="1240"/>
      <c r="BT65" s="1240"/>
      <c r="BU65" s="1240"/>
      <c r="BV65" s="1240"/>
      <c r="BW65" s="1240"/>
      <c r="BX65" s="1240"/>
      <c r="BY65" s="1240"/>
      <c r="BZ65" s="1240"/>
      <c r="CA65" s="1240"/>
      <c r="CB65" s="1240"/>
      <c r="CC65" s="1240"/>
      <c r="CD65" s="1240"/>
      <c r="CE65" s="1240"/>
      <c r="CF65" s="1240"/>
      <c r="CG65" s="1240"/>
      <c r="CH65" s="1240"/>
      <c r="CI65" s="1240"/>
      <c r="CJ65" s="1240"/>
      <c r="CK65" s="1240"/>
      <c r="CL65" s="1240"/>
      <c r="CM65" s="1240"/>
      <c r="CN65" s="1240"/>
      <c r="CO65" s="1240"/>
      <c r="CP65" s="1240"/>
      <c r="CQ65" s="1240"/>
      <c r="CR65" s="1240"/>
      <c r="CS65" s="1240"/>
      <c r="CT65" s="1240"/>
      <c r="CU65" s="1240"/>
      <c r="CV65" s="1240"/>
      <c r="CW65" s="1240"/>
      <c r="CX65" s="1240"/>
      <c r="CY65" s="1240"/>
      <c r="CZ65" s="1240"/>
      <c r="DA65" s="1240"/>
      <c r="DB65" s="1240"/>
      <c r="DC65" s="1241"/>
    </row>
    <row r="66" spans="2:107" x14ac:dyDescent="0.15">
      <c r="B66" s="247"/>
      <c r="AN66" s="1242"/>
      <c r="AO66" s="1243"/>
      <c r="AP66" s="1243"/>
      <c r="AQ66" s="1243"/>
      <c r="AR66" s="1243"/>
      <c r="AS66" s="1243"/>
      <c r="AT66" s="1243"/>
      <c r="AU66" s="1243"/>
      <c r="AV66" s="1243"/>
      <c r="AW66" s="1243"/>
      <c r="AX66" s="1243"/>
      <c r="AY66" s="1243"/>
      <c r="AZ66" s="1243"/>
      <c r="BA66" s="1243"/>
      <c r="BB66" s="1243"/>
      <c r="BC66" s="1243"/>
      <c r="BD66" s="1243"/>
      <c r="BE66" s="1243"/>
      <c r="BF66" s="1243"/>
      <c r="BG66" s="1243"/>
      <c r="BH66" s="1243"/>
      <c r="BI66" s="1243"/>
      <c r="BJ66" s="1243"/>
      <c r="BK66" s="1243"/>
      <c r="BL66" s="1243"/>
      <c r="BM66" s="1243"/>
      <c r="BN66" s="1243"/>
      <c r="BO66" s="1243"/>
      <c r="BP66" s="1243"/>
      <c r="BQ66" s="1243"/>
      <c r="BR66" s="1243"/>
      <c r="BS66" s="1243"/>
      <c r="BT66" s="1243"/>
      <c r="BU66" s="1243"/>
      <c r="BV66" s="1243"/>
      <c r="BW66" s="1243"/>
      <c r="BX66" s="1243"/>
      <c r="BY66" s="1243"/>
      <c r="BZ66" s="1243"/>
      <c r="CA66" s="1243"/>
      <c r="CB66" s="1243"/>
      <c r="CC66" s="1243"/>
      <c r="CD66" s="1243"/>
      <c r="CE66" s="1243"/>
      <c r="CF66" s="1243"/>
      <c r="CG66" s="1243"/>
      <c r="CH66" s="1243"/>
      <c r="CI66" s="1243"/>
      <c r="CJ66" s="1243"/>
      <c r="CK66" s="1243"/>
      <c r="CL66" s="1243"/>
      <c r="CM66" s="1243"/>
      <c r="CN66" s="1243"/>
      <c r="CO66" s="1243"/>
      <c r="CP66" s="1243"/>
      <c r="CQ66" s="1243"/>
      <c r="CR66" s="1243"/>
      <c r="CS66" s="1243"/>
      <c r="CT66" s="1243"/>
      <c r="CU66" s="1243"/>
      <c r="CV66" s="1243"/>
      <c r="CW66" s="1243"/>
      <c r="CX66" s="1243"/>
      <c r="CY66" s="1243"/>
      <c r="CZ66" s="1243"/>
      <c r="DA66" s="1243"/>
      <c r="DB66" s="1243"/>
      <c r="DC66" s="1244"/>
    </row>
    <row r="67" spans="2:107" x14ac:dyDescent="0.15">
      <c r="B67" s="247"/>
      <c r="AN67" s="1242"/>
      <c r="AO67" s="1243"/>
      <c r="AP67" s="1243"/>
      <c r="AQ67" s="1243"/>
      <c r="AR67" s="1243"/>
      <c r="AS67" s="1243"/>
      <c r="AT67" s="1243"/>
      <c r="AU67" s="1243"/>
      <c r="AV67" s="1243"/>
      <c r="AW67" s="1243"/>
      <c r="AX67" s="1243"/>
      <c r="AY67" s="1243"/>
      <c r="AZ67" s="1243"/>
      <c r="BA67" s="1243"/>
      <c r="BB67" s="1243"/>
      <c r="BC67" s="1243"/>
      <c r="BD67" s="1243"/>
      <c r="BE67" s="1243"/>
      <c r="BF67" s="1243"/>
      <c r="BG67" s="1243"/>
      <c r="BH67" s="1243"/>
      <c r="BI67" s="1243"/>
      <c r="BJ67" s="1243"/>
      <c r="BK67" s="1243"/>
      <c r="BL67" s="1243"/>
      <c r="BM67" s="1243"/>
      <c r="BN67" s="1243"/>
      <c r="BO67" s="1243"/>
      <c r="BP67" s="1243"/>
      <c r="BQ67" s="1243"/>
      <c r="BR67" s="1243"/>
      <c r="BS67" s="1243"/>
      <c r="BT67" s="1243"/>
      <c r="BU67" s="1243"/>
      <c r="BV67" s="1243"/>
      <c r="BW67" s="1243"/>
      <c r="BX67" s="1243"/>
      <c r="BY67" s="1243"/>
      <c r="BZ67" s="1243"/>
      <c r="CA67" s="1243"/>
      <c r="CB67" s="1243"/>
      <c r="CC67" s="1243"/>
      <c r="CD67" s="1243"/>
      <c r="CE67" s="1243"/>
      <c r="CF67" s="1243"/>
      <c r="CG67" s="1243"/>
      <c r="CH67" s="1243"/>
      <c r="CI67" s="1243"/>
      <c r="CJ67" s="1243"/>
      <c r="CK67" s="1243"/>
      <c r="CL67" s="1243"/>
      <c r="CM67" s="1243"/>
      <c r="CN67" s="1243"/>
      <c r="CO67" s="1243"/>
      <c r="CP67" s="1243"/>
      <c r="CQ67" s="1243"/>
      <c r="CR67" s="1243"/>
      <c r="CS67" s="1243"/>
      <c r="CT67" s="1243"/>
      <c r="CU67" s="1243"/>
      <c r="CV67" s="1243"/>
      <c r="CW67" s="1243"/>
      <c r="CX67" s="1243"/>
      <c r="CY67" s="1243"/>
      <c r="CZ67" s="1243"/>
      <c r="DA67" s="1243"/>
      <c r="DB67" s="1243"/>
      <c r="DC67" s="1244"/>
    </row>
    <row r="68" spans="2:107" x14ac:dyDescent="0.15">
      <c r="B68" s="247"/>
      <c r="AN68" s="1242"/>
      <c r="AO68" s="1243"/>
      <c r="AP68" s="1243"/>
      <c r="AQ68" s="1243"/>
      <c r="AR68" s="1243"/>
      <c r="AS68" s="1243"/>
      <c r="AT68" s="1243"/>
      <c r="AU68" s="1243"/>
      <c r="AV68" s="1243"/>
      <c r="AW68" s="1243"/>
      <c r="AX68" s="1243"/>
      <c r="AY68" s="1243"/>
      <c r="AZ68" s="1243"/>
      <c r="BA68" s="1243"/>
      <c r="BB68" s="1243"/>
      <c r="BC68" s="1243"/>
      <c r="BD68" s="1243"/>
      <c r="BE68" s="1243"/>
      <c r="BF68" s="1243"/>
      <c r="BG68" s="1243"/>
      <c r="BH68" s="1243"/>
      <c r="BI68" s="1243"/>
      <c r="BJ68" s="1243"/>
      <c r="BK68" s="1243"/>
      <c r="BL68" s="1243"/>
      <c r="BM68" s="1243"/>
      <c r="BN68" s="1243"/>
      <c r="BO68" s="1243"/>
      <c r="BP68" s="1243"/>
      <c r="BQ68" s="1243"/>
      <c r="BR68" s="1243"/>
      <c r="BS68" s="1243"/>
      <c r="BT68" s="1243"/>
      <c r="BU68" s="1243"/>
      <c r="BV68" s="1243"/>
      <c r="BW68" s="1243"/>
      <c r="BX68" s="1243"/>
      <c r="BY68" s="1243"/>
      <c r="BZ68" s="1243"/>
      <c r="CA68" s="1243"/>
      <c r="CB68" s="1243"/>
      <c r="CC68" s="1243"/>
      <c r="CD68" s="1243"/>
      <c r="CE68" s="1243"/>
      <c r="CF68" s="1243"/>
      <c r="CG68" s="1243"/>
      <c r="CH68" s="1243"/>
      <c r="CI68" s="1243"/>
      <c r="CJ68" s="1243"/>
      <c r="CK68" s="1243"/>
      <c r="CL68" s="1243"/>
      <c r="CM68" s="1243"/>
      <c r="CN68" s="1243"/>
      <c r="CO68" s="1243"/>
      <c r="CP68" s="1243"/>
      <c r="CQ68" s="1243"/>
      <c r="CR68" s="1243"/>
      <c r="CS68" s="1243"/>
      <c r="CT68" s="1243"/>
      <c r="CU68" s="1243"/>
      <c r="CV68" s="1243"/>
      <c r="CW68" s="1243"/>
      <c r="CX68" s="1243"/>
      <c r="CY68" s="1243"/>
      <c r="CZ68" s="1243"/>
      <c r="DA68" s="1243"/>
      <c r="DB68" s="1243"/>
      <c r="DC68" s="1244"/>
    </row>
    <row r="69" spans="2:107" x14ac:dyDescent="0.15">
      <c r="B69" s="247"/>
      <c r="AN69" s="1245"/>
      <c r="AO69" s="1246"/>
      <c r="AP69" s="1246"/>
      <c r="AQ69" s="1246"/>
      <c r="AR69" s="1246"/>
      <c r="AS69" s="1246"/>
      <c r="AT69" s="1246"/>
      <c r="AU69" s="1246"/>
      <c r="AV69" s="1246"/>
      <c r="AW69" s="1246"/>
      <c r="AX69" s="1246"/>
      <c r="AY69" s="1246"/>
      <c r="AZ69" s="1246"/>
      <c r="BA69" s="1246"/>
      <c r="BB69" s="1246"/>
      <c r="BC69" s="1246"/>
      <c r="BD69" s="1246"/>
      <c r="BE69" s="1246"/>
      <c r="BF69" s="1246"/>
      <c r="BG69" s="1246"/>
      <c r="BH69" s="1246"/>
      <c r="BI69" s="1246"/>
      <c r="BJ69" s="1246"/>
      <c r="BK69" s="1246"/>
      <c r="BL69" s="1246"/>
      <c r="BM69" s="1246"/>
      <c r="BN69" s="1246"/>
      <c r="BO69" s="1246"/>
      <c r="BP69" s="1246"/>
      <c r="BQ69" s="1246"/>
      <c r="BR69" s="1246"/>
      <c r="BS69" s="1246"/>
      <c r="BT69" s="1246"/>
      <c r="BU69" s="1246"/>
      <c r="BV69" s="1246"/>
      <c r="BW69" s="1246"/>
      <c r="BX69" s="1246"/>
      <c r="BY69" s="1246"/>
      <c r="BZ69" s="1246"/>
      <c r="CA69" s="1246"/>
      <c r="CB69" s="1246"/>
      <c r="CC69" s="1246"/>
      <c r="CD69" s="1246"/>
      <c r="CE69" s="1246"/>
      <c r="CF69" s="1246"/>
      <c r="CG69" s="1246"/>
      <c r="CH69" s="1246"/>
      <c r="CI69" s="1246"/>
      <c r="CJ69" s="1246"/>
      <c r="CK69" s="1246"/>
      <c r="CL69" s="1246"/>
      <c r="CM69" s="1246"/>
      <c r="CN69" s="1246"/>
      <c r="CO69" s="1246"/>
      <c r="CP69" s="1246"/>
      <c r="CQ69" s="1246"/>
      <c r="CR69" s="1246"/>
      <c r="CS69" s="1246"/>
      <c r="CT69" s="1246"/>
      <c r="CU69" s="1246"/>
      <c r="CV69" s="1246"/>
      <c r="CW69" s="1246"/>
      <c r="CX69" s="1246"/>
      <c r="CY69" s="1246"/>
      <c r="CZ69" s="1246"/>
      <c r="DA69" s="1246"/>
      <c r="DB69" s="1246"/>
      <c r="DC69" s="1247"/>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564</v>
      </c>
    </row>
    <row r="72" spans="2:107" x14ac:dyDescent="0.15">
      <c r="B72" s="247"/>
      <c r="G72" s="1231"/>
      <c r="H72" s="1231"/>
      <c r="I72" s="1231"/>
      <c r="J72" s="1231"/>
      <c r="K72" s="360"/>
      <c r="L72" s="360"/>
      <c r="M72" s="361"/>
      <c r="N72" s="361"/>
      <c r="AN72" s="1249"/>
      <c r="AO72" s="1250"/>
      <c r="AP72" s="1250"/>
      <c r="AQ72" s="1250"/>
      <c r="AR72" s="1250"/>
      <c r="AS72" s="1250"/>
      <c r="AT72" s="1250"/>
      <c r="AU72" s="1250"/>
      <c r="AV72" s="1250"/>
      <c r="AW72" s="1250"/>
      <c r="AX72" s="1250"/>
      <c r="AY72" s="1250"/>
      <c r="AZ72" s="1250"/>
      <c r="BA72" s="1250"/>
      <c r="BB72" s="1250"/>
      <c r="BC72" s="1250"/>
      <c r="BD72" s="1250"/>
      <c r="BE72" s="1250"/>
      <c r="BF72" s="1250"/>
      <c r="BG72" s="1250"/>
      <c r="BH72" s="1250"/>
      <c r="BI72" s="1250"/>
      <c r="BJ72" s="1250"/>
      <c r="BK72" s="1250"/>
      <c r="BL72" s="1250"/>
      <c r="BM72" s="1250"/>
      <c r="BN72" s="1250"/>
      <c r="BO72" s="1251"/>
      <c r="BP72" s="1237" t="s">
        <v>526</v>
      </c>
      <c r="BQ72" s="1237"/>
      <c r="BR72" s="1237"/>
      <c r="BS72" s="1237"/>
      <c r="BT72" s="1237"/>
      <c r="BU72" s="1237"/>
      <c r="BV72" s="1237"/>
      <c r="BW72" s="1237"/>
      <c r="BX72" s="1237" t="s">
        <v>527</v>
      </c>
      <c r="BY72" s="1237"/>
      <c r="BZ72" s="1237"/>
      <c r="CA72" s="1237"/>
      <c r="CB72" s="1237"/>
      <c r="CC72" s="1237"/>
      <c r="CD72" s="1237"/>
      <c r="CE72" s="1237"/>
      <c r="CF72" s="1237" t="s">
        <v>528</v>
      </c>
      <c r="CG72" s="1237"/>
      <c r="CH72" s="1237"/>
      <c r="CI72" s="1237"/>
      <c r="CJ72" s="1237"/>
      <c r="CK72" s="1237"/>
      <c r="CL72" s="1237"/>
      <c r="CM72" s="1237"/>
      <c r="CN72" s="1237" t="s">
        <v>529</v>
      </c>
      <c r="CO72" s="1237"/>
      <c r="CP72" s="1237"/>
      <c r="CQ72" s="1237"/>
      <c r="CR72" s="1237"/>
      <c r="CS72" s="1237"/>
      <c r="CT72" s="1237"/>
      <c r="CU72" s="1237"/>
      <c r="CV72" s="1237" t="s">
        <v>530</v>
      </c>
      <c r="CW72" s="1237"/>
      <c r="CX72" s="1237"/>
      <c r="CY72" s="1237"/>
      <c r="CZ72" s="1237"/>
      <c r="DA72" s="1237"/>
      <c r="DB72" s="1237"/>
      <c r="DC72" s="1237"/>
    </row>
    <row r="73" spans="2:107" x14ac:dyDescent="0.15">
      <c r="B73" s="247"/>
      <c r="G73" s="1248"/>
      <c r="H73" s="1248"/>
      <c r="I73" s="1248"/>
      <c r="J73" s="1248"/>
      <c r="K73" s="1232"/>
      <c r="L73" s="1232"/>
      <c r="M73" s="1232"/>
      <c r="N73" s="1232"/>
      <c r="AM73" s="359"/>
      <c r="AN73" s="1236" t="s">
        <v>565</v>
      </c>
      <c r="AO73" s="1236"/>
      <c r="AP73" s="1236"/>
      <c r="AQ73" s="1236"/>
      <c r="AR73" s="1236"/>
      <c r="AS73" s="1236"/>
      <c r="AT73" s="1236"/>
      <c r="AU73" s="1236"/>
      <c r="AV73" s="1236"/>
      <c r="AW73" s="1236"/>
      <c r="AX73" s="1236"/>
      <c r="AY73" s="1236"/>
      <c r="AZ73" s="1236"/>
      <c r="BA73" s="1236"/>
      <c r="BB73" s="1236" t="s">
        <v>566</v>
      </c>
      <c r="BC73" s="1236"/>
      <c r="BD73" s="1236"/>
      <c r="BE73" s="1236"/>
      <c r="BF73" s="1236"/>
      <c r="BG73" s="1236"/>
      <c r="BH73" s="1236"/>
      <c r="BI73" s="1236"/>
      <c r="BJ73" s="1236"/>
      <c r="BK73" s="1236"/>
      <c r="BL73" s="1236"/>
      <c r="BM73" s="1236"/>
      <c r="BN73" s="1236"/>
      <c r="BO73" s="1236"/>
      <c r="BP73" s="1233">
        <v>66.8</v>
      </c>
      <c r="BQ73" s="1233"/>
      <c r="BR73" s="1233"/>
      <c r="BS73" s="1233"/>
      <c r="BT73" s="1233"/>
      <c r="BU73" s="1233"/>
      <c r="BV73" s="1233"/>
      <c r="BW73" s="1233"/>
      <c r="BX73" s="1233">
        <v>43.9</v>
      </c>
      <c r="BY73" s="1233"/>
      <c r="BZ73" s="1233"/>
      <c r="CA73" s="1233"/>
      <c r="CB73" s="1233"/>
      <c r="CC73" s="1233"/>
      <c r="CD73" s="1233"/>
      <c r="CE73" s="1233"/>
      <c r="CF73" s="1233">
        <v>36</v>
      </c>
      <c r="CG73" s="1233"/>
      <c r="CH73" s="1233"/>
      <c r="CI73" s="1233"/>
      <c r="CJ73" s="1233"/>
      <c r="CK73" s="1233"/>
      <c r="CL73" s="1233"/>
      <c r="CM73" s="1233"/>
      <c r="CN73" s="1233">
        <v>20</v>
      </c>
      <c r="CO73" s="1233"/>
      <c r="CP73" s="1233"/>
      <c r="CQ73" s="1233"/>
      <c r="CR73" s="1233"/>
      <c r="CS73" s="1233"/>
      <c r="CT73" s="1233"/>
      <c r="CU73" s="1233"/>
      <c r="CV73" s="1233">
        <v>11.2</v>
      </c>
      <c r="CW73" s="1233"/>
      <c r="CX73" s="1233"/>
      <c r="CY73" s="1233"/>
      <c r="CZ73" s="1233"/>
      <c r="DA73" s="1233"/>
      <c r="DB73" s="1233"/>
      <c r="DC73" s="1233"/>
    </row>
    <row r="74" spans="2:107" x14ac:dyDescent="0.15">
      <c r="B74" s="247"/>
      <c r="G74" s="1248"/>
      <c r="H74" s="1248"/>
      <c r="I74" s="1248"/>
      <c r="J74" s="1248"/>
      <c r="K74" s="1232"/>
      <c r="L74" s="1232"/>
      <c r="M74" s="1232"/>
      <c r="N74" s="1232"/>
      <c r="AM74" s="359"/>
      <c r="AN74" s="1236"/>
      <c r="AO74" s="1236"/>
      <c r="AP74" s="1236"/>
      <c r="AQ74" s="1236"/>
      <c r="AR74" s="1236"/>
      <c r="AS74" s="1236"/>
      <c r="AT74" s="1236"/>
      <c r="AU74" s="1236"/>
      <c r="AV74" s="1236"/>
      <c r="AW74" s="1236"/>
      <c r="AX74" s="1236"/>
      <c r="AY74" s="1236"/>
      <c r="AZ74" s="1236"/>
      <c r="BA74" s="1236"/>
      <c r="BB74" s="1236"/>
      <c r="BC74" s="1236"/>
      <c r="BD74" s="1236"/>
      <c r="BE74" s="1236"/>
      <c r="BF74" s="1236"/>
      <c r="BG74" s="1236"/>
      <c r="BH74" s="1236"/>
      <c r="BI74" s="1236"/>
      <c r="BJ74" s="1236"/>
      <c r="BK74" s="1236"/>
      <c r="BL74" s="1236"/>
      <c r="BM74" s="1236"/>
      <c r="BN74" s="1236"/>
      <c r="BO74" s="1236"/>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x14ac:dyDescent="0.15">
      <c r="B75" s="247"/>
      <c r="G75" s="1248"/>
      <c r="H75" s="1248"/>
      <c r="I75" s="1231"/>
      <c r="J75" s="1231"/>
      <c r="K75" s="1238"/>
      <c r="L75" s="1238"/>
      <c r="M75" s="1238"/>
      <c r="N75" s="1238"/>
      <c r="AM75" s="359"/>
      <c r="AN75" s="1236"/>
      <c r="AO75" s="1236"/>
      <c r="AP75" s="1236"/>
      <c r="AQ75" s="1236"/>
      <c r="AR75" s="1236"/>
      <c r="AS75" s="1236"/>
      <c r="AT75" s="1236"/>
      <c r="AU75" s="1236"/>
      <c r="AV75" s="1236"/>
      <c r="AW75" s="1236"/>
      <c r="AX75" s="1236"/>
      <c r="AY75" s="1236"/>
      <c r="AZ75" s="1236"/>
      <c r="BA75" s="1236"/>
      <c r="BB75" s="1236" t="s">
        <v>571</v>
      </c>
      <c r="BC75" s="1236"/>
      <c r="BD75" s="1236"/>
      <c r="BE75" s="1236"/>
      <c r="BF75" s="1236"/>
      <c r="BG75" s="1236"/>
      <c r="BH75" s="1236"/>
      <c r="BI75" s="1236"/>
      <c r="BJ75" s="1236"/>
      <c r="BK75" s="1236"/>
      <c r="BL75" s="1236"/>
      <c r="BM75" s="1236"/>
      <c r="BN75" s="1236"/>
      <c r="BO75" s="1236"/>
      <c r="BP75" s="1233">
        <v>6.8</v>
      </c>
      <c r="BQ75" s="1233"/>
      <c r="BR75" s="1233"/>
      <c r="BS75" s="1233"/>
      <c r="BT75" s="1233"/>
      <c r="BU75" s="1233"/>
      <c r="BV75" s="1233"/>
      <c r="BW75" s="1233"/>
      <c r="BX75" s="1233">
        <v>6.8</v>
      </c>
      <c r="BY75" s="1233"/>
      <c r="BZ75" s="1233"/>
      <c r="CA75" s="1233"/>
      <c r="CB75" s="1233"/>
      <c r="CC75" s="1233"/>
      <c r="CD75" s="1233"/>
      <c r="CE75" s="1233"/>
      <c r="CF75" s="1233">
        <v>6.4</v>
      </c>
      <c r="CG75" s="1233"/>
      <c r="CH75" s="1233"/>
      <c r="CI75" s="1233"/>
      <c r="CJ75" s="1233"/>
      <c r="CK75" s="1233"/>
      <c r="CL75" s="1233"/>
      <c r="CM75" s="1233"/>
      <c r="CN75" s="1233">
        <v>5.9</v>
      </c>
      <c r="CO75" s="1233"/>
      <c r="CP75" s="1233"/>
      <c r="CQ75" s="1233"/>
      <c r="CR75" s="1233"/>
      <c r="CS75" s="1233"/>
      <c r="CT75" s="1233"/>
      <c r="CU75" s="1233"/>
      <c r="CV75" s="1233">
        <v>5.4</v>
      </c>
      <c r="CW75" s="1233"/>
      <c r="CX75" s="1233"/>
      <c r="CY75" s="1233"/>
      <c r="CZ75" s="1233"/>
      <c r="DA75" s="1233"/>
      <c r="DB75" s="1233"/>
      <c r="DC75" s="1233"/>
    </row>
    <row r="76" spans="2:107" x14ac:dyDescent="0.15">
      <c r="B76" s="247"/>
      <c r="G76" s="1248"/>
      <c r="H76" s="1248"/>
      <c r="I76" s="1231"/>
      <c r="J76" s="1231"/>
      <c r="K76" s="1238"/>
      <c r="L76" s="1238"/>
      <c r="M76" s="1238"/>
      <c r="N76" s="1238"/>
      <c r="AM76" s="359"/>
      <c r="AN76" s="1236"/>
      <c r="AO76" s="1236"/>
      <c r="AP76" s="1236"/>
      <c r="AQ76" s="1236"/>
      <c r="AR76" s="1236"/>
      <c r="AS76" s="1236"/>
      <c r="AT76" s="1236"/>
      <c r="AU76" s="1236"/>
      <c r="AV76" s="1236"/>
      <c r="AW76" s="1236"/>
      <c r="AX76" s="1236"/>
      <c r="AY76" s="1236"/>
      <c r="AZ76" s="1236"/>
      <c r="BA76" s="1236"/>
      <c r="BB76" s="1236"/>
      <c r="BC76" s="1236"/>
      <c r="BD76" s="1236"/>
      <c r="BE76" s="1236"/>
      <c r="BF76" s="1236"/>
      <c r="BG76" s="1236"/>
      <c r="BH76" s="1236"/>
      <c r="BI76" s="1236"/>
      <c r="BJ76" s="1236"/>
      <c r="BK76" s="1236"/>
      <c r="BL76" s="1236"/>
      <c r="BM76" s="1236"/>
      <c r="BN76" s="1236"/>
      <c r="BO76" s="1236"/>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x14ac:dyDescent="0.15">
      <c r="B77" s="247"/>
      <c r="G77" s="1231"/>
      <c r="H77" s="1231"/>
      <c r="I77" s="1231"/>
      <c r="J77" s="1231"/>
      <c r="K77" s="1232"/>
      <c r="L77" s="1232"/>
      <c r="M77" s="1232"/>
      <c r="N77" s="1232"/>
      <c r="AN77" s="1237" t="s">
        <v>568</v>
      </c>
      <c r="AO77" s="1237"/>
      <c r="AP77" s="1237"/>
      <c r="AQ77" s="1237"/>
      <c r="AR77" s="1237"/>
      <c r="AS77" s="1237"/>
      <c r="AT77" s="1237"/>
      <c r="AU77" s="1237"/>
      <c r="AV77" s="1237"/>
      <c r="AW77" s="1237"/>
      <c r="AX77" s="1237"/>
      <c r="AY77" s="1237"/>
      <c r="AZ77" s="1237"/>
      <c r="BA77" s="1237"/>
      <c r="BB77" s="1236" t="s">
        <v>566</v>
      </c>
      <c r="BC77" s="1236"/>
      <c r="BD77" s="1236"/>
      <c r="BE77" s="1236"/>
      <c r="BF77" s="1236"/>
      <c r="BG77" s="1236"/>
      <c r="BH77" s="1236"/>
      <c r="BI77" s="1236"/>
      <c r="BJ77" s="1236"/>
      <c r="BK77" s="1236"/>
      <c r="BL77" s="1236"/>
      <c r="BM77" s="1236"/>
      <c r="BN77" s="1236"/>
      <c r="BO77" s="1236"/>
      <c r="BP77" s="1233">
        <v>41.5</v>
      </c>
      <c r="BQ77" s="1233"/>
      <c r="BR77" s="1233"/>
      <c r="BS77" s="1233"/>
      <c r="BT77" s="1233"/>
      <c r="BU77" s="1233"/>
      <c r="BV77" s="1233"/>
      <c r="BW77" s="1233"/>
      <c r="BX77" s="1233">
        <v>25.2</v>
      </c>
      <c r="BY77" s="1233"/>
      <c r="BZ77" s="1233"/>
      <c r="CA77" s="1233"/>
      <c r="CB77" s="1233"/>
      <c r="CC77" s="1233"/>
      <c r="CD77" s="1233"/>
      <c r="CE77" s="1233"/>
      <c r="CF77" s="1233">
        <v>15.7</v>
      </c>
      <c r="CG77" s="1233"/>
      <c r="CH77" s="1233"/>
      <c r="CI77" s="1233"/>
      <c r="CJ77" s="1233"/>
      <c r="CK77" s="1233"/>
      <c r="CL77" s="1233"/>
      <c r="CM77" s="1233"/>
      <c r="CN77" s="1233">
        <v>10.199999999999999</v>
      </c>
      <c r="CO77" s="1233"/>
      <c r="CP77" s="1233"/>
      <c r="CQ77" s="1233"/>
      <c r="CR77" s="1233"/>
      <c r="CS77" s="1233"/>
      <c r="CT77" s="1233"/>
      <c r="CU77" s="1233"/>
      <c r="CV77" s="1233">
        <v>10.5</v>
      </c>
      <c r="CW77" s="1233"/>
      <c r="CX77" s="1233"/>
      <c r="CY77" s="1233"/>
      <c r="CZ77" s="1233"/>
      <c r="DA77" s="1233"/>
      <c r="DB77" s="1233"/>
      <c r="DC77" s="1233"/>
    </row>
    <row r="78" spans="2:107" x14ac:dyDescent="0.15">
      <c r="B78" s="247"/>
      <c r="G78" s="1231"/>
      <c r="H78" s="1231"/>
      <c r="I78" s="1231"/>
      <c r="J78" s="1231"/>
      <c r="K78" s="1232"/>
      <c r="L78" s="1232"/>
      <c r="M78" s="1232"/>
      <c r="N78" s="1232"/>
      <c r="AN78" s="1237"/>
      <c r="AO78" s="1237"/>
      <c r="AP78" s="1237"/>
      <c r="AQ78" s="1237"/>
      <c r="AR78" s="1237"/>
      <c r="AS78" s="1237"/>
      <c r="AT78" s="1237"/>
      <c r="AU78" s="1237"/>
      <c r="AV78" s="1237"/>
      <c r="AW78" s="1237"/>
      <c r="AX78" s="1237"/>
      <c r="AY78" s="1237"/>
      <c r="AZ78" s="1237"/>
      <c r="BA78" s="1237"/>
      <c r="BB78" s="1236"/>
      <c r="BC78" s="1236"/>
      <c r="BD78" s="1236"/>
      <c r="BE78" s="1236"/>
      <c r="BF78" s="1236"/>
      <c r="BG78" s="1236"/>
      <c r="BH78" s="1236"/>
      <c r="BI78" s="1236"/>
      <c r="BJ78" s="1236"/>
      <c r="BK78" s="1236"/>
      <c r="BL78" s="1236"/>
      <c r="BM78" s="1236"/>
      <c r="BN78" s="1236"/>
      <c r="BO78" s="1236"/>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x14ac:dyDescent="0.15">
      <c r="B79" s="247"/>
      <c r="G79" s="1231"/>
      <c r="H79" s="1231"/>
      <c r="I79" s="1234"/>
      <c r="J79" s="1234"/>
      <c r="K79" s="1235"/>
      <c r="L79" s="1235"/>
      <c r="M79" s="1235"/>
      <c r="N79" s="1235"/>
      <c r="AN79" s="1237"/>
      <c r="AO79" s="1237"/>
      <c r="AP79" s="1237"/>
      <c r="AQ79" s="1237"/>
      <c r="AR79" s="1237"/>
      <c r="AS79" s="1237"/>
      <c r="AT79" s="1237"/>
      <c r="AU79" s="1237"/>
      <c r="AV79" s="1237"/>
      <c r="AW79" s="1237"/>
      <c r="AX79" s="1237"/>
      <c r="AY79" s="1237"/>
      <c r="AZ79" s="1237"/>
      <c r="BA79" s="1237"/>
      <c r="BB79" s="1236" t="s">
        <v>571</v>
      </c>
      <c r="BC79" s="1236"/>
      <c r="BD79" s="1236"/>
      <c r="BE79" s="1236"/>
      <c r="BF79" s="1236"/>
      <c r="BG79" s="1236"/>
      <c r="BH79" s="1236"/>
      <c r="BI79" s="1236"/>
      <c r="BJ79" s="1236"/>
      <c r="BK79" s="1236"/>
      <c r="BL79" s="1236"/>
      <c r="BM79" s="1236"/>
      <c r="BN79" s="1236"/>
      <c r="BO79" s="1236"/>
      <c r="BP79" s="1233">
        <v>9.1999999999999993</v>
      </c>
      <c r="BQ79" s="1233"/>
      <c r="BR79" s="1233"/>
      <c r="BS79" s="1233"/>
      <c r="BT79" s="1233"/>
      <c r="BU79" s="1233"/>
      <c r="BV79" s="1233"/>
      <c r="BW79" s="1233"/>
      <c r="BX79" s="1233">
        <v>8.9</v>
      </c>
      <c r="BY79" s="1233"/>
      <c r="BZ79" s="1233"/>
      <c r="CA79" s="1233"/>
      <c r="CB79" s="1233"/>
      <c r="CC79" s="1233"/>
      <c r="CD79" s="1233"/>
      <c r="CE79" s="1233"/>
      <c r="CF79" s="1233">
        <v>8.9</v>
      </c>
      <c r="CG79" s="1233"/>
      <c r="CH79" s="1233"/>
      <c r="CI79" s="1233"/>
      <c r="CJ79" s="1233"/>
      <c r="CK79" s="1233"/>
      <c r="CL79" s="1233"/>
      <c r="CM79" s="1233"/>
      <c r="CN79" s="1233">
        <v>9</v>
      </c>
      <c r="CO79" s="1233"/>
      <c r="CP79" s="1233"/>
      <c r="CQ79" s="1233"/>
      <c r="CR79" s="1233"/>
      <c r="CS79" s="1233"/>
      <c r="CT79" s="1233"/>
      <c r="CU79" s="1233"/>
      <c r="CV79" s="1233">
        <v>8.9</v>
      </c>
      <c r="CW79" s="1233"/>
      <c r="CX79" s="1233"/>
      <c r="CY79" s="1233"/>
      <c r="CZ79" s="1233"/>
      <c r="DA79" s="1233"/>
      <c r="DB79" s="1233"/>
      <c r="DC79" s="1233"/>
    </row>
    <row r="80" spans="2:107" x14ac:dyDescent="0.15">
      <c r="B80" s="247"/>
      <c r="G80" s="1231"/>
      <c r="H80" s="1231"/>
      <c r="I80" s="1234"/>
      <c r="J80" s="1234"/>
      <c r="K80" s="1235"/>
      <c r="L80" s="1235"/>
      <c r="M80" s="1235"/>
      <c r="N80" s="1235"/>
      <c r="AN80" s="1237"/>
      <c r="AO80" s="1237"/>
      <c r="AP80" s="1237"/>
      <c r="AQ80" s="1237"/>
      <c r="AR80" s="1237"/>
      <c r="AS80" s="1237"/>
      <c r="AT80" s="1237"/>
      <c r="AU80" s="1237"/>
      <c r="AV80" s="1237"/>
      <c r="AW80" s="1237"/>
      <c r="AX80" s="1237"/>
      <c r="AY80" s="1237"/>
      <c r="AZ80" s="1237"/>
      <c r="BA80" s="1237"/>
      <c r="BB80" s="1236"/>
      <c r="BC80" s="1236"/>
      <c r="BD80" s="1236"/>
      <c r="BE80" s="1236"/>
      <c r="BF80" s="1236"/>
      <c r="BG80" s="1236"/>
      <c r="BH80" s="1236"/>
      <c r="BI80" s="1236"/>
      <c r="BJ80" s="1236"/>
      <c r="BK80" s="1236"/>
      <c r="BL80" s="1236"/>
      <c r="BM80" s="1236"/>
      <c r="BN80" s="1236"/>
      <c r="BO80" s="1236"/>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gZQbqKunAzHEIHEaPaka3wzyxhFQwW0K3rPvFwA2niX6Dd7JHVkCm5y/YdDs56q6ggjBi96pKqS4EUF1t2I6kQ==" saltValue="CtaWhcPHcPAxW7D3E6kyB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93467-7244-467F-B0DA-6B0A7930CEC5}">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IPTSwAqO6NO33U72tciSA7tWYoXjKP0hm87P4Jhv2Z31HmGfoGecXbChVoFJGWBvXFUX/y4debCUO+FNSl598g==" saltValue="4bxy+r1LAPWjZ6t02D7HF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51450-D8B1-45D9-B2EC-43140678C26C}">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RUfIeLM2gYhxz31snDT3+ZKhctQShl1EnFG328ep4kXL5O0weO9wyJflfTSTHzYHleRUDnnfvoZnKXdg9qS+BA==" saltValue="7de9ozI90gOPhobyyJHGC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525</v>
      </c>
      <c r="G2" s="137"/>
      <c r="H2" s="138"/>
    </row>
    <row r="3" spans="1:8" x14ac:dyDescent="0.15">
      <c r="A3" s="134" t="s">
        <v>518</v>
      </c>
      <c r="B3" s="139"/>
      <c r="C3" s="140"/>
      <c r="D3" s="141">
        <v>38051</v>
      </c>
      <c r="E3" s="142"/>
      <c r="F3" s="143">
        <v>92632</v>
      </c>
      <c r="G3" s="144"/>
      <c r="H3" s="145"/>
    </row>
    <row r="4" spans="1:8" x14ac:dyDescent="0.15">
      <c r="A4" s="146"/>
      <c r="B4" s="147"/>
      <c r="C4" s="148"/>
      <c r="D4" s="149">
        <v>17721</v>
      </c>
      <c r="E4" s="150"/>
      <c r="F4" s="151">
        <v>47978</v>
      </c>
      <c r="G4" s="152"/>
      <c r="H4" s="153"/>
    </row>
    <row r="5" spans="1:8" x14ac:dyDescent="0.15">
      <c r="A5" s="134" t="s">
        <v>520</v>
      </c>
      <c r="B5" s="139"/>
      <c r="C5" s="140"/>
      <c r="D5" s="141">
        <v>38964</v>
      </c>
      <c r="E5" s="142"/>
      <c r="F5" s="143">
        <v>96469</v>
      </c>
      <c r="G5" s="144"/>
      <c r="H5" s="145"/>
    </row>
    <row r="6" spans="1:8" x14ac:dyDescent="0.15">
      <c r="A6" s="146"/>
      <c r="B6" s="147"/>
      <c r="C6" s="148"/>
      <c r="D6" s="149">
        <v>25380</v>
      </c>
      <c r="E6" s="150"/>
      <c r="F6" s="151">
        <v>49775</v>
      </c>
      <c r="G6" s="152"/>
      <c r="H6" s="153"/>
    </row>
    <row r="7" spans="1:8" x14ac:dyDescent="0.15">
      <c r="A7" s="134" t="s">
        <v>521</v>
      </c>
      <c r="B7" s="139"/>
      <c r="C7" s="140"/>
      <c r="D7" s="141">
        <v>32312</v>
      </c>
      <c r="E7" s="142"/>
      <c r="F7" s="143">
        <v>85743</v>
      </c>
      <c r="G7" s="144"/>
      <c r="H7" s="145"/>
    </row>
    <row r="8" spans="1:8" x14ac:dyDescent="0.15">
      <c r="A8" s="146"/>
      <c r="B8" s="147"/>
      <c r="C8" s="148"/>
      <c r="D8" s="149">
        <v>18897</v>
      </c>
      <c r="E8" s="150"/>
      <c r="F8" s="151">
        <v>45231</v>
      </c>
      <c r="G8" s="152"/>
      <c r="H8" s="153"/>
    </row>
    <row r="9" spans="1:8" x14ac:dyDescent="0.15">
      <c r="A9" s="134" t="s">
        <v>522</v>
      </c>
      <c r="B9" s="139"/>
      <c r="C9" s="140"/>
      <c r="D9" s="141">
        <v>76079</v>
      </c>
      <c r="E9" s="142"/>
      <c r="F9" s="143">
        <v>92509</v>
      </c>
      <c r="G9" s="144"/>
      <c r="H9" s="145"/>
    </row>
    <row r="10" spans="1:8" x14ac:dyDescent="0.15">
      <c r="A10" s="146"/>
      <c r="B10" s="147"/>
      <c r="C10" s="148"/>
      <c r="D10" s="149">
        <v>20347</v>
      </c>
      <c r="E10" s="150"/>
      <c r="F10" s="151">
        <v>52274</v>
      </c>
      <c r="G10" s="152"/>
      <c r="H10" s="153"/>
    </row>
    <row r="11" spans="1:8" x14ac:dyDescent="0.15">
      <c r="A11" s="134" t="s">
        <v>523</v>
      </c>
      <c r="B11" s="139"/>
      <c r="C11" s="140"/>
      <c r="D11" s="141">
        <v>69467</v>
      </c>
      <c r="E11" s="142"/>
      <c r="F11" s="143">
        <v>98544</v>
      </c>
      <c r="G11" s="144"/>
      <c r="H11" s="145"/>
    </row>
    <row r="12" spans="1:8" x14ac:dyDescent="0.15">
      <c r="A12" s="146"/>
      <c r="B12" s="147"/>
      <c r="C12" s="154"/>
      <c r="D12" s="149">
        <v>51153</v>
      </c>
      <c r="E12" s="150"/>
      <c r="F12" s="151">
        <v>55816</v>
      </c>
      <c r="G12" s="152"/>
      <c r="H12" s="153"/>
    </row>
    <row r="13" spans="1:8" x14ac:dyDescent="0.15">
      <c r="A13" s="134"/>
      <c r="B13" s="139"/>
      <c r="C13" s="140"/>
      <c r="D13" s="141">
        <v>50975</v>
      </c>
      <c r="E13" s="142"/>
      <c r="F13" s="143">
        <v>93179</v>
      </c>
      <c r="G13" s="155"/>
      <c r="H13" s="145"/>
    </row>
    <row r="14" spans="1:8" x14ac:dyDescent="0.15">
      <c r="A14" s="146"/>
      <c r="B14" s="147"/>
      <c r="C14" s="148"/>
      <c r="D14" s="149">
        <v>26700</v>
      </c>
      <c r="E14" s="150"/>
      <c r="F14" s="151">
        <v>50215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11.75</v>
      </c>
      <c r="C19" s="156">
        <f>ROUND(VALUE(SUBSTITUTE(実質収支比率等に係る経年分析!G$48,"▲","-")),2)</f>
        <v>11.03</v>
      </c>
      <c r="D19" s="156">
        <f>ROUND(VALUE(SUBSTITUTE(実質収支比率等に係る経年分析!H$48,"▲","-")),2)</f>
        <v>15.83</v>
      </c>
      <c r="E19" s="156">
        <f>ROUND(VALUE(SUBSTITUTE(実質収支比率等に係る経年分析!I$48,"▲","-")),2)</f>
        <v>12.14</v>
      </c>
      <c r="F19" s="156">
        <f>ROUND(VALUE(SUBSTITUTE(実質収支比率等に係る経年分析!J$48,"▲","-")),2)</f>
        <v>11.55</v>
      </c>
    </row>
    <row r="20" spans="1:11" x14ac:dyDescent="0.15">
      <c r="A20" s="156" t="s">
        <v>53</v>
      </c>
      <c r="B20" s="156">
        <f>ROUND(VALUE(SUBSTITUTE(実質収支比率等に係る経年分析!F$47,"▲","-")),2)</f>
        <v>18.93</v>
      </c>
      <c r="C20" s="156">
        <f>ROUND(VALUE(SUBSTITUTE(実質収支比率等に係る経年分析!G$47,"▲","-")),2)</f>
        <v>17.989999999999998</v>
      </c>
      <c r="D20" s="156">
        <f>ROUND(VALUE(SUBSTITUTE(実質収支比率等に係る経年分析!H$47,"▲","-")),2)</f>
        <v>19.190000000000001</v>
      </c>
      <c r="E20" s="156">
        <f>ROUND(VALUE(SUBSTITUTE(実質収支比率等に係る経年分析!I$47,"▲","-")),2)</f>
        <v>19.07</v>
      </c>
      <c r="F20" s="156">
        <f>ROUND(VALUE(SUBSTITUTE(実質収支比率等に係る経年分析!J$47,"▲","-")),2)</f>
        <v>24.94</v>
      </c>
    </row>
    <row r="21" spans="1:11" x14ac:dyDescent="0.15">
      <c r="A21" s="156" t="s">
        <v>54</v>
      </c>
      <c r="B21" s="156">
        <f>IF(ISNUMBER(VALUE(SUBSTITUTE(実質収支比率等に係る経年分析!F$49,"▲","-"))),ROUND(VALUE(SUBSTITUTE(実質収支比率等に係る経年分析!F$49,"▲","-")),2),NA())</f>
        <v>6.72</v>
      </c>
      <c r="C21" s="156">
        <f>IF(ISNUMBER(VALUE(SUBSTITUTE(実質収支比率等に係る経年分析!G$49,"▲","-"))),ROUND(VALUE(SUBSTITUTE(実質収支比率等に係る経年分析!G$49,"▲","-")),2),NA())</f>
        <v>9.65</v>
      </c>
      <c r="D21" s="156">
        <f>IF(ISNUMBER(VALUE(SUBSTITUTE(実質収支比率等に係る経年分析!H$49,"▲","-"))),ROUND(VALUE(SUBSTITUTE(実質収支比率等に係る経年分析!H$49,"▲","-")),2),NA())</f>
        <v>16.690000000000001</v>
      </c>
      <c r="E21" s="156">
        <f>IF(ISNUMBER(VALUE(SUBSTITUTE(実質収支比率等に係る経年分析!I$49,"▲","-"))),ROUND(VALUE(SUBSTITUTE(実質収支比率等に係る経年分析!I$49,"▲","-")),2),NA())</f>
        <v>12.81</v>
      </c>
      <c r="F21" s="156">
        <f>IF(ISNUMBER(VALUE(SUBSTITUTE(実質収支比率等に係る経年分析!J$49,"▲","-"))),ROUND(VALUE(SUBSTITUTE(実質収支比率等に係る経年分析!J$49,"▲","-")),2),NA())</f>
        <v>5.7</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0.22</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産業団地整備事業特別会計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15">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1.58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1.97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1.88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1.1200000000000001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0.44</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1.32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0.61</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0.46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1.53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2.02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2.68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3.82</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8.7200000000000006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9.4700000000000006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9.3000000000000007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9.59</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11.75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11.02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15.83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12.14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11.55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1184</v>
      </c>
      <c r="E42" s="158"/>
      <c r="F42" s="158"/>
      <c r="G42" s="158">
        <f>'実質公債費比率（分子）の構造'!L$52</f>
        <v>1223</v>
      </c>
      <c r="H42" s="158"/>
      <c r="I42" s="158"/>
      <c r="J42" s="158">
        <f>'実質公債費比率（分子）の構造'!M$52</f>
        <v>1261</v>
      </c>
      <c r="K42" s="158"/>
      <c r="L42" s="158"/>
      <c r="M42" s="158">
        <f>'実質公債費比率（分子）の構造'!N$52</f>
        <v>1167</v>
      </c>
      <c r="N42" s="158"/>
      <c r="O42" s="158"/>
      <c r="P42" s="158">
        <f>'実質公債費比率（分子）の構造'!O$52</f>
        <v>1165</v>
      </c>
    </row>
    <row r="43" spans="1:16" x14ac:dyDescent="0.1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1</v>
      </c>
      <c r="O43" s="158"/>
      <c r="P43" s="158"/>
    </row>
    <row r="44" spans="1:16" x14ac:dyDescent="0.15">
      <c r="A44" s="158" t="s">
        <v>62</v>
      </c>
      <c r="B44" s="158">
        <f>'実質公債費比率（分子）の構造'!K$50</f>
        <v>47</v>
      </c>
      <c r="C44" s="158"/>
      <c r="D44" s="158"/>
      <c r="E44" s="158">
        <f>'実質公債費比率（分子）の構造'!L$50</f>
        <v>47</v>
      </c>
      <c r="F44" s="158"/>
      <c r="G44" s="158"/>
      <c r="H44" s="158">
        <f>'実質公債費比率（分子）の構造'!M$50</f>
        <v>47</v>
      </c>
      <c r="I44" s="158"/>
      <c r="J44" s="158"/>
      <c r="K44" s="158">
        <f>'実質公債費比率（分子）の構造'!N$50</f>
        <v>46</v>
      </c>
      <c r="L44" s="158"/>
      <c r="M44" s="158"/>
      <c r="N44" s="158">
        <f>'実質公債費比率（分子）の構造'!O$50</f>
        <v>46</v>
      </c>
      <c r="O44" s="158"/>
      <c r="P44" s="158"/>
    </row>
    <row r="45" spans="1:16" x14ac:dyDescent="0.15">
      <c r="A45" s="158" t="s">
        <v>63</v>
      </c>
      <c r="B45" s="158">
        <f>'実質公債費比率（分子）の構造'!K$49</f>
        <v>46</v>
      </c>
      <c r="C45" s="158"/>
      <c r="D45" s="158"/>
      <c r="E45" s="158">
        <f>'実質公債費比率（分子）の構造'!L$49</f>
        <v>87</v>
      </c>
      <c r="F45" s="158"/>
      <c r="G45" s="158"/>
      <c r="H45" s="158">
        <f>'実質公債費比率（分子）の構造'!M$49</f>
        <v>113</v>
      </c>
      <c r="I45" s="158"/>
      <c r="J45" s="158"/>
      <c r="K45" s="158">
        <f>'実質公債費比率（分子）の構造'!N$49</f>
        <v>111</v>
      </c>
      <c r="L45" s="158"/>
      <c r="M45" s="158"/>
      <c r="N45" s="158">
        <f>'実質公債費比率（分子）の構造'!O$49</f>
        <v>120</v>
      </c>
      <c r="O45" s="158"/>
      <c r="P45" s="158"/>
    </row>
    <row r="46" spans="1:16" x14ac:dyDescent="0.15">
      <c r="A46" s="158" t="s">
        <v>64</v>
      </c>
      <c r="B46" s="158">
        <f>'実質公債費比率（分子）の構造'!K$48</f>
        <v>305</v>
      </c>
      <c r="C46" s="158"/>
      <c r="D46" s="158"/>
      <c r="E46" s="158">
        <f>'実質公債費比率（分子）の構造'!L$48</f>
        <v>333</v>
      </c>
      <c r="F46" s="158"/>
      <c r="G46" s="158"/>
      <c r="H46" s="158">
        <f>'実質公債費比率（分子）の構造'!M$48</f>
        <v>344</v>
      </c>
      <c r="I46" s="158"/>
      <c r="J46" s="158"/>
      <c r="K46" s="158">
        <f>'実質公債費比率（分子）の構造'!N$48</f>
        <v>352</v>
      </c>
      <c r="L46" s="158"/>
      <c r="M46" s="158"/>
      <c r="N46" s="158">
        <f>'実質公債費比率（分子）の構造'!O$48</f>
        <v>334</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1314</v>
      </c>
      <c r="C49" s="158"/>
      <c r="D49" s="158"/>
      <c r="E49" s="158">
        <f>'実質公債費比率（分子）の構造'!L$45</f>
        <v>1275</v>
      </c>
      <c r="F49" s="158"/>
      <c r="G49" s="158"/>
      <c r="H49" s="158">
        <f>'実質公債費比率（分子）の構造'!M$45</f>
        <v>1149</v>
      </c>
      <c r="I49" s="158"/>
      <c r="J49" s="158"/>
      <c r="K49" s="158">
        <f>'実質公債費比率（分子）の構造'!N$45</f>
        <v>1101</v>
      </c>
      <c r="L49" s="158"/>
      <c r="M49" s="158"/>
      <c r="N49" s="158">
        <f>'実質公債費比率（分子）の構造'!O$45</f>
        <v>1050</v>
      </c>
      <c r="O49" s="158"/>
      <c r="P49" s="158"/>
    </row>
    <row r="50" spans="1:16" x14ac:dyDescent="0.15">
      <c r="A50" s="158" t="s">
        <v>67</v>
      </c>
      <c r="B50" s="158" t="e">
        <f>NA()</f>
        <v>#N/A</v>
      </c>
      <c r="C50" s="158">
        <f>IF(ISNUMBER('実質公債費比率（分子）の構造'!K$53),'実質公債費比率（分子）の構造'!K$53,NA())</f>
        <v>528</v>
      </c>
      <c r="D50" s="158" t="e">
        <f>NA()</f>
        <v>#N/A</v>
      </c>
      <c r="E50" s="158" t="e">
        <f>NA()</f>
        <v>#N/A</v>
      </c>
      <c r="F50" s="158">
        <f>IF(ISNUMBER('実質公債費比率（分子）の構造'!L$53),'実質公債費比率（分子）の構造'!L$53,NA())</f>
        <v>519</v>
      </c>
      <c r="G50" s="158" t="e">
        <f>NA()</f>
        <v>#N/A</v>
      </c>
      <c r="H50" s="158" t="e">
        <f>NA()</f>
        <v>#N/A</v>
      </c>
      <c r="I50" s="158">
        <f>IF(ISNUMBER('実質公債費比率（分子）の構造'!M$53),'実質公債費比率（分子）の構造'!M$53,NA())</f>
        <v>392</v>
      </c>
      <c r="J50" s="158" t="e">
        <f>NA()</f>
        <v>#N/A</v>
      </c>
      <c r="K50" s="158" t="e">
        <f>NA()</f>
        <v>#N/A</v>
      </c>
      <c r="L50" s="158">
        <f>IF(ISNUMBER('実質公債費比率（分子）の構造'!N$53),'実質公債費比率（分子）の構造'!N$53,NA())</f>
        <v>443</v>
      </c>
      <c r="M50" s="158" t="e">
        <f>NA()</f>
        <v>#N/A</v>
      </c>
      <c r="N50" s="158" t="e">
        <f>NA()</f>
        <v>#N/A</v>
      </c>
      <c r="O50" s="158">
        <f>IF(ISNUMBER('実質公債費比率（分子）の構造'!O$53),'実質公債費比率（分子）の構造'!O$53,NA())</f>
        <v>386</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11885</v>
      </c>
      <c r="E56" s="157"/>
      <c r="F56" s="157"/>
      <c r="G56" s="157">
        <f>'将来負担比率（分子）の構造'!J$52</f>
        <v>11462</v>
      </c>
      <c r="H56" s="157"/>
      <c r="I56" s="157"/>
      <c r="J56" s="157">
        <f>'将来負担比率（分子）の構造'!K$52</f>
        <v>11041</v>
      </c>
      <c r="K56" s="157"/>
      <c r="L56" s="157"/>
      <c r="M56" s="157">
        <f>'将来負担比率（分子）の構造'!L$52</f>
        <v>11392</v>
      </c>
      <c r="N56" s="157"/>
      <c r="O56" s="157"/>
      <c r="P56" s="157">
        <f>'将来負担比率（分子）の構造'!M$52</f>
        <v>11280</v>
      </c>
    </row>
    <row r="57" spans="1:16" x14ac:dyDescent="0.15">
      <c r="A57" s="157" t="s">
        <v>42</v>
      </c>
      <c r="B57" s="157"/>
      <c r="C57" s="157"/>
      <c r="D57" s="157">
        <f>'将来負担比率（分子）の構造'!I$51</f>
        <v>2988</v>
      </c>
      <c r="E57" s="157"/>
      <c r="F57" s="157"/>
      <c r="G57" s="157">
        <f>'将来負担比率（分子）の構造'!J$51</f>
        <v>2907</v>
      </c>
      <c r="H57" s="157"/>
      <c r="I57" s="157"/>
      <c r="J57" s="157">
        <f>'将来負担比率（分子）の構造'!K$51</f>
        <v>2488</v>
      </c>
      <c r="K57" s="157"/>
      <c r="L57" s="157"/>
      <c r="M57" s="157">
        <f>'将来負担比率（分子）の構造'!L$51</f>
        <v>1774</v>
      </c>
      <c r="N57" s="157"/>
      <c r="O57" s="157"/>
      <c r="P57" s="157">
        <f>'将来負担比率（分子）の構造'!M$51</f>
        <v>1693</v>
      </c>
    </row>
    <row r="58" spans="1:16" x14ac:dyDescent="0.15">
      <c r="A58" s="157" t="s">
        <v>41</v>
      </c>
      <c r="B58" s="157"/>
      <c r="C58" s="157"/>
      <c r="D58" s="157">
        <f>'将来負担比率（分子）の構造'!I$50</f>
        <v>4526</v>
      </c>
      <c r="E58" s="157"/>
      <c r="F58" s="157"/>
      <c r="G58" s="157">
        <f>'将来負担比率（分子）の構造'!J$50</f>
        <v>4997</v>
      </c>
      <c r="H58" s="157"/>
      <c r="I58" s="157"/>
      <c r="J58" s="157">
        <f>'将来負担比率（分子）の構造'!K$50</f>
        <v>4906</v>
      </c>
      <c r="K58" s="157"/>
      <c r="L58" s="157"/>
      <c r="M58" s="157">
        <f>'将来負担比率（分子）の構造'!L$50</f>
        <v>5210</v>
      </c>
      <c r="N58" s="157"/>
      <c r="O58" s="157"/>
      <c r="P58" s="157">
        <f>'将来負担比率（分子）の構造'!M$50</f>
        <v>5728</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2258</v>
      </c>
      <c r="C62" s="157"/>
      <c r="D62" s="157"/>
      <c r="E62" s="157">
        <f>'将来負担比率（分子）の構造'!J$45</f>
        <v>2084</v>
      </c>
      <c r="F62" s="157"/>
      <c r="G62" s="157"/>
      <c r="H62" s="157">
        <f>'将来負担比率（分子）の構造'!K$45</f>
        <v>2071</v>
      </c>
      <c r="I62" s="157"/>
      <c r="J62" s="157"/>
      <c r="K62" s="157">
        <f>'将来負担比率（分子）の構造'!L$45</f>
        <v>2000</v>
      </c>
      <c r="L62" s="157"/>
      <c r="M62" s="157"/>
      <c r="N62" s="157">
        <f>'将来負担比率（分子）の構造'!M$45</f>
        <v>1988</v>
      </c>
      <c r="O62" s="157"/>
      <c r="P62" s="157"/>
    </row>
    <row r="63" spans="1:16" x14ac:dyDescent="0.15">
      <c r="A63" s="157" t="s">
        <v>34</v>
      </c>
      <c r="B63" s="157">
        <f>'将来負担比率（分子）の構造'!I$44</f>
        <v>1265</v>
      </c>
      <c r="C63" s="157"/>
      <c r="D63" s="157"/>
      <c r="E63" s="157">
        <f>'将来負担比率（分子）の構造'!J$44</f>
        <v>1138</v>
      </c>
      <c r="F63" s="157"/>
      <c r="G63" s="157"/>
      <c r="H63" s="157">
        <f>'将来負担比率（分子）の構造'!K$44</f>
        <v>1067</v>
      </c>
      <c r="I63" s="157"/>
      <c r="J63" s="157"/>
      <c r="K63" s="157">
        <f>'将来負担比率（分子）の構造'!L$44</f>
        <v>1049</v>
      </c>
      <c r="L63" s="157"/>
      <c r="M63" s="157"/>
      <c r="N63" s="157">
        <f>'将来負担比率（分子）の構造'!M$44</f>
        <v>1030</v>
      </c>
      <c r="O63" s="157"/>
      <c r="P63" s="157"/>
    </row>
    <row r="64" spans="1:16" x14ac:dyDescent="0.15">
      <c r="A64" s="157" t="s">
        <v>33</v>
      </c>
      <c r="B64" s="157">
        <f>'将来負担比率（分子）の構造'!I$43</f>
        <v>4000</v>
      </c>
      <c r="C64" s="157"/>
      <c r="D64" s="157"/>
      <c r="E64" s="157">
        <f>'将来負担比率（分子）の構造'!J$43</f>
        <v>4376</v>
      </c>
      <c r="F64" s="157"/>
      <c r="G64" s="157"/>
      <c r="H64" s="157">
        <f>'将来負担比率（分子）の構造'!K$43</f>
        <v>4393</v>
      </c>
      <c r="I64" s="157"/>
      <c r="J64" s="157"/>
      <c r="K64" s="157">
        <f>'将来負担比率（分子）の構造'!L$43</f>
        <v>4439</v>
      </c>
      <c r="L64" s="157"/>
      <c r="M64" s="157"/>
      <c r="N64" s="157">
        <f>'将来負担比率（分子）の構造'!M$43</f>
        <v>4289</v>
      </c>
      <c r="O64" s="157"/>
      <c r="P64" s="157"/>
    </row>
    <row r="65" spans="1:16" x14ac:dyDescent="0.15">
      <c r="A65" s="157" t="s">
        <v>32</v>
      </c>
      <c r="B65" s="157">
        <f>'将来負担比率（分子）の構造'!I$42</f>
        <v>281</v>
      </c>
      <c r="C65" s="157"/>
      <c r="D65" s="157"/>
      <c r="E65" s="157">
        <f>'将来負担比率（分子）の構造'!J$42</f>
        <v>209</v>
      </c>
      <c r="F65" s="157"/>
      <c r="G65" s="157"/>
      <c r="H65" s="157">
        <f>'将来負担比率（分子）の構造'!K$42</f>
        <v>135</v>
      </c>
      <c r="I65" s="157"/>
      <c r="J65" s="157"/>
      <c r="K65" s="157">
        <f>'将来負担比率（分子）の構造'!L$42</f>
        <v>89</v>
      </c>
      <c r="L65" s="157"/>
      <c r="M65" s="157"/>
      <c r="N65" s="157">
        <f>'将来負担比率（分子）の構造'!M$42</f>
        <v>44</v>
      </c>
      <c r="O65" s="157"/>
      <c r="P65" s="157"/>
    </row>
    <row r="66" spans="1:16" x14ac:dyDescent="0.15">
      <c r="A66" s="157" t="s">
        <v>31</v>
      </c>
      <c r="B66" s="157">
        <f>'将来負担比率（分子）の構造'!I$41</f>
        <v>16426</v>
      </c>
      <c r="C66" s="157"/>
      <c r="D66" s="157"/>
      <c r="E66" s="157">
        <f>'将来負担比率（分子）の構造'!J$41</f>
        <v>14922</v>
      </c>
      <c r="F66" s="157"/>
      <c r="G66" s="157"/>
      <c r="H66" s="157">
        <f>'将来負担比率（分子）の構造'!K$41</f>
        <v>13432</v>
      </c>
      <c r="I66" s="157"/>
      <c r="J66" s="157"/>
      <c r="K66" s="157">
        <f>'将来負担比率（分子）の構造'!L$41</f>
        <v>12299</v>
      </c>
      <c r="L66" s="157"/>
      <c r="M66" s="157"/>
      <c r="N66" s="157">
        <f>'将来負担比率（分子）の構造'!M$41</f>
        <v>12202</v>
      </c>
      <c r="O66" s="157"/>
      <c r="P66" s="157"/>
    </row>
    <row r="67" spans="1:16" x14ac:dyDescent="0.15">
      <c r="A67" s="157" t="s">
        <v>71</v>
      </c>
      <c r="B67" s="157" t="e">
        <f>NA()</f>
        <v>#N/A</v>
      </c>
      <c r="C67" s="157">
        <f>IF(ISNUMBER('将来負担比率（分子）の構造'!I$53), IF('将来負担比率（分子）の構造'!I$53 &lt; 0, 0, '将来負担比率（分子）の構造'!I$53), NA())</f>
        <v>4832</v>
      </c>
      <c r="D67" s="157" t="e">
        <f>NA()</f>
        <v>#N/A</v>
      </c>
      <c r="E67" s="157" t="e">
        <f>NA()</f>
        <v>#N/A</v>
      </c>
      <c r="F67" s="157">
        <f>IF(ISNUMBER('将来負担比率（分子）の構造'!J$53), IF('将来負担比率（分子）の構造'!J$53 &lt; 0, 0, '将来負担比率（分子）の構造'!J$53), NA())</f>
        <v>3361</v>
      </c>
      <c r="G67" s="157" t="e">
        <f>NA()</f>
        <v>#N/A</v>
      </c>
      <c r="H67" s="157" t="e">
        <f>NA()</f>
        <v>#N/A</v>
      </c>
      <c r="I67" s="157">
        <f>IF(ISNUMBER('将来負担比率（分子）の構造'!K$53), IF('将来負担比率（分子）の構造'!K$53 &lt; 0, 0, '将来負担比率（分子）の構造'!K$53), NA())</f>
        <v>2662</v>
      </c>
      <c r="J67" s="157" t="e">
        <f>NA()</f>
        <v>#N/A</v>
      </c>
      <c r="K67" s="157" t="e">
        <f>NA()</f>
        <v>#N/A</v>
      </c>
      <c r="L67" s="157">
        <f>IF(ISNUMBER('将来負担比率（分子）の構造'!L$53), IF('将来負担比率（分子）の構造'!L$53 &lt; 0, 0, '将来負担比率（分子）の構造'!L$53), NA())</f>
        <v>1500</v>
      </c>
      <c r="M67" s="157" t="e">
        <f>NA()</f>
        <v>#N/A</v>
      </c>
      <c r="N67" s="157" t="e">
        <f>NA()</f>
        <v>#N/A</v>
      </c>
      <c r="O67" s="157">
        <f>IF(ISNUMBER('将来負担比率（分子）の構造'!M$53), IF('将来負担比率（分子）の構造'!M$53 &lt; 0, 0, '将来負担比率（分子）の構造'!M$53), NA())</f>
        <v>852</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1610</v>
      </c>
      <c r="C72" s="161">
        <f>基金残高に係る経年分析!G55</f>
        <v>1610</v>
      </c>
      <c r="D72" s="161">
        <f>基金残高に係る経年分析!H55</f>
        <v>2132</v>
      </c>
    </row>
    <row r="73" spans="1:16" x14ac:dyDescent="0.15">
      <c r="A73" s="160" t="s">
        <v>74</v>
      </c>
      <c r="B73" s="161">
        <f>基金残高に係る経年分析!F56</f>
        <v>178</v>
      </c>
      <c r="C73" s="161">
        <f>基金残高に係る経年分析!G56</f>
        <v>128</v>
      </c>
      <c r="D73" s="161">
        <f>基金残高に係る経年分析!H56</f>
        <v>166</v>
      </c>
    </row>
    <row r="74" spans="1:16" x14ac:dyDescent="0.15">
      <c r="A74" s="160" t="s">
        <v>75</v>
      </c>
      <c r="B74" s="161">
        <f>基金残高に係る経年分析!F57</f>
        <v>1460</v>
      </c>
      <c r="C74" s="161">
        <f>基金残高に係る経年分析!G57</f>
        <v>1691</v>
      </c>
      <c r="D74" s="161">
        <f>基金残高に係る経年分析!H57</f>
        <v>1593</v>
      </c>
    </row>
  </sheetData>
  <sheetProtection algorithmName="SHA-512" hashValue="0N8k/z3qOO4ZE+ea+0gOvgv8WZ0R/kkZrU8/mrRfZrROegLSYEtOVurrQDoiIy2vS+HMiytGLSq8V2cMojhy7g==" saltValue="rj/oOmCBx2BymvHBXHowV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2026-03-11T05:31:27Z</cp:lastPrinted>
  <dcterms:created xsi:type="dcterms:W3CDTF">2026-02-23T04:46:53Z</dcterms:created>
  <dcterms:modified xsi:type="dcterms:W3CDTF">2026-09-25T07:08:23Z</dcterms:modified>
  <cp:category/>
</cp:coreProperties>
</file>