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0 （追加分）チェック作業\02_市町村→県\04酒田市\"/>
    </mc:Choice>
  </mc:AlternateContent>
  <xr:revisionPtr revIDLastSave="0" documentId="13_ncr:1_{FAD77C05-E294-4BE5-8215-E786C9B8163C}"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E41" i="10"/>
  <c r="AM41" i="10"/>
  <c r="U41" i="10"/>
  <c r="C41" i="10"/>
  <c r="BE40" i="10"/>
  <c r="AM40" i="10"/>
  <c r="U40" i="10"/>
  <c r="C40" i="10"/>
  <c r="BE39" i="10"/>
  <c r="AM39" i="10"/>
  <c r="U39" i="10"/>
  <c r="C39" i="10"/>
  <c r="BE38" i="10"/>
  <c r="AM38" i="10"/>
  <c r="U38" i="10"/>
  <c r="C38" i="10"/>
  <c r="BE37" i="10"/>
  <c r="AM37" i="10"/>
  <c r="U37" i="10"/>
  <c r="C37" i="10"/>
  <c r="BE36" i="10"/>
  <c r="AM36" i="10"/>
  <c r="C36" i="10"/>
  <c r="CO34" i="10"/>
  <c r="CO35" i="10" s="1"/>
  <c r="CO36" i="10" s="1"/>
  <c r="CO37" i="10" s="1"/>
  <c r="CO38" i="10" s="1"/>
  <c r="CO39" i="10" s="1"/>
  <c r="CO40" i="10" s="1"/>
  <c r="CO41" i="10" s="1"/>
  <c r="BW34" i="10"/>
  <c r="BW35" i="10" s="1"/>
  <c r="BW36" i="10" s="1"/>
  <c r="BW37" i="10" s="1"/>
  <c r="BW38" i="10" s="1"/>
  <c r="BW39" i="10" s="1"/>
  <c r="BW40" i="10" s="1"/>
  <c r="BW41"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s="1"/>
  <c r="AM35" i="10" s="1"/>
  <c r="BE34" i="10" l="1"/>
  <c r="BE35" i="10" s="1"/>
</calcChain>
</file>

<file path=xl/sharedStrings.xml><?xml version="1.0" encoding="utf-8"?>
<sst xmlns="http://schemas.openxmlformats.org/spreadsheetml/2006/main" count="1215" uniqueCount="585">
  <si>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</si>
  <si>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</si>
  <si>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</si>
  <si>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</si>
  <si>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</si>
  <si>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</si>
  <si>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</si>
  <si>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</si>
  <si>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</si>
  <si>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</si>
  <si>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</si>
  <si>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</si>
  <si>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</si>
  <si>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</si>
  <si>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</si>
  <si>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</si>
  <si>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</si>
  <si>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</si>
  <si>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</si>
  <si>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</si>
  <si>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</si>
  <si>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</si>
  <si>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</si>
  <si>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</si>
  <si>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</si>
  <si>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</si>
  <si>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</si>
  <si>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</si>
  <si>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</si>
  <si>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</si>
  <si>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</si>
  <si>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</si>
  <si>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</si>
  <si>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</si>
  <si>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</si>
  <si>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</si>
  <si>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</si>
  <si>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</si>
  <si>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</si>
  <si>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</si>
  <si>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</si>
  <si>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</si>
  <si>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</si>
  <si>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</si>
  <si>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</si>
  <si>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</si>
  <si>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</si>
  <si>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</si>
  <si>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</si>
  <si>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</si>
  <si>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</si>
  <si>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</si>
  <si>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</si>
  <si>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</si>
  <si>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</si>
  <si>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</si>
  <si>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</si>
  <si>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</si>
  <si>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</si>
  <si>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</si>
  <si>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</si>
  <si>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</si>
  <si>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</si>
  <si>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</si>
  <si>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</si>
  <si>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</si>
  <si>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</si>
  <si>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</si>
  <si>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</si>
  <si>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</si>
  <si>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</si>
  <si>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</si>
  <si>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</si>
  <si>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</si>
  <si>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</si>
  <si>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</si>
  <si>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</si>
  <si>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</si>
  <si>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</si>
  <si>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</si>
  <si>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</si>
  <si>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</si>
  <si>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</si>
  <si>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</si>
  <si>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</si>
  <si>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</si>
  <si>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</si>
  <si>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</si>
  <si>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</si>
  <si>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</si>
  <si>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</si>
  <si>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</si>
  <si>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</si>
  <si>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</si>
  <si>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酒田市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</si>
  <si>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</si>
  <si>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</si>
  <si>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</si>
  <si>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</si>
  <si>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</si>
  <si>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</si>
  <si>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</si>
  <si>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</si>
  <si>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</si>
  <si>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</si>
  <si>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</si>
  <si>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</si>
  <si>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</si>
  <si>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</si>
  <si>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</si>
  <si>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</si>
  <si>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</si>
  <si>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</si>
  <si>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</si>
  <si>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</si>
  <si>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</si>
  <si>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</si>
  <si>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</si>
  <si>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</si>
  <si>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</si>
  <si>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</si>
  <si>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</si>
  <si>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</si>
  <si>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</si>
  <si>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</si>
  <si>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</si>
  <si>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</si>
  <si>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</si>
  <si>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</si>
  <si>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</si>
  <si>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</si>
  <si>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</si>
  <si>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</si>
  <si>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</si>
  <si>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</si>
  <si>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</si>
  <si>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</si>
  <si>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</si>
  <si>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</si>
  <si>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</si>
  <si>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</si>
  <si>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</si>
  <si>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</si>
  <si>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</si>
  <si>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</si>
  <si>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</si>
  <si>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</si>
  <si>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</si>
  <si>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</si>
  <si>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</si>
  <si>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</si>
  <si>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</si>
  <si>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</si>
  <si>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</si>
  <si>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</si>
  <si>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</si>
  <si>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</si>
  <si>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</si>
  <si>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</si>
  <si>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</si>
  <si>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</si>
  <si>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</si>
  <si>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</si>
  <si>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</si>
  <si>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</si>
  <si>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</si>
  <si>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</si>
  <si>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</si>
  <si>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</si>
  <si>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</si>
  <si>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</si>
  <si>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</si>
  <si>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</si>
  <si>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</si>
  <si>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</si>
  <si>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</si>
  <si>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</si>
  <si>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</si>
  <si>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</si>
  <si>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</si>
  <si>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</si>
  <si>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</si>
  <si>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</si>
  <si>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</si>
  <si>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</si>
  <si>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</si>
  <si>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</si>
  <si>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</si>
  <si>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</si>
  <si>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</si>
  <si>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</si>
  <si>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</si>
  <si>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</si>
  <si>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</si>
  <si>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</si>
  <si>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</si>
  <si>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</si>
  <si>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</si>
  <si>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</si>
  <si>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</si>
  <si>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</si>
  <si>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</si>
  <si>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</si>
  <si>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山形県酒田市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</si>
  <si>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</si>
  <si>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</si>
  <si>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</si>
  <si>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</si>
  <si>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</si>
  <si>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</si>
  <si>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</si>
  <si>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</si>
  <si>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</si>
  <si>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</si>
  <si>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</si>
  <si>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</si>
  <si>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</si>
  <si>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</si>
  <si>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</si>
  <si>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</si>
  <si>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</si>
  <si>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</si>
  <si>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</si>
  <si>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</si>
  <si>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</si>
  <si>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</si>
  <si>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</si>
  <si>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</si>
  <si>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</si>
  <si>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</si>
  <si>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</si>
  <si>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</si>
  <si>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</si>
  <si>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</si>
  <si>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</si>
  <si>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</si>
  <si>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</si>
  <si>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</si>
  <si>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</si>
  <si>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</si>
  <si>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</si>
  <si>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</si>
  <si>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</si>
  <si>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</si>
  <si>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</si>
  <si>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</si>
  <si>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</si>
  <si>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</si>
  <si>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</si>
  <si>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</si>
  <si>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</si>
  <si>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</si>
  <si>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</si>
  <si>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</si>
  <si>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</si>
  <si>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</si>
  <si>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</si>
  <si>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</si>
  <si>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</si>
  <si>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</si>
  <si>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</si>
  <si>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</si>
  <si>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</si>
  <si>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</si>
  <si>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</si>
  <si>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</si>
  <si>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</si>
  <si>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</si>
  <si>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</si>
  <si>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</si>
  <si>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</si>
  <si>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</si>
  <si>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</si>
  <si>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</si>
  <si>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</si>
  <si>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</si>
  <si>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</si>
  <si>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</si>
  <si>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</si>
  <si>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</si>
  <si>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</si>
  <si>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</si>
  <si>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</si>
  <si>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</si>
  <si>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</si>
  <si>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</si>
  <si>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</si>
  <si>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</si>
  <si>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</si>
  <si>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</si>
  <si>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</si>
  <si>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</si>
  <si>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</si>
  <si>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</si>
  <si>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</si>
  <si>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</si>
  <si>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</si>
  <si>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</si>
  <si>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</si>
  <si>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</si>
  <si>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</si>
  <si>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</si>
  <si>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</si>
  <si>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</si>
  <si>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</si>
  <si>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</si>
  <si>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</si>
  <si>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</si>
  <si>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</si>
  <si>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</si>
  <si>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</si>
  <si>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</si>
  <si>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</si>
  <si>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</si>
  <si>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</si>
  <si>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</si>
  <si>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</si>
  <si>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</si>
  <si>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</si>
  <si>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</si>
  <si>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</si>
  <si>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</si>
  <si>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</si>
  <si>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交通</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</si>
  <si>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</si>
  <si>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</si>
  <si>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</si>
  <si>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</si>
  <si>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</si>
  <si>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</si>
  <si>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</si>
  <si>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と畜場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</si>
  <si>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</si>
  <si>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</si>
  <si>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</si>
  <si>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</si>
  <si>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</si>
  <si>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</si>
  <si>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</si>
  <si>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</si>
  <si>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</si>
  <si>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</si>
  <si>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</si>
  <si>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</si>
  <si>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</si>
  <si>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</si>
  <si>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</si>
  <si>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</si>
  <si>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</si>
  <si>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</si>
  <si>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</si>
  <si>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</si>
  <si>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</si>
  <si>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</si>
  <si>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山形県酒田市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</si>
  <si>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</si>
  <si>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</si>
  <si>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</si>
  <si>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</si>
  <si>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</si>
  <si>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</si>
  <si>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</si>
  <si>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</si>
  <si>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</si>
  <si>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</si>
  <si>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</si>
  <si>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</si>
  <si>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</si>
  <si>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</si>
  <si>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</si>
  <si>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</si>
  <si>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</si>
  <si>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</si>
  <si>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</si>
  <si>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</si>
  <si>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酒田市駐車場事業特別会計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</si>
  <si>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</si>
  <si>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</si>
  <si>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</si>
  <si>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</si>
  <si>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</si>
  <si>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</si>
  <si>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</si>
  <si>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</si>
  <si>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</si>
  <si>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</si>
  <si>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</si>
  <si>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</si>
  <si>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</si>
  <si>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酒田市国民健康保険特別会計</t>
    <phoneticPr fontId="5"/>
  </si>
  <si>
    <t>酒田市介護保険特別会計</t>
    <phoneticPr fontId="5"/>
  </si>
  <si>
    <t>酒田市後期高齢者医療事業特別会計</t>
    <phoneticPr fontId="5"/>
  </si>
  <si>
    <t>酒田市水道事業会計</t>
    <phoneticPr fontId="5"/>
  </si>
  <si>
    <t>法適用企業</t>
    <phoneticPr fontId="5"/>
  </si>
  <si>
    <t>酒田市下水道事業会計</t>
    <phoneticPr fontId="5"/>
  </si>
  <si>
    <t>酒田市定期航路事業特別会計</t>
    <phoneticPr fontId="5"/>
  </si>
  <si>
    <t>法非適用企業</t>
    <phoneticPr fontId="5"/>
  </si>
  <si>
    <t>酒田市風力発電事業特別会計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</si>
  <si>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</si>
  <si>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</si>
  <si>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</si>
  <si>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</si>
  <si>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</si>
  <si>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</si>
  <si>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</si>
  <si>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</si>
  <si>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</si>
  <si>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</si>
  <si>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</si>
  <si>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</si>
  <si>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</si>
  <si>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</si>
  <si>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</si>
  <si>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</si>
  <si>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</si>
  <si>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</si>
  <si>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</si>
  <si>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</si>
  <si>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</si>
  <si>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</si>
  <si>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</si>
  <si>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</si>
  <si>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</si>
  <si>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</si>
  <si>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</si>
  <si>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</si>
  <si>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</si>
  <si>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</si>
  <si>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</si>
  <si>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</si>
  <si>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</si>
  <si>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</si>
  <si>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</si>
  <si>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</si>
  <si>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</si>
  <si>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</si>
  <si>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</si>
  <si>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</si>
  <si>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</si>
  <si>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</si>
  <si>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</si>
  <si>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</si>
  <si>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</si>
  <si>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</si>
  <si>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</si>
  <si>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</si>
  <si>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</si>
  <si>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</si>
  <si>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</si>
  <si>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</si>
  <si>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</si>
  <si>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</si>
  <si>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</si>
  <si>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</si>
  <si>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</si>
  <si>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</si>
  <si>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</si>
  <si>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</si>
  <si>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</si>
  <si>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</si>
  <si>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</si>
  <si>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</si>
  <si>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</si>
  <si>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</si>
  <si>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</si>
  <si>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</si>
  <si>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</si>
  <si>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</si>
  <si>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</si>
  <si>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</si>
  <si>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</si>
  <si>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</si>
  <si>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</si>
  <si>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</si>
  <si>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</si>
  <si>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</si>
  <si>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</si>
  <si>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</si>
  <si>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</si>
  <si>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</si>
  <si>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</si>
  <si>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</si>
  <si>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</si>
  <si>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</si>
  <si>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</si>
  <si>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</si>
  <si>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</si>
  <si>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</si>
  <si>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</si>
  <si>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</si>
  <si>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</si>
  <si>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</si>
  <si>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</si>
  <si>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</si>
  <si>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</si>
  <si>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</si>
  <si>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</si>
  <si>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</si>
  <si>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</si>
  <si>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</si>
  <si>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</si>
  <si>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</si>
  <si>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</si>
  <si>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</si>
  <si>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</si>
  <si>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</si>
  <si>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</si>
  <si>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</si>
  <si>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</si>
  <si>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</si>
  <si>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</si>
  <si>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</si>
  <si>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</si>
  <si>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</si>
  <si>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</si>
  <si>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</si>
  <si>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</si>
  <si>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</si>
  <si>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</si>
  <si>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</si>
  <si>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</si>
  <si>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</si>
  <si>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</si>
  <si>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</si>
  <si>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</si>
  <si>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</si>
  <si>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</si>
  <si>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</si>
  <si>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</si>
  <si>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</si>
  <si>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</si>
  <si>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</si>
  <si>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</si>
  <si>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0.67</t>
  </si>
  <si>
    <t>酒田市水道事業会計</t>
  </si>
  <si>
    <t>一般会計</t>
  </si>
  <si>
    <t>酒田市下水道事業会計</t>
  </si>
  <si>
    <t>酒田市介護保険特別会計</t>
  </si>
  <si>
    <t>酒田市国民健康保険特別会計</t>
  </si>
  <si>
    <t>酒田市風力発電事業特別会計</t>
  </si>
  <si>
    <t>酒田市後期高齢者医療事業特別会計</t>
  </si>
  <si>
    <t>酒田市駐車場事業特別会計</t>
  </si>
  <si>
    <t>▲ 0.00</t>
  </si>
  <si>
    <t>その他会計（赤字）</t>
  </si>
  <si>
    <t>その他会計（黒字）</t>
  </si>
  <si>
    <t>R02</t>
    <phoneticPr fontId="5"/>
  </si>
  <si>
    <t>R03</t>
    <phoneticPr fontId="5"/>
  </si>
  <si>
    <t>R04</t>
    <phoneticPr fontId="5"/>
  </si>
  <si>
    <t>R05</t>
    <phoneticPr fontId="5"/>
  </si>
  <si>
    <t>R06</t>
    <phoneticPr fontId="5"/>
  </si>
  <si>
    <t>-</t>
    <phoneticPr fontId="2"/>
  </si>
  <si>
    <t>酒田地区広域行政組合</t>
    <rPh sb="0" eb="2">
      <t>サカタ</t>
    </rPh>
    <rPh sb="2" eb="4">
      <t>チク</t>
    </rPh>
    <rPh sb="4" eb="6">
      <t>コウイキ</t>
    </rPh>
    <rPh sb="6" eb="8">
      <t>ギョウセイ</t>
    </rPh>
    <rPh sb="8" eb="10">
      <t>クミアイ</t>
    </rPh>
    <phoneticPr fontId="10"/>
  </si>
  <si>
    <t>庄内広域行政組合（普通会計分）</t>
    <rPh sb="0" eb="2">
      <t>ショウナイ</t>
    </rPh>
    <rPh sb="2" eb="4">
      <t>コウイキ</t>
    </rPh>
    <rPh sb="4" eb="6">
      <t>ギョウセイ</t>
    </rPh>
    <rPh sb="6" eb="8">
      <t>クミアイ</t>
    </rPh>
    <rPh sb="9" eb="11">
      <t>フツウ</t>
    </rPh>
    <rPh sb="11" eb="13">
      <t>カイケイ</t>
    </rPh>
    <rPh sb="13" eb="14">
      <t>ブン</t>
    </rPh>
    <phoneticPr fontId="10"/>
  </si>
  <si>
    <t>庄内広域行政組合（青果市場事業特別会計）</t>
    <rPh sb="0" eb="2">
      <t>ショウナイ</t>
    </rPh>
    <rPh sb="2" eb="4">
      <t>コウイキ</t>
    </rPh>
    <rPh sb="4" eb="6">
      <t>ギョウセイ</t>
    </rPh>
    <rPh sb="6" eb="8">
      <t>クミアイ</t>
    </rPh>
    <rPh sb="9" eb="11">
      <t>セイカ</t>
    </rPh>
    <rPh sb="11" eb="13">
      <t>シジョウ</t>
    </rPh>
    <rPh sb="13" eb="15">
      <t>ジギョウ</t>
    </rPh>
    <rPh sb="15" eb="17">
      <t>トクベツ</t>
    </rPh>
    <rPh sb="17" eb="19">
      <t>カイケイ</t>
    </rPh>
    <phoneticPr fontId="10"/>
  </si>
  <si>
    <t>庄内広域行政組合（庄内食肉流通センター事業特別会計）</t>
    <rPh sb="0" eb="2">
      <t>ショウナイ</t>
    </rPh>
    <rPh sb="2" eb="4">
      <t>コウイキ</t>
    </rPh>
    <rPh sb="4" eb="6">
      <t>ギョウセイ</t>
    </rPh>
    <rPh sb="6" eb="8">
      <t>クミアイ</t>
    </rPh>
    <rPh sb="9" eb="11">
      <t>ショウナイ</t>
    </rPh>
    <rPh sb="11" eb="13">
      <t>ショクニク</t>
    </rPh>
    <rPh sb="13" eb="15">
      <t>リュウツウ</t>
    </rPh>
    <rPh sb="19" eb="21">
      <t>ジギョウ</t>
    </rPh>
    <rPh sb="21" eb="23">
      <t>トクベツ</t>
    </rPh>
    <rPh sb="23" eb="25">
      <t>カイケイ</t>
    </rPh>
    <phoneticPr fontId="10"/>
  </si>
  <si>
    <t>山形県後期高齢者医療広域連合（普通会計分）</t>
  </si>
  <si>
    <t>山形県後期高齢者医療広域連合（事業会計分）</t>
  </si>
  <si>
    <t>山形県消防補償等組合</t>
  </si>
  <si>
    <t>山形県自治会館管理組合</t>
  </si>
  <si>
    <t>山形県・酒田市病院機構</t>
  </si>
  <si>
    <t>光の湊</t>
  </si>
  <si>
    <t>公共施設等整備基金</t>
    <rPh sb="0" eb="2">
      <t>コウキョウ</t>
    </rPh>
    <rPh sb="2" eb="4">
      <t>シセツ</t>
    </rPh>
    <rPh sb="4" eb="5">
      <t>トウ</t>
    </rPh>
    <rPh sb="5" eb="7">
      <t>セイビ</t>
    </rPh>
    <rPh sb="7" eb="9">
      <t>キキン</t>
    </rPh>
    <phoneticPr fontId="5"/>
  </si>
  <si>
    <t>地域づくり基金</t>
    <rPh sb="0" eb="2">
      <t>チイキ</t>
    </rPh>
    <rPh sb="5" eb="7">
      <t>キキン</t>
    </rPh>
    <phoneticPr fontId="2"/>
  </si>
  <si>
    <t>さかた応援基金</t>
    <rPh sb="3" eb="5">
      <t>オウエン</t>
    </rPh>
    <rPh sb="5" eb="7">
      <t>キキン</t>
    </rPh>
    <phoneticPr fontId="2"/>
  </si>
  <si>
    <t>風力発電事業地域未来創造基金</t>
    <rPh sb="0" eb="2">
      <t>フウリョク</t>
    </rPh>
    <rPh sb="2" eb="4">
      <t>ハツデン</t>
    </rPh>
    <rPh sb="4" eb="6">
      <t>ジギョウ</t>
    </rPh>
    <rPh sb="6" eb="8">
      <t>チイキ</t>
    </rPh>
    <rPh sb="8" eb="10">
      <t>ミライ</t>
    </rPh>
    <rPh sb="10" eb="12">
      <t>ソウゾウ</t>
    </rPh>
    <rPh sb="12" eb="14">
      <t>キキン</t>
    </rPh>
    <phoneticPr fontId="2"/>
  </si>
  <si>
    <t>社会福祉基金</t>
    <rPh sb="0" eb="2">
      <t>シャカイ</t>
    </rPh>
    <rPh sb="2" eb="4">
      <t>フクシ</t>
    </rPh>
    <rPh sb="4" eb="6">
      <t>キキン</t>
    </rPh>
    <phoneticPr fontId="2"/>
  </si>
  <si>
    <t>酒田市スポーツ協会</t>
  </si>
  <si>
    <t>酒田市体育協会</t>
  </si>
  <si>
    <t>酒田まちづくり開発</t>
  </si>
  <si>
    <t>最上川クリーングリーン</t>
  </si>
  <si>
    <t>鳥海やわた観光</t>
  </si>
  <si>
    <t>ひらた悠々の杜</t>
  </si>
  <si>
    <t>さかた文化財団</t>
  </si>
  <si>
    <t>酒田DMO</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</si>
  <si>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</si>
  <si>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</si>
  <si>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</si>
  <si>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</si>
  <si>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</si>
  <si>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</si>
  <si>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</si>
  <si>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</si>
  <si>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</si>
  <si>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地方債の新規発行を抑制してきた結果、令和２年度を基準として将来負担比率は低下傾向にある。一方で、有形固定資産減価償却率は類似団体よりも高く、上昇傾向にあるが、主な要因としては、1980年代以前に建設された小中学校、文化施設、庁舎等がいずれも有形固定資産減価償却率70％以上になっていることなどが挙げられる。公共施設適正化実施方針に基づき、今後、老朽化対策に積極的に取り組んでいく。</t>
    <rPh sb="18" eb="20">
      <t>レイワ</t>
    </rPh>
    <rPh sb="21" eb="23">
      <t>ネンド</t>
    </rPh>
    <rPh sb="24" eb="26">
      <t>キジュン</t>
    </rPh>
    <rPh sb="38" eb="40">
      <t>ケイコウ</t>
    </rPh>
    <phoneticPr fontId="5"/>
  </si>
  <si>
    <t>実質公債費比率・将来負担比率ともに類似団体と比較して高いものの、過年度の推移から当市の数値は改善傾向にあると考えられる。令和６年度には公共施設の大規模改修や退職手当の支払い等に伴う基金の取り崩しによって充当可能基金額が減少したことにより、一時的に将来負担比率が上昇しているが、令和４年度に今後５年間の起債発行額を150億円以内とする目標を設定して新規発行の抑制に取り組んでいることを踏まえ、今後は将来負担比率及び実質公債費比率は同程度で推移または減少してくるものと想定される。</t>
    <rPh sb="32" eb="35">
      <t>カネンド</t>
    </rPh>
    <rPh sb="36" eb="38">
      <t>スイイ</t>
    </rPh>
    <rPh sb="48" eb="50">
      <t>ケイコウ</t>
    </rPh>
    <rPh sb="54" eb="55">
      <t>カンガ</t>
    </rPh>
    <rPh sb="72" eb="75">
      <t>ダイキボ</t>
    </rPh>
    <rPh sb="191" eb="192">
      <t>フ</t>
    </rPh>
    <rPh sb="195" eb="197">
      <t>コンゴ</t>
    </rPh>
    <rPh sb="204" eb="205">
      <t>オヨ</t>
    </rPh>
    <rPh sb="214" eb="217">
      <t>ドウテイド</t>
    </rPh>
    <rPh sb="218" eb="220">
      <t>スイイ</t>
    </rPh>
    <rPh sb="223" eb="225">
      <t>ゲンショウ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</si>
</sst>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0" borderId="34" xfId="17" applyNumberFormat="1" applyFont="1" applyBorder="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BAEEA3C-DB1C-4EAD-8540-90BFEDC1CD1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72756</c:v>
                </c:pt>
                <c:pt idx="1">
                  <c:v>43955</c:v>
                </c:pt>
                <c:pt idx="2">
                  <c:v>41921</c:v>
                </c:pt>
                <c:pt idx="3">
                  <c:v>44585</c:v>
                </c:pt>
                <c:pt idx="4">
                  <c:v>49779</c:v>
                </c:pt>
              </c:numCache>
            </c:numRef>
          </c:val>
          <c:smooth val="0"/>
          <c:extLst>
            <c:ext xmlns:c16="http://schemas.microsoft.com/office/drawing/2014/chart" uri="{C3380CC4-5D6E-409C-BE32-E72D297353CC}">
              <c16:uniqueId val="{00000000-72A9-4B75-BEEC-51A3B4B7642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99930</c:v>
                </c:pt>
                <c:pt idx="1">
                  <c:v>78400</c:v>
                </c:pt>
                <c:pt idx="2">
                  <c:v>57611</c:v>
                </c:pt>
                <c:pt idx="3">
                  <c:v>69818</c:v>
                </c:pt>
                <c:pt idx="4">
                  <c:v>45306</c:v>
                </c:pt>
              </c:numCache>
            </c:numRef>
          </c:val>
          <c:smooth val="0"/>
          <c:extLst>
            <c:ext xmlns:c16="http://schemas.microsoft.com/office/drawing/2014/chart" uri="{C3380CC4-5D6E-409C-BE32-E72D297353CC}">
              <c16:uniqueId val="{00000001-72A9-4B75-BEEC-51A3B4B7642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5.62</c:v>
                </c:pt>
                <c:pt idx="1">
                  <c:v>6.41</c:v>
                </c:pt>
                <c:pt idx="2">
                  <c:v>5.49</c:v>
                </c:pt>
                <c:pt idx="3">
                  <c:v>4.59</c:v>
                </c:pt>
                <c:pt idx="4">
                  <c:v>5.89</c:v>
                </c:pt>
              </c:numCache>
            </c:numRef>
          </c:val>
          <c:extLst>
            <c:ext xmlns:c16="http://schemas.microsoft.com/office/drawing/2014/chart" uri="{C3380CC4-5D6E-409C-BE32-E72D297353CC}">
              <c16:uniqueId val="{00000000-3853-4F2A-A658-9A17D0BF7E3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9.76</c:v>
                </c:pt>
                <c:pt idx="1">
                  <c:v>10.82</c:v>
                </c:pt>
                <c:pt idx="2">
                  <c:v>12.49</c:v>
                </c:pt>
                <c:pt idx="3">
                  <c:v>13.46</c:v>
                </c:pt>
                <c:pt idx="4">
                  <c:v>13.26</c:v>
                </c:pt>
              </c:numCache>
            </c:numRef>
          </c:val>
          <c:extLst>
            <c:ext xmlns:c16="http://schemas.microsoft.com/office/drawing/2014/chart" uri="{C3380CC4-5D6E-409C-BE32-E72D297353CC}">
              <c16:uniqueId val="{00000001-3853-4F2A-A658-9A17D0BF7E3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-0.67</c:v>
                </c:pt>
                <c:pt idx="1">
                  <c:v>4.3</c:v>
                </c:pt>
                <c:pt idx="2">
                  <c:v>1.71</c:v>
                </c:pt>
                <c:pt idx="3">
                  <c:v>0.24</c:v>
                </c:pt>
                <c:pt idx="4">
                  <c:v>1.2</c:v>
                </c:pt>
              </c:numCache>
            </c:numRef>
          </c:val>
          <c:smooth val="0"/>
          <c:extLst>
            <c:ext xmlns:c16="http://schemas.microsoft.com/office/drawing/2014/chart" uri="{C3380CC4-5D6E-409C-BE32-E72D297353CC}">
              <c16:uniqueId val="{00000002-3853-4F2A-A658-9A17D0BF7E3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28F2-4615-A458-15FF67DF12A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8F2-4615-A458-15FF67DF12AE}"/>
            </c:ext>
          </c:extLst>
        </c:ser>
        <c:ser>
          <c:idx val="2"/>
          <c:order val="2"/>
          <c:tx>
            <c:strRef>
              <c:f>データシート!$A$29</c:f>
              <c:strCache>
                <c:ptCount val="1"/>
                <c:pt idx="0">
                  <c:v>酒田市駐車場事業特別会計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0.02</c:v>
                </c:pt>
                <c:pt idx="8">
                  <c:v>#N/A</c:v>
                </c:pt>
                <c:pt idx="9">
                  <c:v>0.02</c:v>
                </c:pt>
              </c:numCache>
            </c:numRef>
          </c:val>
          <c:extLst>
            <c:ext xmlns:c16="http://schemas.microsoft.com/office/drawing/2014/chart" uri="{C3380CC4-5D6E-409C-BE32-E72D297353CC}">
              <c16:uniqueId val="{00000002-28F2-4615-A458-15FF67DF12AE}"/>
            </c:ext>
          </c:extLst>
        </c:ser>
        <c:ser>
          <c:idx val="3"/>
          <c:order val="3"/>
          <c:tx>
            <c:strRef>
              <c:f>データシート!$A$30</c:f>
              <c:strCache>
                <c:ptCount val="1"/>
                <c:pt idx="0">
                  <c:v>酒田市後期高齢者医療事業特別会計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0.02</c:v>
                </c:pt>
                <c:pt idx="4">
                  <c:v>#N/A</c:v>
                </c:pt>
                <c:pt idx="5">
                  <c:v>0.15</c:v>
                </c:pt>
                <c:pt idx="6">
                  <c:v>#N/A</c:v>
                </c:pt>
                <c:pt idx="7">
                  <c:v>0</c:v>
                </c:pt>
                <c:pt idx="8">
                  <c:v>#N/A</c:v>
                </c:pt>
                <c:pt idx="9">
                  <c:v>0.1</c:v>
                </c:pt>
              </c:numCache>
            </c:numRef>
          </c:val>
          <c:extLst>
            <c:ext xmlns:c16="http://schemas.microsoft.com/office/drawing/2014/chart" uri="{C3380CC4-5D6E-409C-BE32-E72D297353CC}">
              <c16:uniqueId val="{00000003-28F2-4615-A458-15FF67DF12AE}"/>
            </c:ext>
          </c:extLst>
        </c:ser>
        <c:ser>
          <c:idx val="4"/>
          <c:order val="4"/>
          <c:tx>
            <c:strRef>
              <c:f>データシート!$A$31</c:f>
              <c:strCache>
                <c:ptCount val="1"/>
                <c:pt idx="0">
                  <c:v>酒田市風力発電事業特別会計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1.08</c:v>
                </c:pt>
                <c:pt idx="4">
                  <c:v>#N/A</c:v>
                </c:pt>
                <c:pt idx="5">
                  <c:v>0.09</c:v>
                </c:pt>
                <c:pt idx="6">
                  <c:v>#N/A</c:v>
                </c:pt>
                <c:pt idx="7">
                  <c:v>0.18</c:v>
                </c:pt>
                <c:pt idx="8">
                  <c:v>#N/A</c:v>
                </c:pt>
                <c:pt idx="9">
                  <c:v>0.18</c:v>
                </c:pt>
              </c:numCache>
            </c:numRef>
          </c:val>
          <c:extLst>
            <c:ext xmlns:c16="http://schemas.microsoft.com/office/drawing/2014/chart" uri="{C3380CC4-5D6E-409C-BE32-E72D297353CC}">
              <c16:uniqueId val="{00000004-28F2-4615-A458-15FF67DF12AE}"/>
            </c:ext>
          </c:extLst>
        </c:ser>
        <c:ser>
          <c:idx val="5"/>
          <c:order val="5"/>
          <c:tx>
            <c:strRef>
              <c:f>データシート!$A$32</c:f>
              <c:strCache>
                <c:ptCount val="1"/>
                <c:pt idx="0">
                  <c:v>酒田市国民健康保険特別会計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0.14000000000000001</c:v>
                </c:pt>
                <c:pt idx="2">
                  <c:v>#N/A</c:v>
                </c:pt>
                <c:pt idx="3">
                  <c:v>0.01</c:v>
                </c:pt>
                <c:pt idx="4">
                  <c:v>#N/A</c:v>
                </c:pt>
                <c:pt idx="5">
                  <c:v>0.03</c:v>
                </c:pt>
                <c:pt idx="6">
                  <c:v>#N/A</c:v>
                </c:pt>
                <c:pt idx="7">
                  <c:v>0.68</c:v>
                </c:pt>
                <c:pt idx="8">
                  <c:v>#N/A</c:v>
                </c:pt>
                <c:pt idx="9">
                  <c:v>0.24</c:v>
                </c:pt>
              </c:numCache>
            </c:numRef>
          </c:val>
          <c:extLst>
            <c:ext xmlns:c16="http://schemas.microsoft.com/office/drawing/2014/chart" uri="{C3380CC4-5D6E-409C-BE32-E72D297353CC}">
              <c16:uniqueId val="{00000005-28F2-4615-A458-15FF67DF12AE}"/>
            </c:ext>
          </c:extLst>
        </c:ser>
        <c:ser>
          <c:idx val="6"/>
          <c:order val="6"/>
          <c:tx>
            <c:strRef>
              <c:f>データシート!$A$33</c:f>
              <c:strCache>
                <c:ptCount val="1"/>
                <c:pt idx="0">
                  <c:v>酒田市介護保険特別会計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1.01</c:v>
                </c:pt>
                <c:pt idx="2">
                  <c:v>#N/A</c:v>
                </c:pt>
                <c:pt idx="3">
                  <c:v>1.37</c:v>
                </c:pt>
                <c:pt idx="4">
                  <c:v>#N/A</c:v>
                </c:pt>
                <c:pt idx="5">
                  <c:v>1.74</c:v>
                </c:pt>
                <c:pt idx="6">
                  <c:v>#N/A</c:v>
                </c:pt>
                <c:pt idx="7">
                  <c:v>0.93</c:v>
                </c:pt>
                <c:pt idx="8">
                  <c:v>#N/A</c:v>
                </c:pt>
                <c:pt idx="9">
                  <c:v>1.1599999999999999</c:v>
                </c:pt>
              </c:numCache>
            </c:numRef>
          </c:val>
          <c:extLst>
            <c:ext xmlns:c16="http://schemas.microsoft.com/office/drawing/2014/chart" uri="{C3380CC4-5D6E-409C-BE32-E72D297353CC}">
              <c16:uniqueId val="{00000006-28F2-4615-A458-15FF67DF12AE}"/>
            </c:ext>
          </c:extLst>
        </c:ser>
        <c:ser>
          <c:idx val="7"/>
          <c:order val="7"/>
          <c:tx>
            <c:strRef>
              <c:f>データシート!$A$34</c:f>
              <c:strCache>
                <c:ptCount val="1"/>
                <c:pt idx="0">
                  <c:v>酒田市下水道事業会計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3.2</c:v>
                </c:pt>
                <c:pt idx="2">
                  <c:v>#N/A</c:v>
                </c:pt>
                <c:pt idx="3">
                  <c:v>3.47</c:v>
                </c:pt>
                <c:pt idx="4">
                  <c:v>#N/A</c:v>
                </c:pt>
                <c:pt idx="5">
                  <c:v>3.86</c:v>
                </c:pt>
                <c:pt idx="6">
                  <c:v>#N/A</c:v>
                </c:pt>
                <c:pt idx="7">
                  <c:v>4.34</c:v>
                </c:pt>
                <c:pt idx="8">
                  <c:v>#N/A</c:v>
                </c:pt>
                <c:pt idx="9">
                  <c:v>4.68</c:v>
                </c:pt>
              </c:numCache>
            </c:numRef>
          </c:val>
          <c:extLst>
            <c:ext xmlns:c16="http://schemas.microsoft.com/office/drawing/2014/chart" uri="{C3380CC4-5D6E-409C-BE32-E72D297353CC}">
              <c16:uniqueId val="{00000007-28F2-4615-A458-15FF67DF12A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5.62</c:v>
                </c:pt>
                <c:pt idx="2">
                  <c:v>#N/A</c:v>
                </c:pt>
                <c:pt idx="3">
                  <c:v>6.4</c:v>
                </c:pt>
                <c:pt idx="4">
                  <c:v>#N/A</c:v>
                </c:pt>
                <c:pt idx="5">
                  <c:v>5.48</c:v>
                </c:pt>
                <c:pt idx="6">
                  <c:v>#N/A</c:v>
                </c:pt>
                <c:pt idx="7">
                  <c:v>4.5599999999999996</c:v>
                </c:pt>
                <c:pt idx="8">
                  <c:v>#N/A</c:v>
                </c:pt>
                <c:pt idx="9">
                  <c:v>5.86</c:v>
                </c:pt>
              </c:numCache>
            </c:numRef>
          </c:val>
          <c:extLst>
            <c:ext xmlns:c16="http://schemas.microsoft.com/office/drawing/2014/chart" uri="{C3380CC4-5D6E-409C-BE32-E72D297353CC}">
              <c16:uniqueId val="{00000008-28F2-4615-A458-15FF67DF12AE}"/>
            </c:ext>
          </c:extLst>
        </c:ser>
        <c:ser>
          <c:idx val="9"/>
          <c:order val="9"/>
          <c:tx>
            <c:strRef>
              <c:f>データシート!$A$36</c:f>
              <c:strCache>
                <c:ptCount val="1"/>
                <c:pt idx="0">
                  <c:v>酒田市水道事業会計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17.22</c:v>
                </c:pt>
                <c:pt idx="2">
                  <c:v>#N/A</c:v>
                </c:pt>
                <c:pt idx="3">
                  <c:v>16.43</c:v>
                </c:pt>
                <c:pt idx="4">
                  <c:v>#N/A</c:v>
                </c:pt>
                <c:pt idx="5">
                  <c:v>17.52</c:v>
                </c:pt>
                <c:pt idx="6">
                  <c:v>#N/A</c:v>
                </c:pt>
                <c:pt idx="7">
                  <c:v>17.149999999999999</c:v>
                </c:pt>
                <c:pt idx="8">
                  <c:v>#N/A</c:v>
                </c:pt>
                <c:pt idx="9">
                  <c:v>16.25</c:v>
                </c:pt>
              </c:numCache>
            </c:numRef>
          </c:val>
          <c:extLst>
            <c:ext xmlns:c16="http://schemas.microsoft.com/office/drawing/2014/chart" uri="{C3380CC4-5D6E-409C-BE32-E72D297353CC}">
              <c16:uniqueId val="{00000009-28F2-4615-A458-15FF67DF12A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7434</c:v>
                </c:pt>
                <c:pt idx="5">
                  <c:v>7401</c:v>
                </c:pt>
                <c:pt idx="8">
                  <c:v>7415</c:v>
                </c:pt>
                <c:pt idx="11">
                  <c:v>7400</c:v>
                </c:pt>
                <c:pt idx="14">
                  <c:v>7157</c:v>
                </c:pt>
              </c:numCache>
            </c:numRef>
          </c:val>
          <c:extLst>
            <c:ext xmlns:c16="http://schemas.microsoft.com/office/drawing/2014/chart" uri="{C3380CC4-5D6E-409C-BE32-E72D297353CC}">
              <c16:uniqueId val="{00000000-01BB-4A83-AD37-6F8BED16156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1BB-4A83-AD37-6F8BED16156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14</c:v>
                </c:pt>
                <c:pt idx="3">
                  <c:v>5</c:v>
                </c:pt>
                <c:pt idx="6">
                  <c:v>5</c:v>
                </c:pt>
                <c:pt idx="9">
                  <c:v>3</c:v>
                </c:pt>
                <c:pt idx="12">
                  <c:v>0</c:v>
                </c:pt>
              </c:numCache>
            </c:numRef>
          </c:val>
          <c:extLst>
            <c:ext xmlns:c16="http://schemas.microsoft.com/office/drawing/2014/chart" uri="{C3380CC4-5D6E-409C-BE32-E72D297353CC}">
              <c16:uniqueId val="{00000002-01BB-4A83-AD37-6F8BED16156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44</c:v>
                </c:pt>
                <c:pt idx="3">
                  <c:v>51</c:v>
                </c:pt>
                <c:pt idx="6">
                  <c:v>56</c:v>
                </c:pt>
                <c:pt idx="9">
                  <c:v>158</c:v>
                </c:pt>
                <c:pt idx="12">
                  <c:v>258</c:v>
                </c:pt>
              </c:numCache>
            </c:numRef>
          </c:val>
          <c:extLst>
            <c:ext xmlns:c16="http://schemas.microsoft.com/office/drawing/2014/chart" uri="{C3380CC4-5D6E-409C-BE32-E72D297353CC}">
              <c16:uniqueId val="{00000003-01BB-4A83-AD37-6F8BED16156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2326</c:v>
                </c:pt>
                <c:pt idx="3">
                  <c:v>2287</c:v>
                </c:pt>
                <c:pt idx="6">
                  <c:v>2141</c:v>
                </c:pt>
                <c:pt idx="9">
                  <c:v>2080</c:v>
                </c:pt>
                <c:pt idx="12">
                  <c:v>2099</c:v>
                </c:pt>
              </c:numCache>
            </c:numRef>
          </c:val>
          <c:extLst>
            <c:ext xmlns:c16="http://schemas.microsoft.com/office/drawing/2014/chart" uri="{C3380CC4-5D6E-409C-BE32-E72D297353CC}">
              <c16:uniqueId val="{00000004-01BB-4A83-AD37-6F8BED16156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1BB-4A83-AD37-6F8BED16156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1BB-4A83-AD37-6F8BED16156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7370</c:v>
                </c:pt>
                <c:pt idx="3">
                  <c:v>7515</c:v>
                </c:pt>
                <c:pt idx="6">
                  <c:v>7560</c:v>
                </c:pt>
                <c:pt idx="9">
                  <c:v>7506</c:v>
                </c:pt>
                <c:pt idx="12">
                  <c:v>6842</c:v>
                </c:pt>
              </c:numCache>
            </c:numRef>
          </c:val>
          <c:extLst>
            <c:ext xmlns:c16="http://schemas.microsoft.com/office/drawing/2014/chart" uri="{C3380CC4-5D6E-409C-BE32-E72D297353CC}">
              <c16:uniqueId val="{00000007-01BB-4A83-AD37-6F8BED16156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2320</c:v>
                </c:pt>
                <c:pt idx="2">
                  <c:v>#N/A</c:v>
                </c:pt>
                <c:pt idx="3">
                  <c:v>#N/A</c:v>
                </c:pt>
                <c:pt idx="4">
                  <c:v>2457</c:v>
                </c:pt>
                <c:pt idx="5">
                  <c:v>#N/A</c:v>
                </c:pt>
                <c:pt idx="6">
                  <c:v>#N/A</c:v>
                </c:pt>
                <c:pt idx="7">
                  <c:v>2347</c:v>
                </c:pt>
                <c:pt idx="8">
                  <c:v>#N/A</c:v>
                </c:pt>
                <c:pt idx="9">
                  <c:v>#N/A</c:v>
                </c:pt>
                <c:pt idx="10">
                  <c:v>2347</c:v>
                </c:pt>
                <c:pt idx="11">
                  <c:v>#N/A</c:v>
                </c:pt>
                <c:pt idx="12">
                  <c:v>#N/A</c:v>
                </c:pt>
                <c:pt idx="13">
                  <c:v>2042</c:v>
                </c:pt>
                <c:pt idx="14">
                  <c:v>#N/A</c:v>
                </c:pt>
              </c:numCache>
            </c:numRef>
          </c:val>
          <c:smooth val="0"/>
          <c:extLst>
            <c:ext xmlns:c16="http://schemas.microsoft.com/office/drawing/2014/chart" uri="{C3380CC4-5D6E-409C-BE32-E72D297353CC}">
              <c16:uniqueId val="{00000008-01BB-4A83-AD37-6F8BED16156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59908</c:v>
                </c:pt>
                <c:pt idx="5">
                  <c:v>56797</c:v>
                </c:pt>
                <c:pt idx="8">
                  <c:v>54179</c:v>
                </c:pt>
                <c:pt idx="11">
                  <c:v>50708</c:v>
                </c:pt>
                <c:pt idx="14">
                  <c:v>47159</c:v>
                </c:pt>
              </c:numCache>
            </c:numRef>
          </c:val>
          <c:extLst>
            <c:ext xmlns:c16="http://schemas.microsoft.com/office/drawing/2014/chart" uri="{C3380CC4-5D6E-409C-BE32-E72D297353CC}">
              <c16:uniqueId val="{00000000-3F29-43BB-963C-7B8016AB899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12667</c:v>
                </c:pt>
                <c:pt idx="5">
                  <c:v>12530</c:v>
                </c:pt>
                <c:pt idx="8">
                  <c:v>11707</c:v>
                </c:pt>
                <c:pt idx="11">
                  <c:v>11343</c:v>
                </c:pt>
                <c:pt idx="14">
                  <c:v>10719</c:v>
                </c:pt>
              </c:numCache>
            </c:numRef>
          </c:val>
          <c:extLst>
            <c:ext xmlns:c16="http://schemas.microsoft.com/office/drawing/2014/chart" uri="{C3380CC4-5D6E-409C-BE32-E72D297353CC}">
              <c16:uniqueId val="{00000001-3F29-43BB-963C-7B8016AB899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9574</c:v>
                </c:pt>
                <c:pt idx="5">
                  <c:v>11786</c:v>
                </c:pt>
                <c:pt idx="8">
                  <c:v>12614</c:v>
                </c:pt>
                <c:pt idx="11">
                  <c:v>13869</c:v>
                </c:pt>
                <c:pt idx="14">
                  <c:v>11962</c:v>
                </c:pt>
              </c:numCache>
            </c:numRef>
          </c:val>
          <c:extLst>
            <c:ext xmlns:c16="http://schemas.microsoft.com/office/drawing/2014/chart" uri="{C3380CC4-5D6E-409C-BE32-E72D297353CC}">
              <c16:uniqueId val="{00000002-3F29-43BB-963C-7B8016AB899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F29-43BB-963C-7B8016AB899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F29-43BB-963C-7B8016AB899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F29-43BB-963C-7B8016AB899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7419</c:v>
                </c:pt>
                <c:pt idx="3">
                  <c:v>7261</c:v>
                </c:pt>
                <c:pt idx="6">
                  <c:v>7131</c:v>
                </c:pt>
                <c:pt idx="9">
                  <c:v>7301</c:v>
                </c:pt>
                <c:pt idx="12">
                  <c:v>7187</c:v>
                </c:pt>
              </c:numCache>
            </c:numRef>
          </c:val>
          <c:extLst>
            <c:ext xmlns:c16="http://schemas.microsoft.com/office/drawing/2014/chart" uri="{C3380CC4-5D6E-409C-BE32-E72D297353CC}">
              <c16:uniqueId val="{00000006-3F29-43BB-963C-7B8016AB899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2564</c:v>
                </c:pt>
                <c:pt idx="3">
                  <c:v>3603</c:v>
                </c:pt>
                <c:pt idx="6">
                  <c:v>4101</c:v>
                </c:pt>
                <c:pt idx="9">
                  <c:v>3966</c:v>
                </c:pt>
                <c:pt idx="12">
                  <c:v>3718</c:v>
                </c:pt>
              </c:numCache>
            </c:numRef>
          </c:val>
          <c:extLst>
            <c:ext xmlns:c16="http://schemas.microsoft.com/office/drawing/2014/chart" uri="{C3380CC4-5D6E-409C-BE32-E72D297353CC}">
              <c16:uniqueId val="{00000007-3F29-43BB-963C-7B8016AB899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21661</c:v>
                </c:pt>
                <c:pt idx="3">
                  <c:v>20626</c:v>
                </c:pt>
                <c:pt idx="6">
                  <c:v>18815</c:v>
                </c:pt>
                <c:pt idx="9">
                  <c:v>17123</c:v>
                </c:pt>
                <c:pt idx="12">
                  <c:v>16020</c:v>
                </c:pt>
              </c:numCache>
            </c:numRef>
          </c:val>
          <c:extLst>
            <c:ext xmlns:c16="http://schemas.microsoft.com/office/drawing/2014/chart" uri="{C3380CC4-5D6E-409C-BE32-E72D297353CC}">
              <c16:uniqueId val="{00000008-3F29-43BB-963C-7B8016AB899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12</c:v>
                </c:pt>
                <c:pt idx="3">
                  <c:v>8</c:v>
                </c:pt>
                <c:pt idx="6">
                  <c:v>3</c:v>
                </c:pt>
                <c:pt idx="9">
                  <c:v>0</c:v>
                </c:pt>
                <c:pt idx="12">
                  <c:v>0</c:v>
                </c:pt>
              </c:numCache>
            </c:numRef>
          </c:val>
          <c:extLst>
            <c:ext xmlns:c16="http://schemas.microsoft.com/office/drawing/2014/chart" uri="{C3380CC4-5D6E-409C-BE32-E72D297353CC}">
              <c16:uniqueId val="{00000009-3F29-43BB-963C-7B8016AB899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59494</c:v>
                </c:pt>
                <c:pt idx="3">
                  <c:v>56642</c:v>
                </c:pt>
                <c:pt idx="6">
                  <c:v>52397</c:v>
                </c:pt>
                <c:pt idx="9">
                  <c:v>49094</c:v>
                </c:pt>
                <c:pt idx="12">
                  <c:v>45237</c:v>
                </c:pt>
              </c:numCache>
            </c:numRef>
          </c:val>
          <c:extLst>
            <c:ext xmlns:c16="http://schemas.microsoft.com/office/drawing/2014/chart" uri="{C3380CC4-5D6E-409C-BE32-E72D297353CC}">
              <c16:uniqueId val="{0000000A-3F29-43BB-963C-7B8016AB899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9002</c:v>
                </c:pt>
                <c:pt idx="2">
                  <c:v>#N/A</c:v>
                </c:pt>
                <c:pt idx="3">
                  <c:v>#N/A</c:v>
                </c:pt>
                <c:pt idx="4">
                  <c:v>7027</c:v>
                </c:pt>
                <c:pt idx="5">
                  <c:v>#N/A</c:v>
                </c:pt>
                <c:pt idx="6">
                  <c:v>#N/A</c:v>
                </c:pt>
                <c:pt idx="7">
                  <c:v>3946</c:v>
                </c:pt>
                <c:pt idx="8">
                  <c:v>#N/A</c:v>
                </c:pt>
                <c:pt idx="9">
                  <c:v>#N/A</c:v>
                </c:pt>
                <c:pt idx="10">
                  <c:v>1564</c:v>
                </c:pt>
                <c:pt idx="11">
                  <c:v>#N/A</c:v>
                </c:pt>
                <c:pt idx="12">
                  <c:v>#N/A</c:v>
                </c:pt>
                <c:pt idx="13">
                  <c:v>2322</c:v>
                </c:pt>
                <c:pt idx="14">
                  <c:v>#N/A</c:v>
                </c:pt>
              </c:numCache>
            </c:numRef>
          </c:val>
          <c:smooth val="0"/>
          <c:extLst>
            <c:ext xmlns:c16="http://schemas.microsoft.com/office/drawing/2014/chart" uri="{C3380CC4-5D6E-409C-BE32-E72D297353CC}">
              <c16:uniqueId val="{0000000B-3F29-43BB-963C-7B8016AB899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3663</c:v>
                </c:pt>
                <c:pt idx="1">
                  <c:v>3986</c:v>
                </c:pt>
                <c:pt idx="2">
                  <c:v>3949</c:v>
                </c:pt>
              </c:numCache>
            </c:numRef>
          </c:val>
          <c:extLst>
            <c:ext xmlns:c16="http://schemas.microsoft.com/office/drawing/2014/chart" uri="{C3380CC4-5D6E-409C-BE32-E72D297353CC}">
              <c16:uniqueId val="{00000000-3AE6-4A28-A20D-0BEB91BD9BE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1286</c:v>
                </c:pt>
                <c:pt idx="1">
                  <c:v>2006</c:v>
                </c:pt>
                <c:pt idx="2">
                  <c:v>1880</c:v>
                </c:pt>
              </c:numCache>
            </c:numRef>
          </c:val>
          <c:extLst>
            <c:ext xmlns:c16="http://schemas.microsoft.com/office/drawing/2014/chart" uri="{C3380CC4-5D6E-409C-BE32-E72D297353CC}">
              <c16:uniqueId val="{00000001-3AE6-4A28-A20D-0BEB91BD9BE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5781</c:v>
                </c:pt>
                <c:pt idx="1">
                  <c:v>5897</c:v>
                </c:pt>
                <c:pt idx="2">
                  <c:v>3644</c:v>
                </c:pt>
              </c:numCache>
            </c:numRef>
          </c:val>
          <c:extLst>
            <c:ext xmlns:c16="http://schemas.microsoft.com/office/drawing/2014/chart" uri="{C3380CC4-5D6E-409C-BE32-E72D297353CC}">
              <c16:uniqueId val="{00000002-3AE6-4A28-A20D-0BEB91BD9BE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{ACE569F8-0762-4094-AD2A-28C2D8EF1119}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55F-4ADE-B446-F670F7AE79F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{8936866F-347A-468C-993F-062AB21CF77D}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55F-4ADE-B446-F670F7AE79F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{E84C8060-839F-40E4-BB69-0C542250A47E}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55F-4ADE-B446-F670F7AE79F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{5CA3EA8F-B8A2-4A5C-A033-E0A0E7A36486}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55F-4ADE-B446-F670F7AE79F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{7FD04D51-99FD-461A-9346-34EB08A560C3}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55F-4ADE-B446-F670F7AE79F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{A443436F-0C20-43E6-9404-04B2D11C051A}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55F-4ADE-B446-F670F7AE79F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{59AE16D0-9696-4644-ACAA-F3A03DDE663F}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55F-4ADE-B446-F670F7AE79F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{617248F8-BA6A-49BB-883B-EEA21E0F29B2}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55F-4ADE-B446-F670F7AE79F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{BF920FD7-3BA2-49BC-833E-5108715EE7A5}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55F-4ADE-B446-F670F7AE79F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63.6</c:v>
                </c:pt>
                <c:pt idx="8">
                  <c:v>65</c:v>
                </c:pt>
                <c:pt idx="16">
                  <c:v>66.400000000000006</c:v>
                </c:pt>
                <c:pt idx="24">
                  <c:v>67.599999999999994</c:v>
                </c:pt>
                <c:pt idx="32">
                  <c:v>69.2</c:v>
                </c:pt>
              </c:numCache>
            </c:numRef>
          </c:xVal>
          <c:yVal>
            <c:numRef>
              <c:f>公会計指標分析・財政指標組合せ分析表!$BP$51:$DC$51</c:f>
              <c:numCache>
                <c:formatCode>#,##0.0;"▲ "#,##0.0</c:formatCode>
                <c:ptCount val="40"/>
                <c:pt idx="0">
                  <c:v>38.5</c:v>
                </c:pt>
                <c:pt idx="8">
                  <c:v>28.8</c:v>
                </c:pt>
                <c:pt idx="16">
                  <c:v>16.8</c:v>
                </c:pt>
                <c:pt idx="24">
                  <c:v>6.5</c:v>
                </c:pt>
                <c:pt idx="32">
                  <c:v>9.6</c:v>
                </c:pt>
              </c:numCache>
            </c:numRef>
          </c:yVal>
          <c:smooth val="0"/>
          <c:extLst>
            <c:ext xmlns:c16="http://schemas.microsoft.com/office/drawing/2014/chart" uri="{C3380CC4-5D6E-409C-BE32-E72D297353CC}">
              <c16:uniqueId val="{00000009-055F-4ADE-B446-F670F7AE79F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{0DE92D93-5CE6-4593-AEBA-05056C1D8CC5}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55F-4ADE-B446-F670F7AE79F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{66F111F8-D312-4981-91A1-9B935078790C}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55F-4ADE-B446-F670F7AE79F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{6A6616FD-A0B3-4279-86CD-8C8C33743FE7}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55F-4ADE-B446-F670F7AE79F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{17EA94B2-B91C-4CBF-A14D-40CB7C2C331B}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55F-4ADE-B446-F670F7AE79F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{1600720F-7D30-417A-AE8A-D4414A2B5C21}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55F-4ADE-B446-F670F7AE79F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{0F0AC597-E1A9-4141-AB44-FCAE13A8C7D4}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55F-4ADE-B446-F670F7AE79F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{8311023C-9700-4FA2-A8BD-C9C91BBF3A3D}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55F-4ADE-B446-F670F7AE79F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{E92AD2E9-A7AC-4413-9964-6B200FADADFF}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55F-4ADE-B446-F670F7AE79F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{B5735C05-C963-46CF-9F06-E155E00A0906}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55F-4ADE-B446-F670F7AE79F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63.2</c:v>
                </c:pt>
                <c:pt idx="16">
                  <c:v>64</c:v>
                </c:pt>
                <c:pt idx="24">
                  <c:v>65.5</c:v>
                </c:pt>
                <c:pt idx="32">
                  <c:v>66.099999999999994</c:v>
                </c:pt>
              </c:numCache>
            </c:numRef>
          </c:xVal>
          <c:yVal>
            <c:numRef>
              <c:f>公会計指標分析・財政指標組合せ分析表!$BP$55:$DC$55</c:f>
              <c:numCache>
                <c:formatCode>#,##0.0;"▲ "#,##0.0</c:formatCode>
                <c:ptCount val="40"/>
                <c:pt idx="0">
                  <c:v>46.9</c:v>
                </c:pt>
                <c:pt idx="8">
                  <c:v>0</c:v>
                </c:pt>
                <c:pt idx="16">
                  <c:v>0</c:v>
                </c:pt>
                <c:pt idx="24">
                  <c:v>0</c:v>
                </c:pt>
                <c:pt idx="32">
                  <c:v>0</c:v>
                </c:pt>
              </c:numCache>
            </c:numRef>
          </c:yVal>
          <c:smooth val="0"/>
          <c:extLst>
            <c:ext xmlns:c16="http://schemas.microsoft.com/office/drawing/2014/chart" uri="{C3380CC4-5D6E-409C-BE32-E72D297353CC}">
              <c16:uniqueId val="{00000013-055F-4ADE-B446-F670F7AE79FB}"/>
            </c:ext>
          </c:extLst>
        </c:ser>
        <c:dLbls>
          <c:showLegendKey val="0"/>
          <c:showVal val="1"/>
          <c:showCatName val="0"/>
          <c:showSerName val="0"/>
          <c:showPercent val="0"/>
          <c:showBubbleSize val="0"/>
        </c:dLbls>
        <c:axId val="46179840"/>
        <c:axId val="46181760"/>
      </c:scatterChart>
      <c:valAx>
        <c:axId val="46179840"/>
        <c:scaling>
          <c:orientation val="maxMin"/>
          <c:max val="7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{D686D584-E4AC-4910-89F4-8327F1254A8A}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F33-4E00-AE4C-F9BC51270DE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{641664CC-3C94-4B86-856F-DE34A2E862DB}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F33-4E00-AE4C-F9BC51270DE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{3E90A03D-AB21-48CD-95F2-19F20E94D05C}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F33-4E00-AE4C-F9BC51270DE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{0F5D2743-0E3C-4DA9-A1C0-615F88BFC3A8}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F33-4E00-AE4C-F9BC51270DE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{2EBDCD7D-8188-4689-AB66-3FB3D71AC5D9}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F33-4E00-AE4C-F9BC51270DE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{85F086EF-7217-487A-8962-C212724780EB}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F33-4E00-AE4C-F9BC51270DE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{A6AD17F8-74C7-4AD4-AC0D-46265FC8F6E8}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F33-4E00-AE4C-F9BC51270DE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{C86F354C-A007-4D48-8D87-5705BB3A58D5}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F33-4E00-AE4C-F9BC51270DE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{1E59CC1E-C096-4278-89E9-6BF91BB17089}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F33-4E00-AE4C-F9BC51270DE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c:v>
                </c:pt>
                <c:pt idx="8">
                  <c:v>10.1</c:v>
                </c:pt>
                <c:pt idx="16">
                  <c:v>10</c:v>
                </c:pt>
                <c:pt idx="24">
                  <c:v>10</c:v>
                </c:pt>
                <c:pt idx="32">
                  <c:v>9.4</c:v>
                </c:pt>
              </c:numCache>
            </c:numRef>
          </c:xVal>
          <c:yVal>
            <c:numRef>
              <c:f>公会計指標分析・財政指標組合せ分析表!$BP$73:$DC$73</c:f>
              <c:numCache>
                <c:formatCode>#,##0.0;"▲ "#,##0.0</c:formatCode>
                <c:ptCount val="40"/>
                <c:pt idx="0">
                  <c:v>38.5</c:v>
                </c:pt>
                <c:pt idx="8">
                  <c:v>28.8</c:v>
                </c:pt>
                <c:pt idx="16">
                  <c:v>16.8</c:v>
                </c:pt>
                <c:pt idx="24">
                  <c:v>6.5</c:v>
                </c:pt>
                <c:pt idx="32">
                  <c:v>9.6</c:v>
                </c:pt>
              </c:numCache>
            </c:numRef>
          </c:yVal>
          <c:smooth val="0"/>
          <c:extLst>
            <c:ext xmlns:c16="http://schemas.microsoft.com/office/drawing/2014/chart" uri="{C3380CC4-5D6E-409C-BE32-E72D297353CC}">
              <c16:uniqueId val="{00000009-2F33-4E00-AE4C-F9BC51270DE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{9489893F-EE96-43B1-A2ED-FB91E0C38D91}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F33-4E00-AE4C-F9BC51270DE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{64D77340-A427-4E5B-BAD3-E3D072C19FB6}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F33-4E00-AE4C-F9BC51270DE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{3DCD6D67-BEE4-49F1-9B6C-92658DBAC9E3}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F33-4E00-AE4C-F9BC51270DE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{565A0F9E-F122-4BDF-9E32-8414814452AA}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F33-4E00-AE4C-F9BC51270DE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{5FA33F12-3535-4DAA-A355-2E2067D0A3C1}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F33-4E00-AE4C-F9BC51270DE8}"/>
                </c:ext>
              </c:extLst>
            </c:dLbl>
            <c:dLbl>
              <c:idx val="8"/>
              <c:layout>
                <c:manualLayout>
                  <c:x val="-2.3532770012589712E-2"/>
                  <c:y val="-4.34959213155358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{78D699A3-5AED-470A-AF26-1BBDE34D8C64}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F33-4E00-AE4C-F9BC51270DE8}"/>
                </c:ext>
              </c:extLst>
            </c:dLbl>
            <c:dLbl>
              <c:idx val="16"/>
              <c:layout>
                <c:manualLayout>
                  <c:x val="-3.9607915437561592E-2"/>
                  <c:y val="-0.10639256473186308"/>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{1059C056-94A3-413E-A24C-C0FFADEB90FE}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F33-4E00-AE4C-F9BC51270DE8}"/>
                </c:ext>
              </c:extLst>
            </c:dLbl>
            <c:dLbl>
              <c:idx val="24"/>
              <c:layout>
                <c:manualLayout>
                  <c:x val="-3.1570342725075584E-2"/>
                  <c:y val="-3.096823975773799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{AB7B9E78-0B30-4B89-B8EA-CDE4EE910005}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F33-4E00-AE4C-F9BC51270DE8}"/>
                </c:ext>
              </c:extLst>
            </c:dLbl>
            <c:dLbl>
              <c:idx val="32"/>
              <c:layout>
                <c:manualLayout>
                  <c:x val="-3.1570342725075584E-2"/>
                  <c:y val="-6.880969130225418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{A2549583-D63A-4E36-BA39-7F492853F8EC}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F33-4E00-AE4C-F9BC51270DE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4.5</c:v>
                </c:pt>
                <c:pt idx="16">
                  <c:v>4.5999999999999996</c:v>
                </c:pt>
                <c:pt idx="24">
                  <c:v>4.7</c:v>
                </c:pt>
                <c:pt idx="32">
                  <c:v>4.7</c:v>
                </c:pt>
              </c:numCache>
            </c:numRef>
          </c:xVal>
          <c:yVal>
            <c:numRef>
              <c:f>公会計指標分析・財政指標組合せ分析表!$BP$77:$DC$77</c:f>
              <c:numCache>
                <c:formatCode>#,##0.0;"▲ "#,##0.0</c:formatCode>
                <c:ptCount val="40"/>
                <c:pt idx="0">
                  <c:v>46.9</c:v>
                </c:pt>
                <c:pt idx="8">
                  <c:v>0</c:v>
                </c:pt>
                <c:pt idx="16">
                  <c:v>0</c:v>
                </c:pt>
                <c:pt idx="24">
                  <c:v>0</c:v>
                </c:pt>
                <c:pt idx="32">
                  <c:v>0</c:v>
                </c:pt>
              </c:numCache>
            </c:numRef>
          </c:yVal>
          <c:smooth val="0"/>
          <c:extLst>
            <c:ext xmlns:c16="http://schemas.microsoft.com/office/drawing/2014/chart" uri="{C3380CC4-5D6E-409C-BE32-E72D297353CC}">
              <c16:uniqueId val="{00000013-2F33-4E00-AE4C-F9BC51270DE8}"/>
            </c:ext>
          </c:extLst>
        </c:ser>
        <c:dLbls>
          <c:showLegendKey val="0"/>
          <c:showVal val="1"/>
          <c:showCatName val="0"/>
          <c:showSerName val="0"/>
          <c:showPercent val="0"/>
          <c:showBubbleSize val="0"/>
        </c:dLbls>
        <c:axId val="84219776"/>
        <c:axId val="84234240"/>
      </c:scatterChart>
      <c:valAx>
        <c:axId val="84219776"/>
        <c:scaling>
          <c:orientation val="maxMin"/>
          <c:max val="11"/>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93,924
93,307
602.98
63,343,194
60,297,157
1,753,994
29,789,778
45,155,823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近年は横ばいで推移している。令和６年度は、基準財政収入額の増額幅が基準財政需要額の増額幅より大きかったため単年度の財政力指数は令和５年度に比べ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ポイント上昇したものの、３カ年平均では令和５年度と同数となった。以前として類似団体の平均よりも低い状況にあり、今後とも歳出削減、地方税の徴収強化等の取組みを通じて財政基盤の強化に努める。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165100</xdr:rowOff>
    </xdr:from>
    <xdr:to>
      <xdr:col>23</xdr:col>
      <xdr:colOff>133350</xdr:colOff>
      <xdr:row>44</xdr:row>
      <xdr:rowOff>165100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708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165100</xdr:rowOff>
    </xdr:from>
    <xdr:to>
      <xdr:col>19</xdr:col>
      <xdr:colOff>133350</xdr:colOff>
      <xdr:row>44</xdr:row>
      <xdr:rowOff>165100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70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147865</xdr:rowOff>
    </xdr:from>
    <xdr:to>
      <xdr:col>15</xdr:col>
      <xdr:colOff>82550</xdr:colOff>
      <xdr:row>44</xdr:row>
      <xdr:rowOff>165100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6916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130628</xdr:rowOff>
    </xdr:from>
    <xdr:to>
      <xdr:col>11</xdr:col>
      <xdr:colOff>31750</xdr:colOff>
      <xdr:row>44</xdr:row>
      <xdr:rowOff>147865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6744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121755</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114300</xdr:rowOff>
    </xdr:from>
    <xdr:to>
      <xdr:col>23</xdr:col>
      <xdr:colOff>184150</xdr:colOff>
      <xdr:row>45</xdr:row>
      <xdr:rowOff>44450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10177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114300</xdr:rowOff>
    </xdr:from>
    <xdr:to>
      <xdr:col>19</xdr:col>
      <xdr:colOff>184150</xdr:colOff>
      <xdr:row>45</xdr:row>
      <xdr:rowOff>44450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29227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74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114300</xdr:rowOff>
    </xdr:from>
    <xdr:to>
      <xdr:col>15</xdr:col>
      <xdr:colOff>133350</xdr:colOff>
      <xdr:row>45</xdr:row>
      <xdr:rowOff>44450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29227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97065</xdr:rowOff>
    </xdr:from>
    <xdr:to>
      <xdr:col>11</xdr:col>
      <xdr:colOff>82550</xdr:colOff>
      <xdr:row>45</xdr:row>
      <xdr:rowOff>27215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6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11992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72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79828</xdr:rowOff>
    </xdr:from>
    <xdr:to>
      <xdr:col>7</xdr:col>
      <xdr:colOff>31750</xdr:colOff>
      <xdr:row>45</xdr:row>
      <xdr:rowOff>9978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166205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人件費の増、物件費の増（各種委託料の増）等により、経常経費充当一般財源が増となり、令和５年度より</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引き続き、自主財源の確保、物件費の縮減等に取り組んでいく必要がある。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162560</xdr:rowOff>
    </xdr:from>
    <xdr:to>
      <xdr:col>23</xdr:col>
      <xdr:colOff>133350</xdr:colOff>
      <xdr:row>64</xdr:row>
      <xdr:rowOff>63500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96391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162560</xdr:rowOff>
    </xdr:from>
    <xdr:to>
      <xdr:col>19</xdr:col>
      <xdr:colOff>133350</xdr:colOff>
      <xdr:row>64</xdr:row>
      <xdr:rowOff>79587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963910"/>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121920</xdr:rowOff>
    </xdr:from>
    <xdr:to>
      <xdr:col>15</xdr:col>
      <xdr:colOff>82550</xdr:colOff>
      <xdr:row>64</xdr:row>
      <xdr:rowOff>79587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408920"/>
          <a:ext cx="889000" cy="64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121920</xdr:rowOff>
    </xdr:from>
    <xdr:to>
      <xdr:col>11</xdr:col>
      <xdr:colOff>31750</xdr:colOff>
      <xdr:row>62</xdr:row>
      <xdr:rowOff>68580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40892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116840</xdr:rowOff>
    </xdr:from>
    <xdr:to>
      <xdr:col>7</xdr:col>
      <xdr:colOff>31750</xdr:colOff>
      <xdr:row>62</xdr:row>
      <xdr:rowOff>46990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57167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12700</xdr:rowOff>
    </xdr:from>
    <xdr:to>
      <xdr:col>23</xdr:col>
      <xdr:colOff>184150</xdr:colOff>
      <xdr:row>64</xdr:row>
      <xdr:rowOff>114300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156227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5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111760</xdr:rowOff>
    </xdr:from>
    <xdr:to>
      <xdr:col>19</xdr:col>
      <xdr:colOff>184150</xdr:colOff>
      <xdr:row>64</xdr:row>
      <xdr:rowOff>41910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28787</xdr:rowOff>
    </xdr:from>
    <xdr:to>
      <xdr:col>15</xdr:col>
      <xdr:colOff>133350</xdr:colOff>
      <xdr:row>64</xdr:row>
      <xdr:rowOff>130387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0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115164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08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71120</xdr:rowOff>
    </xdr:from>
    <xdr:to>
      <xdr:col>11</xdr:col>
      <xdr:colOff>82550</xdr:colOff>
      <xdr:row>61</xdr:row>
      <xdr:rowOff>1270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157497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17780</xdr:rowOff>
    </xdr:from>
    <xdr:to>
      <xdr:col>7</xdr:col>
      <xdr:colOff>31750</xdr:colOff>
      <xdr:row>62</xdr:row>
      <xdr:rowOff>119380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104157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[167,182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　令和６年７月大雨災害等に伴う時間外手当の増や、給料表の改定・勤勉手当の支給月数の増により、人口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人当たり人件費・物件費は増額となった。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物価高騰に伴う光熱水費や施設の維持経費の増も見込まれることから、職員数や公共施設の適正化にさらに取り組んでいく必要がある。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131688</xdr:rowOff>
    </xdr:from>
    <xdr:to>
      <xdr:col>23</xdr:col>
      <xdr:colOff>133350</xdr:colOff>
      <xdr:row>86</xdr:row>
      <xdr:rowOff>90635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704938"/>
          <a:ext cx="838200" cy="130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131688</xdr:rowOff>
    </xdr:from>
    <xdr:to>
      <xdr:col>19</xdr:col>
      <xdr:colOff>133350</xdr:colOff>
      <xdr:row>85</xdr:row>
      <xdr:rowOff>171141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704938"/>
          <a:ext cx="889000" cy="3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171141</xdr:rowOff>
    </xdr:from>
    <xdr:to>
      <xdr:col>15</xdr:col>
      <xdr:colOff>82550</xdr:colOff>
      <xdr:row>86</xdr:row>
      <xdr:rowOff>6313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744391"/>
          <a:ext cx="889000"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48065</xdr:rowOff>
    </xdr:from>
    <xdr:to>
      <xdr:col>11</xdr:col>
      <xdr:colOff>31750</xdr:colOff>
      <xdr:row>86</xdr:row>
      <xdr:rowOff>6313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621315"/>
          <a:ext cx="889000" cy="129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33493</xdr:rowOff>
    </xdr:from>
    <xdr:to>
      <xdr:col>7</xdr:col>
      <xdr:colOff>31750</xdr:colOff>
      <xdr:row>84</xdr:row>
      <xdr:rowOff>135093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43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145270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04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39835</xdr:rowOff>
    </xdr:from>
    <xdr:to>
      <xdr:col>23</xdr:col>
      <xdr:colOff>184150</xdr:colOff>
      <xdr:row>86</xdr:row>
      <xdr:rowOff>141435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78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11912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756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80888</xdr:rowOff>
    </xdr:from>
    <xdr:to>
      <xdr:col>19</xdr:col>
      <xdr:colOff>184150</xdr:colOff>
      <xdr:row>86</xdr:row>
      <xdr:rowOff>11038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65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167265</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740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120341</xdr:rowOff>
    </xdr:from>
    <xdr:to>
      <xdr:col>15</xdr:col>
      <xdr:colOff>133350</xdr:colOff>
      <xdr:row>86</xdr:row>
      <xdr:rowOff>50491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69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35268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779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126963</xdr:rowOff>
    </xdr:from>
    <xdr:to>
      <xdr:col>11</xdr:col>
      <xdr:colOff>82550</xdr:colOff>
      <xdr:row>86</xdr:row>
      <xdr:rowOff>57113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70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41890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786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168715</xdr:rowOff>
    </xdr:from>
    <xdr:to>
      <xdr:col>7</xdr:col>
      <xdr:colOff>31750</xdr:colOff>
      <xdr:row>85</xdr:row>
      <xdr:rowOff>98865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5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83642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65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合併前の旧酒田市の平成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年度ラスパイレス指数は</a:t>
          </a:r>
          <a:r>
            <a:rPr kumimoji="1" lang="en-US" altLang="ja-JP" sz="1300">
              <a:latin typeface="ＭＳ Ｐゴシック" panose="020B0600070205080204" pitchFamily="50" charset="-128"/>
              <a:ea typeface="ＭＳ Ｐゴシック" panose="020B0600070205080204" pitchFamily="50" charset="-128"/>
            </a:rPr>
            <a:t>97.4</a:t>
          </a:r>
          <a:r>
            <a:rPr kumimoji="1" lang="ja-JP" altLang="en-US" sz="1300">
              <a:latin typeface="ＭＳ Ｐゴシック" panose="020B0600070205080204" pitchFamily="50" charset="-128"/>
              <a:ea typeface="ＭＳ Ｐゴシック" panose="020B0600070205080204" pitchFamily="50" charset="-128"/>
            </a:rPr>
            <a:t>だったが、合併後は</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99</a:t>
          </a:r>
          <a:r>
            <a:rPr kumimoji="1" lang="ja-JP" altLang="en-US" sz="1300">
              <a:latin typeface="ＭＳ Ｐゴシック" panose="020B0600070205080204" pitchFamily="50" charset="-128"/>
              <a:ea typeface="ＭＳ Ｐゴシック" panose="020B0600070205080204" pitchFamily="50" charset="-128"/>
            </a:rPr>
            <a:t>台の指数を推移している。</a:t>
          </a:r>
        </a:p>
        <a:p>
          <a:r>
            <a:rPr kumimoji="1" lang="ja-JP" altLang="en-US" sz="1300">
              <a:latin typeface="ＭＳ Ｐゴシック" panose="020B0600070205080204" pitchFamily="50" charset="-128"/>
              <a:ea typeface="ＭＳ Ｐゴシック" panose="020B0600070205080204" pitchFamily="50" charset="-128"/>
            </a:rPr>
            <a:t>　令和６年度（令和６年４月１日現在）は</a:t>
          </a:r>
          <a:r>
            <a:rPr kumimoji="1" lang="en-US" altLang="ja-JP" sz="1300">
              <a:latin typeface="ＭＳ Ｐゴシック" panose="020B0600070205080204" pitchFamily="50" charset="-128"/>
              <a:ea typeface="ＭＳ Ｐゴシック" panose="020B0600070205080204" pitchFamily="50" charset="-128"/>
            </a:rPr>
            <a:t>99.1</a:t>
          </a:r>
          <a:r>
            <a:rPr kumimoji="1" lang="ja-JP" altLang="en-US" sz="1300">
              <a:latin typeface="ＭＳ Ｐゴシック" panose="020B0600070205080204" pitchFamily="50" charset="-128"/>
              <a:ea typeface="ＭＳ Ｐゴシック" panose="020B0600070205080204" pitchFamily="50" charset="-128"/>
            </a:rPr>
            <a:t>と、昨年度より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ポイント減少したが、</a:t>
          </a:r>
        </a:p>
        <a:p>
          <a:r>
            <a:rPr kumimoji="1" lang="ja-JP" altLang="en-US" sz="1300">
              <a:latin typeface="ＭＳ Ｐゴシック" panose="020B0600070205080204" pitchFamily="50" charset="-128"/>
              <a:ea typeface="ＭＳ Ｐゴシック" panose="020B0600070205080204" pitchFamily="50" charset="-128"/>
            </a:rPr>
            <a:t>類似団体の平均と比較すると</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ポイントで昨年度同様上回っている。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81491</xdr:rowOff>
    </xdr:from>
    <xdr:to>
      <xdr:col>81</xdr:col>
      <xdr:colOff>44450</xdr:colOff>
      <xdr:row>86</xdr:row>
      <xdr:rowOff>101600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826191"/>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61384</xdr:rowOff>
    </xdr:from>
    <xdr:to>
      <xdr:col>77</xdr:col>
      <xdr:colOff>44450</xdr:colOff>
      <xdr:row>86</xdr:row>
      <xdr:rowOff>101600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8060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61384</xdr:rowOff>
    </xdr:from>
    <xdr:to>
      <xdr:col>72</xdr:col>
      <xdr:colOff>203200</xdr:colOff>
      <xdr:row>86</xdr:row>
      <xdr:rowOff>81491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80608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41275</xdr:rowOff>
    </xdr:from>
    <xdr:to>
      <xdr:col>68</xdr:col>
      <xdr:colOff>152400</xdr:colOff>
      <xdr:row>86</xdr:row>
      <xdr:rowOff>81491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78597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132943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2768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747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10584</xdr:rowOff>
    </xdr:from>
    <xdr:to>
      <xdr:col>73</xdr:col>
      <xdr:colOff>44450</xdr:colOff>
      <xdr:row>86</xdr:row>
      <xdr:rowOff>112184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96961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30691</xdr:rowOff>
    </xdr:from>
    <xdr:to>
      <xdr:col>68</xdr:col>
      <xdr:colOff>203200</xdr:colOff>
      <xdr:row>86</xdr:row>
      <xdr:rowOff>132291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7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117068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861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161925</xdr:rowOff>
    </xdr:from>
    <xdr:to>
      <xdr:col>64</xdr:col>
      <xdr:colOff>152400</xdr:colOff>
      <xdr:row>86</xdr:row>
      <xdr:rowOff>92075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76852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令和６年度の人口千人当たり職員数（令和６年４月１日現在）は、技能労務職員の退職不補充等により▲</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であったが、人口減少が前年度より大きく、</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a:p>
          <a:r>
            <a:rPr kumimoji="1" lang="ja-JP" altLang="en-US" sz="1300">
              <a:latin typeface="ＭＳ Ｐゴシック" panose="020B0600070205080204" pitchFamily="50" charset="-128"/>
              <a:ea typeface="ＭＳ Ｐゴシック" panose="020B0600070205080204" pitchFamily="50" charset="-128"/>
            </a:rPr>
            <a:t>　定年引上げやそれに伴う役職定年制等地方公務員制度の大幅な変更により、高齢層職員の増加、新規採用職員の減等が考えられるが、行政サービスが継続的に提供できるよう、引き続き、酒田市職員数適正化方針に沿った任用形態ごとの役割分担、業務執行を行っ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60960</xdr:rowOff>
    </xdr:from>
    <xdr:to>
      <xdr:col>81</xdr:col>
      <xdr:colOff>44450</xdr:colOff>
      <xdr:row>65</xdr:row>
      <xdr:rowOff>64981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205210"/>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56938</xdr:rowOff>
    </xdr:from>
    <xdr:to>
      <xdr:col>77</xdr:col>
      <xdr:colOff>44450</xdr:colOff>
      <xdr:row>65</xdr:row>
      <xdr:rowOff>60960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20118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56938</xdr:rowOff>
    </xdr:from>
    <xdr:to>
      <xdr:col>72</xdr:col>
      <xdr:colOff>203200</xdr:colOff>
      <xdr:row>65</xdr:row>
      <xdr:rowOff>60960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120118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38841</xdr:rowOff>
    </xdr:from>
    <xdr:to>
      <xdr:col>68</xdr:col>
      <xdr:colOff>152400</xdr:colOff>
      <xdr:row>65</xdr:row>
      <xdr:rowOff>60960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183091"/>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10689</xdr:rowOff>
    </xdr:from>
    <xdr:to>
      <xdr:col>64</xdr:col>
      <xdr:colOff>152400</xdr:colOff>
      <xdr:row>64</xdr:row>
      <xdr:rowOff>112289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98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122466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75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14181</xdr:rowOff>
    </xdr:from>
    <xdr:to>
      <xdr:col>81</xdr:col>
      <xdr:colOff>95250</xdr:colOff>
      <xdr:row>65</xdr:row>
      <xdr:rowOff>115781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15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157708</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130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10160</xdr:rowOff>
    </xdr:from>
    <xdr:to>
      <xdr:col>77</xdr:col>
      <xdr:colOff>95250</xdr:colOff>
      <xdr:row>65</xdr:row>
      <xdr:rowOff>111760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96537</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24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6138</xdr:rowOff>
    </xdr:from>
    <xdr:to>
      <xdr:col>73</xdr:col>
      <xdr:colOff>44450</xdr:colOff>
      <xdr:row>65</xdr:row>
      <xdr:rowOff>107738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15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92515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10160</xdr:rowOff>
    </xdr:from>
    <xdr:to>
      <xdr:col>68</xdr:col>
      <xdr:colOff>203200</xdr:colOff>
      <xdr:row>65</xdr:row>
      <xdr:rowOff>111760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96537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24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159491</xdr:rowOff>
    </xdr:from>
    <xdr:to>
      <xdr:col>64</xdr:col>
      <xdr:colOff>152400</xdr:colOff>
      <xdr:row>65</xdr:row>
      <xdr:rowOff>89641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13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74418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218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地方債現在高の減少により、近年実質公債費比率は改善傾向が見られたが、依然として類似団体の平均よりも高い状況となっている。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4233</xdr:rowOff>
    </xdr:from>
    <xdr:to>
      <xdr:col>81</xdr:col>
      <xdr:colOff>44450</xdr:colOff>
      <xdr:row>44</xdr:row>
      <xdr:rowOff>73176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548033"/>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73176</xdr:rowOff>
    </xdr:from>
    <xdr:to>
      <xdr:col>77</xdr:col>
      <xdr:colOff>44450</xdr:colOff>
      <xdr:row>44</xdr:row>
      <xdr:rowOff>73176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73176</xdr:rowOff>
    </xdr:from>
    <xdr:to>
      <xdr:col>72</xdr:col>
      <xdr:colOff>203200</xdr:colOff>
      <xdr:row>44</xdr:row>
      <xdr:rowOff>84667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73176</xdr:rowOff>
    </xdr:from>
    <xdr:to>
      <xdr:col>68</xdr:col>
      <xdr:colOff>152400</xdr:colOff>
      <xdr:row>44</xdr:row>
      <xdr:rowOff>84667</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43543</xdr:rowOff>
    </xdr:from>
    <xdr:to>
      <xdr:col>64</xdr:col>
      <xdr:colOff>152400</xdr:colOff>
      <xdr:row>42</xdr:row>
      <xdr:rowOff>145143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155320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701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124883</xdr:rowOff>
    </xdr:from>
    <xdr:to>
      <xdr:col>81</xdr:col>
      <xdr:colOff>95250</xdr:colOff>
      <xdr:row>44</xdr:row>
      <xdr:rowOff>55033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20760</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393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22376</xdr:rowOff>
    </xdr:from>
    <xdr:to>
      <xdr:col>77</xdr:col>
      <xdr:colOff>95250</xdr:colOff>
      <xdr:row>44</xdr:row>
      <xdr:rowOff>123976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108753</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22376</xdr:rowOff>
    </xdr:from>
    <xdr:to>
      <xdr:col>73</xdr:col>
      <xdr:colOff>44450</xdr:colOff>
      <xdr:row>44</xdr:row>
      <xdr:rowOff>123976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108753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33867</xdr:rowOff>
    </xdr:from>
    <xdr:to>
      <xdr:col>68</xdr:col>
      <xdr:colOff>203200</xdr:colOff>
      <xdr:row>44</xdr:row>
      <xdr:rowOff>135467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120244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22376</xdr:rowOff>
    </xdr:from>
    <xdr:to>
      <xdr:col>64</xdr:col>
      <xdr:colOff>152400</xdr:colOff>
      <xdr:row>44</xdr:row>
      <xdr:rowOff>123976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108753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地方債現在高は大幅に減少したが、災害対応等に伴う基金残高が大幅に減少したことなどにより、将来負担比率は上昇する結果となった。</a:t>
          </a:r>
        </a:p>
        <a:p>
          <a:r>
            <a:rPr kumimoji="1" lang="ja-JP" altLang="en-US" sz="1300">
              <a:latin typeface="ＭＳ Ｐゴシック" panose="020B0600070205080204" pitchFamily="50" charset="-128"/>
              <a:ea typeface="ＭＳ Ｐゴシック" panose="020B0600070205080204" pitchFamily="50" charset="-128"/>
            </a:rPr>
            <a:t>　今後とも後年度の負担軽減が図られるよう、繰上償還や市債発行額の抑制に取り組んでいく。</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24946</xdr:rowOff>
    </xdr:from>
    <xdr:to>
      <xdr:col>81</xdr:col>
      <xdr:colOff>44450</xdr:colOff>
      <xdr:row>14</xdr:row>
      <xdr:rowOff>78377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425246"/>
          <a:ext cx="838200" cy="5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24946</xdr:rowOff>
    </xdr:from>
    <xdr:to>
      <xdr:col>77</xdr:col>
      <xdr:colOff>44450</xdr:colOff>
      <xdr:row>15</xdr:row>
      <xdr:rowOff>31024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425246"/>
          <a:ext cx="889000" cy="17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31024</xdr:rowOff>
    </xdr:from>
    <xdr:to>
      <xdr:col>72</xdr:col>
      <xdr:colOff>203200</xdr:colOff>
      <xdr:row>16</xdr:row>
      <xdr:rowOff>66403</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602774"/>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66403</xdr:rowOff>
    </xdr:from>
    <xdr:to>
      <xdr:col>68</xdr:col>
      <xdr:colOff>152400</xdr:colOff>
      <xdr:row>17</xdr:row>
      <xdr:rowOff>62139</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809603"/>
          <a:ext cx="889000" cy="16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156119</xdr:rowOff>
    </xdr:from>
    <xdr:to>
      <xdr:col>64</xdr:col>
      <xdr:colOff>152400</xdr:colOff>
      <xdr:row>18</xdr:row>
      <xdr:rowOff>86269</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307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71046</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3157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27577</xdr:rowOff>
    </xdr:from>
    <xdr:to>
      <xdr:col>81</xdr:col>
      <xdr:colOff>95250</xdr:colOff>
      <xdr:row>14</xdr:row>
      <xdr:rowOff>129177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42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171104</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39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145596</xdr:rowOff>
    </xdr:from>
    <xdr:to>
      <xdr:col>77</xdr:col>
      <xdr:colOff>95250</xdr:colOff>
      <xdr:row>14</xdr:row>
      <xdr:rowOff>75746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37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60523</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460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151674</xdr:rowOff>
    </xdr:from>
    <xdr:to>
      <xdr:col>73</xdr:col>
      <xdr:colOff>44450</xdr:colOff>
      <xdr:row>15</xdr:row>
      <xdr:rowOff>81824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55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66601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638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15603</xdr:rowOff>
    </xdr:from>
    <xdr:to>
      <xdr:col>68</xdr:col>
      <xdr:colOff>203200</xdr:colOff>
      <xdr:row>16</xdr:row>
      <xdr:rowOff>117203</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75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101980</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84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11339</xdr:rowOff>
    </xdr:from>
    <xdr:to>
      <xdr:col>64</xdr:col>
      <xdr:colOff>152400</xdr:colOff>
      <xdr:row>17</xdr:row>
      <xdr:rowOff>112939</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92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123116</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694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93,924
93,307
602.98
63,343,194
60,297,157
1,753,994
29,789,778
45,155,823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大雨災害等に伴う時間外手当の増（</a:t>
          </a:r>
          <a:r>
            <a:rPr kumimoji="1" lang="en-US" altLang="ja-JP" sz="1300">
              <a:latin typeface="ＭＳ Ｐゴシック" panose="020B0600070205080204" pitchFamily="50" charset="-128"/>
              <a:ea typeface="ＭＳ Ｐゴシック" panose="020B0600070205080204" pitchFamily="50" charset="-128"/>
            </a:rPr>
            <a:t>75,313</a:t>
          </a:r>
          <a:r>
            <a:rPr kumimoji="1" lang="ja-JP" altLang="en-US" sz="1300">
              <a:latin typeface="ＭＳ Ｐゴシック" panose="020B0600070205080204" pitchFamily="50" charset="-128"/>
              <a:ea typeface="ＭＳ Ｐゴシック" panose="020B0600070205080204" pitchFamily="50" charset="-128"/>
            </a:rPr>
            <a:t>千円）、給料表の改定に伴う増（</a:t>
          </a:r>
          <a:r>
            <a:rPr kumimoji="1" lang="en-US" altLang="ja-JP" sz="1300">
              <a:latin typeface="ＭＳ Ｐゴシック" panose="020B0600070205080204" pitchFamily="50" charset="-128"/>
              <a:ea typeface="ＭＳ Ｐゴシック" panose="020B0600070205080204" pitchFamily="50" charset="-128"/>
            </a:rPr>
            <a:t>33,028</a:t>
          </a:r>
          <a:r>
            <a:rPr kumimoji="1" lang="ja-JP" altLang="en-US" sz="1300">
              <a:latin typeface="ＭＳ Ｐゴシック" panose="020B0600070205080204" pitchFamily="50" charset="-128"/>
              <a:ea typeface="ＭＳ Ｐゴシック" panose="020B0600070205080204" pitchFamily="50" charset="-128"/>
            </a:rPr>
            <a:t>千円）、勤勉手当の支給月数の増（</a:t>
          </a:r>
          <a:r>
            <a:rPr kumimoji="1" lang="en-US" altLang="ja-JP" sz="1300">
              <a:latin typeface="ＭＳ Ｐゴシック" panose="020B0600070205080204" pitchFamily="50" charset="-128"/>
              <a:ea typeface="ＭＳ Ｐゴシック" panose="020B0600070205080204" pitchFamily="50" charset="-128"/>
            </a:rPr>
            <a:t>4,484</a:t>
          </a:r>
          <a:r>
            <a:rPr kumimoji="1" lang="ja-JP" altLang="en-US" sz="1300">
              <a:latin typeface="ＭＳ Ｐゴシック" panose="020B0600070205080204" pitchFamily="50" charset="-128"/>
              <a:ea typeface="ＭＳ Ｐゴシック" panose="020B0600070205080204" pitchFamily="50" charset="-128"/>
            </a:rPr>
            <a:t>千円）が人件費の主な変動要因で、経常人件費は</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165100</xdr:rowOff>
    </xdr:from>
    <xdr:to>
      <xdr:col>24</xdr:col>
      <xdr:colOff>25400</xdr:colOff>
      <xdr:row>35</xdr:row>
      <xdr:rowOff>54610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944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165100</xdr:rowOff>
    </xdr:from>
    <xdr:to>
      <xdr:col>19</xdr:col>
      <xdr:colOff>187325</xdr:colOff>
      <xdr:row>35</xdr:row>
      <xdr:rowOff>62230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944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111760</xdr:rowOff>
    </xdr:from>
    <xdr:to>
      <xdr:col>15</xdr:col>
      <xdr:colOff>98425</xdr:colOff>
      <xdr:row>35</xdr:row>
      <xdr:rowOff>62230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410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111760</xdr:rowOff>
    </xdr:from>
    <xdr:to>
      <xdr:col>11</xdr:col>
      <xdr:colOff>9525</xdr:colOff>
      <xdr:row>35</xdr:row>
      <xdr:rowOff>85090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410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3810</xdr:rowOff>
    </xdr:from>
    <xdr:to>
      <xdr:col>24</xdr:col>
      <xdr:colOff>76200</xdr:colOff>
      <xdr:row>35</xdr:row>
      <xdr:rowOff>105410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20337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114300</xdr:rowOff>
    </xdr:from>
    <xdr:to>
      <xdr:col>20</xdr:col>
      <xdr:colOff>38100</xdr:colOff>
      <xdr:row>35</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54627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1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11430</xdr:rowOff>
    </xdr:from>
    <xdr:to>
      <xdr:col>15</xdr:col>
      <xdr:colOff>149225</xdr:colOff>
      <xdr:row>35</xdr:row>
      <xdr:rowOff>113030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123207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60960</xdr:rowOff>
    </xdr:from>
    <xdr:to>
      <xdr:col>11</xdr:col>
      <xdr:colOff>60325</xdr:colOff>
      <xdr:row>34</xdr:row>
      <xdr:rowOff>162560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34290</xdr:rowOff>
    </xdr:from>
    <xdr:to>
      <xdr:col>6</xdr:col>
      <xdr:colOff>171450</xdr:colOff>
      <xdr:row>35</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146067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各種予防接種に係る委託料や小学校中学校給食調理業務委託料の増により、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今後も物価高騰による光熱水費や施設の維持経費の増が見込まれることから、公共施設の適正化や省エネ機器の導入等を推進していく必要がある。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46990</xdr:rowOff>
    </xdr:from>
    <xdr:to>
      <xdr:col>82</xdr:col>
      <xdr:colOff>107950</xdr:colOff>
      <xdr:row>15</xdr:row>
      <xdr:rowOff>92710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187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46990</xdr:rowOff>
    </xdr:from>
    <xdr:to>
      <xdr:col>78</xdr:col>
      <xdr:colOff>69850</xdr:colOff>
      <xdr:row>15</xdr:row>
      <xdr:rowOff>92710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618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90424</xdr:rowOff>
    </xdr:from>
    <xdr:to>
      <xdr:col>73</xdr:col>
      <xdr:colOff>180975</xdr:colOff>
      <xdr:row>15</xdr:row>
      <xdr:rowOff>92710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90724"/>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90424</xdr:rowOff>
    </xdr:from>
    <xdr:to>
      <xdr:col>69</xdr:col>
      <xdr:colOff>92075</xdr:colOff>
      <xdr:row>14</xdr:row>
      <xdr:rowOff>108712</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907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96774</xdr:rowOff>
    </xdr:from>
    <xdr:to>
      <xdr:col>65</xdr:col>
      <xdr:colOff>53975</xdr:colOff>
      <xdr:row>16</xdr:row>
      <xdr:rowOff>26924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11701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58437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5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167640</xdr:rowOff>
    </xdr:from>
    <xdr:to>
      <xdr:col>78</xdr:col>
      <xdr:colOff>120650</xdr:colOff>
      <xdr:row>15</xdr:row>
      <xdr:rowOff>97790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107967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36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41910</xdr:rowOff>
    </xdr:from>
    <xdr:to>
      <xdr:col>74</xdr:col>
      <xdr:colOff>31750</xdr:colOff>
      <xdr:row>15</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39624</xdr:rowOff>
    </xdr:from>
    <xdr:to>
      <xdr:col>69</xdr:col>
      <xdr:colOff>142875</xdr:colOff>
      <xdr:row>14</xdr:row>
      <xdr:rowOff>141224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3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151401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08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57912</xdr:rowOff>
    </xdr:from>
    <xdr:to>
      <xdr:col>65</xdr:col>
      <xdr:colOff>53975</xdr:colOff>
      <xdr:row>14</xdr:row>
      <xdr:rowOff>159512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5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169689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児童手当の制度変更による、市の負担割合の減等があったが、小幅な減額に留まったため、扶助費は横ばいとなった。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引き続き今後の動向を注視ししていく必要がある。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58420</xdr:rowOff>
    </xdr:from>
    <xdr:to>
      <xdr:col>24</xdr:col>
      <xdr:colOff>25400</xdr:colOff>
      <xdr:row>54</xdr:row>
      <xdr:rowOff>58420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167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92710</xdr:rowOff>
    </xdr:from>
    <xdr:to>
      <xdr:col>19</xdr:col>
      <xdr:colOff>187325</xdr:colOff>
      <xdr:row>54</xdr:row>
      <xdr:rowOff>58420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1795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92710</xdr:rowOff>
    </xdr:from>
    <xdr:to>
      <xdr:col>15</xdr:col>
      <xdr:colOff>98425</xdr:colOff>
      <xdr:row>53</xdr:row>
      <xdr:rowOff>168910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1795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168910</xdr:rowOff>
    </xdr:from>
    <xdr:to>
      <xdr:col>11</xdr:col>
      <xdr:colOff>9525</xdr:colOff>
      <xdr:row>54</xdr:row>
      <xdr:rowOff>27940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2557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xdr:rowOff>
    </xdr:from>
    <xdr:to>
      <xdr:col>24</xdr:col>
      <xdr:colOff>76200</xdr:colOff>
      <xdr:row>54</xdr:row>
      <xdr:rowOff>109220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6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87647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7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xdr:rowOff>
    </xdr:from>
    <xdr:to>
      <xdr:col>20</xdr:col>
      <xdr:colOff>38100</xdr:colOff>
      <xdr:row>54</xdr:row>
      <xdr:rowOff>109220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6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119397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3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41910</xdr:rowOff>
    </xdr:from>
    <xdr:to>
      <xdr:col>15</xdr:col>
      <xdr:colOff>149225</xdr:colOff>
      <xdr:row>53</xdr:row>
      <xdr:rowOff>143510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2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153687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89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118110</xdr:rowOff>
    </xdr:from>
    <xdr:to>
      <xdr:col>11</xdr:col>
      <xdr:colOff>60325</xdr:colOff>
      <xdr:row>54</xdr:row>
      <xdr:rowOff>48260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0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58437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7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148590</xdr:rowOff>
    </xdr:from>
    <xdr:to>
      <xdr:col>6</xdr:col>
      <xdr:colOff>171450</xdr:colOff>
      <xdr:row>54</xdr:row>
      <xdr:rowOff>78740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3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88917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0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後期高齢者医療事業特別会計繰出金の増などにより、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ポイントの増となった。</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102507</xdr:rowOff>
    </xdr:from>
    <xdr:to>
      <xdr:col>82</xdr:col>
      <xdr:colOff>107950</xdr:colOff>
      <xdr:row>58</xdr:row>
      <xdr:rowOff>7257</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75157"/>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102507</xdr:rowOff>
    </xdr:from>
    <xdr:to>
      <xdr:col>78</xdr:col>
      <xdr:colOff>69850</xdr:colOff>
      <xdr:row>58</xdr:row>
      <xdr:rowOff>39915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875157"/>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102507</xdr:rowOff>
    </xdr:from>
    <xdr:to>
      <xdr:col>73</xdr:col>
      <xdr:colOff>180975</xdr:colOff>
      <xdr:row>58</xdr:row>
      <xdr:rowOff>39915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75157"/>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102507</xdr:rowOff>
    </xdr:from>
    <xdr:to>
      <xdr:col>69</xdr:col>
      <xdr:colOff>92075</xdr:colOff>
      <xdr:row>57</xdr:row>
      <xdr:rowOff>135165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751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27215</xdr:rowOff>
    </xdr:from>
    <xdr:to>
      <xdr:col>65</xdr:col>
      <xdr:colOff>53975</xdr:colOff>
      <xdr:row>56</xdr:row>
      <xdr:rowOff>128815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138992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127907</xdr:rowOff>
    </xdr:from>
    <xdr:to>
      <xdr:col>82</xdr:col>
      <xdr:colOff>158750</xdr:colOff>
      <xdr:row>58</xdr:row>
      <xdr:rowOff>58057</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99984</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7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51707</xdr:rowOff>
    </xdr:from>
    <xdr:to>
      <xdr:col>78</xdr:col>
      <xdr:colOff>120650</xdr:colOff>
      <xdr:row>57</xdr:row>
      <xdr:rowOff>153307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138084</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10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160565</xdr:rowOff>
    </xdr:from>
    <xdr:to>
      <xdr:col>74</xdr:col>
      <xdr:colOff>31750</xdr:colOff>
      <xdr:row>58</xdr:row>
      <xdr:rowOff>90715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75492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1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51707</xdr:rowOff>
    </xdr:from>
    <xdr:to>
      <xdr:col>69</xdr:col>
      <xdr:colOff>142875</xdr:colOff>
      <xdr:row>57</xdr:row>
      <xdr:rowOff>153307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138084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84365</xdr:rowOff>
    </xdr:from>
    <xdr:to>
      <xdr:col>65</xdr:col>
      <xdr:colOff>53975</xdr:colOff>
      <xdr:row>58</xdr:row>
      <xdr:rowOff>14515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170742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酒田地区広域行政組合分賦金（組合人件費の増や消防庁舎整備等に伴う起債の元利償還開始）の増などにより経常経費充当一般財源が増額となった。</a:t>
          </a:r>
        </a:p>
        <a:p>
          <a:r>
            <a:rPr kumimoji="1" lang="ja-JP" altLang="en-US" sz="1300">
              <a:latin typeface="ＭＳ Ｐゴシック" panose="020B0600070205080204" pitchFamily="50" charset="-128"/>
              <a:ea typeface="ＭＳ Ｐゴシック" panose="020B0600070205080204" pitchFamily="50" charset="-128"/>
            </a:rPr>
            <a:t>　今後も最終処分場や汚泥再生処理センターの整備等を控えていることから、引き続き動向を注視していくとともに有利な財源の確保に努めていく必要がある。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41</xdr:row>
      <xdr:rowOff>78994</xdr:rowOff>
    </xdr:from>
    <xdr:to>
      <xdr:col>82</xdr:col>
      <xdr:colOff>107950</xdr:colOff>
      <xdr:row>41</xdr:row>
      <xdr:rowOff>170434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7108444"/>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41</xdr:row>
      <xdr:rowOff>60706</xdr:rowOff>
    </xdr:from>
    <xdr:to>
      <xdr:col>78</xdr:col>
      <xdr:colOff>69850</xdr:colOff>
      <xdr:row>41</xdr:row>
      <xdr:rowOff>78994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70901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129286</xdr:rowOff>
    </xdr:from>
    <xdr:to>
      <xdr:col>73</xdr:col>
      <xdr:colOff>180975</xdr:colOff>
      <xdr:row>41</xdr:row>
      <xdr:rowOff>60706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815836"/>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120142</xdr:rowOff>
    </xdr:from>
    <xdr:to>
      <xdr:col>69</xdr:col>
      <xdr:colOff>92075</xdr:colOff>
      <xdr:row>39</xdr:row>
      <xdr:rowOff>129286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8066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153924</xdr:rowOff>
    </xdr:from>
    <xdr:to>
      <xdr:col>65</xdr:col>
      <xdr:colOff>53975</xdr:colOff>
      <xdr:row>37</xdr:row>
      <xdr:rowOff>84074</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94251</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119634</xdr:rowOff>
    </xdr:from>
    <xdr:to>
      <xdr:col>82</xdr:col>
      <xdr:colOff>158750</xdr:colOff>
      <xdr:row>42</xdr:row>
      <xdr:rowOff>49784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714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41</xdr:row>
      <xdr:rowOff>28211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705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41</xdr:row>
      <xdr:rowOff>28194</xdr:rowOff>
    </xdr:from>
    <xdr:to>
      <xdr:col>78</xdr:col>
      <xdr:colOff>120650</xdr:colOff>
      <xdr:row>41</xdr:row>
      <xdr:rowOff>129794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705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41</xdr:row>
      <xdr:rowOff>114571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7144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41</xdr:row>
      <xdr:rowOff>9906</xdr:rowOff>
    </xdr:from>
    <xdr:to>
      <xdr:col>74</xdr:col>
      <xdr:colOff>31750</xdr:colOff>
      <xdr:row>41</xdr:row>
      <xdr:rowOff>111506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703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41</xdr:row>
      <xdr:rowOff>96283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712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78486</xdr:rowOff>
    </xdr:from>
    <xdr:to>
      <xdr:col>69</xdr:col>
      <xdr:colOff>142875</xdr:colOff>
      <xdr:row>40</xdr:row>
      <xdr:rowOff>8636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76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164863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85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69342</xdr:rowOff>
    </xdr:from>
    <xdr:to>
      <xdr:col>65</xdr:col>
      <xdr:colOff>53975</xdr:colOff>
      <xdr:row>39</xdr:row>
      <xdr:rowOff>170942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75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155719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842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市債残高が減少しており、今後は公債費の減少が見込まれる。</a:t>
          </a:r>
        </a:p>
        <a:p>
          <a:r>
            <a:rPr kumimoji="1" lang="ja-JP" altLang="en-US" sz="1300">
              <a:latin typeface="ＭＳ Ｐゴシック" panose="020B0600070205080204" pitchFamily="50" charset="-128"/>
              <a:ea typeface="ＭＳ Ｐゴシック" panose="020B0600070205080204" pitchFamily="50" charset="-128"/>
            </a:rPr>
            <a:t>　引き続き、市債発行額の抑制を図り、将来負担額の抑制に取り組んでいく。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134620</xdr:rowOff>
    </xdr:from>
    <xdr:to>
      <xdr:col>24</xdr:col>
      <xdr:colOff>25400</xdr:colOff>
      <xdr:row>79</xdr:row>
      <xdr:rowOff>146050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7902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118127</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66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146050</xdr:rowOff>
    </xdr:from>
    <xdr:to>
      <xdr:col>24</xdr:col>
      <xdr:colOff>114300</xdr:colOff>
      <xdr:row>79</xdr:row>
      <xdr:rowOff>146050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69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49547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134620</xdr:rowOff>
    </xdr:from>
    <xdr:to>
      <xdr:col>24</xdr:col>
      <xdr:colOff>114300</xdr:colOff>
      <xdr:row>72</xdr:row>
      <xdr:rowOff>134620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107950</xdr:rowOff>
    </xdr:from>
    <xdr:to>
      <xdr:col>24</xdr:col>
      <xdr:colOff>25400</xdr:colOff>
      <xdr:row>80</xdr:row>
      <xdr:rowOff>96520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65250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47007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905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30480</xdr:rowOff>
    </xdr:from>
    <xdr:to>
      <xdr:col>24</xdr:col>
      <xdr:colOff>76200</xdr:colOff>
      <xdr:row>76</xdr:row>
      <xdr:rowOff>132080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96520</xdr:rowOff>
    </xdr:from>
    <xdr:to>
      <xdr:col>19</xdr:col>
      <xdr:colOff>187325</xdr:colOff>
      <xdr:row>80</xdr:row>
      <xdr:rowOff>149861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8125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99061</xdr:rowOff>
    </xdr:from>
    <xdr:to>
      <xdr:col>20</xdr:col>
      <xdr:colOff>38100</xdr:colOff>
      <xdr:row>77</xdr:row>
      <xdr:rowOff>29211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39387</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35561</xdr:rowOff>
    </xdr:from>
    <xdr:to>
      <xdr:col>15</xdr:col>
      <xdr:colOff>98425</xdr:colOff>
      <xdr:row>80</xdr:row>
      <xdr:rowOff>149861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751561"/>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121920</xdr:rowOff>
    </xdr:from>
    <xdr:to>
      <xdr:col>15</xdr:col>
      <xdr:colOff>149225</xdr:colOff>
      <xdr:row>77</xdr:row>
      <xdr:rowOff>52070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62247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35561</xdr:rowOff>
    </xdr:from>
    <xdr:to>
      <xdr:col>11</xdr:col>
      <xdr:colOff>9525</xdr:colOff>
      <xdr:row>80</xdr:row>
      <xdr:rowOff>104139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7515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99061</xdr:rowOff>
    </xdr:from>
    <xdr:to>
      <xdr:col>11</xdr:col>
      <xdr:colOff>60325</xdr:colOff>
      <xdr:row>77</xdr:row>
      <xdr:rowOff>29211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39387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148589</xdr:rowOff>
    </xdr:from>
    <xdr:to>
      <xdr:col>6</xdr:col>
      <xdr:colOff>171450</xdr:colOff>
      <xdr:row>78</xdr:row>
      <xdr:rowOff>78739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88916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11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57150</xdr:rowOff>
    </xdr:from>
    <xdr:to>
      <xdr:col>24</xdr:col>
      <xdr:colOff>76200</xdr:colOff>
      <xdr:row>79</xdr:row>
      <xdr:rowOff>158750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137177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51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45720</xdr:rowOff>
    </xdr:from>
    <xdr:to>
      <xdr:col>20</xdr:col>
      <xdr:colOff>38100</xdr:colOff>
      <xdr:row>80</xdr:row>
      <xdr:rowOff>147320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76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132097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84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99061</xdr:rowOff>
    </xdr:from>
    <xdr:to>
      <xdr:col>15</xdr:col>
      <xdr:colOff>149225</xdr:colOff>
      <xdr:row>81</xdr:row>
      <xdr:rowOff>29211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81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13988</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901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156211</xdr:rowOff>
    </xdr:from>
    <xdr:to>
      <xdr:col>11</xdr:col>
      <xdr:colOff>60325</xdr:colOff>
      <xdr:row>80</xdr:row>
      <xdr:rowOff>86361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71138</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78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53339</xdr:rowOff>
    </xdr:from>
    <xdr:to>
      <xdr:col>6</xdr:col>
      <xdr:colOff>171450</xdr:colOff>
      <xdr:row>80</xdr:row>
      <xdr:rowOff>154939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139716</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8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令和６年７月大雨災害による事業費の増に伴い、扶助費以外が全体的に増となったことにより、令和６年度は</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ポイント増となった。</a:t>
          </a:r>
        </a:p>
        <a:p>
          <a:r>
            <a:rPr kumimoji="1" lang="ja-JP" altLang="en-US" sz="1300">
              <a:latin typeface="ＭＳ Ｐゴシック" panose="020B0600070205080204" pitchFamily="50" charset="-128"/>
              <a:ea typeface="ＭＳ Ｐゴシック" panose="020B0600070205080204" pitchFamily="50" charset="-128"/>
            </a:rPr>
            <a:t>　類似団体の中では比較的数値は低いものの、今後も物価高騰により厳しい財政状況が続くことがみこまれることから、職員数や公共施設数の適正化の必要性が一層高まっている。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31750</xdr:rowOff>
    </xdr:from>
    <xdr:to>
      <xdr:col>82</xdr:col>
      <xdr:colOff>107950</xdr:colOff>
      <xdr:row>76</xdr:row>
      <xdr:rowOff>88900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28905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31750</xdr:rowOff>
    </xdr:from>
    <xdr:to>
      <xdr:col>78</xdr:col>
      <xdr:colOff>69850</xdr:colOff>
      <xdr:row>75</xdr:row>
      <xdr:rowOff>62230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4782800" y="128905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81280</xdr:rowOff>
    </xdr:from>
    <xdr:to>
      <xdr:col>73</xdr:col>
      <xdr:colOff>180975</xdr:colOff>
      <xdr:row>75</xdr:row>
      <xdr:rowOff>62230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425680"/>
          <a:ext cx="889000" cy="49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81280</xdr:rowOff>
    </xdr:from>
    <xdr:to>
      <xdr:col>69</xdr:col>
      <xdr:colOff>92075</xdr:colOff>
      <xdr:row>73</xdr:row>
      <xdr:rowOff>115570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42568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72390</xdr:rowOff>
    </xdr:from>
    <xdr:to>
      <xdr:col>65</xdr:col>
      <xdr:colOff>53975</xdr:colOff>
      <xdr:row>76</xdr:row>
      <xdr:rowOff>2539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9311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158766</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017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38100</xdr:rowOff>
    </xdr:from>
    <xdr:to>
      <xdr:col>82</xdr:col>
      <xdr:colOff>158750</xdr:colOff>
      <xdr:row>76</xdr:row>
      <xdr:rowOff>139700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54627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152400</xdr:rowOff>
    </xdr:from>
    <xdr:to>
      <xdr:col>78</xdr:col>
      <xdr:colOff>120650</xdr:colOff>
      <xdr:row>75</xdr:row>
      <xdr:rowOff>82550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92727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60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11430</xdr:rowOff>
    </xdr:from>
    <xdr:to>
      <xdr:col>74</xdr:col>
      <xdr:colOff>31750</xdr:colOff>
      <xdr:row>75</xdr:row>
      <xdr:rowOff>113030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30480</xdr:rowOff>
    </xdr:from>
    <xdr:to>
      <xdr:col>69</xdr:col>
      <xdr:colOff>142875</xdr:colOff>
      <xdr:row>72</xdr:row>
      <xdr:rowOff>132080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37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142257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14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64770</xdr:rowOff>
    </xdr:from>
    <xdr:to>
      <xdr:col>65</xdr:col>
      <xdr:colOff>53975</xdr:colOff>
      <xdr:row>73</xdr:row>
      <xdr:rowOff>166370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58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5097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34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144888</xdr:rowOff>
    </xdr:from>
    <xdr:to>
      <xdr:col>29</xdr:col>
      <xdr:colOff>127000</xdr:colOff>
      <xdr:row>15</xdr:row>
      <xdr:rowOff>91605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92813"/>
          <a:ext cx="647700" cy="1181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91605</xdr:rowOff>
    </xdr:from>
    <xdr:to>
      <xdr:col>26</xdr:col>
      <xdr:colOff>50800</xdr:colOff>
      <xdr:row>15</xdr:row>
      <xdr:rowOff>117856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10980"/>
          <a:ext cx="698500" cy="26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117856</xdr:rowOff>
    </xdr:from>
    <xdr:to>
      <xdr:col>22</xdr:col>
      <xdr:colOff>114300</xdr:colOff>
      <xdr:row>15</xdr:row>
      <xdr:rowOff>119228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37231"/>
          <a:ext cx="698500" cy="1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119228</xdr:rowOff>
    </xdr:from>
    <xdr:to>
      <xdr:col>18</xdr:col>
      <xdr:colOff>177800</xdr:colOff>
      <xdr:row>15</xdr:row>
      <xdr:rowOff>137839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38603"/>
          <a:ext cx="698500" cy="18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23355</xdr:rowOff>
    </xdr:from>
    <xdr:to>
      <xdr:col>15</xdr:col>
      <xdr:colOff>101600</xdr:colOff>
      <xdr:row>16</xdr:row>
      <xdr:rowOff>124955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14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109732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94088</xdr:rowOff>
    </xdr:from>
    <xdr:to>
      <xdr:col>29</xdr:col>
      <xdr:colOff>177800</xdr:colOff>
      <xdr:row>15</xdr:row>
      <xdr:rowOff>24238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420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110615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8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40805</xdr:rowOff>
    </xdr:from>
    <xdr:to>
      <xdr:col>26</xdr:col>
      <xdr:colOff>101600</xdr:colOff>
      <xdr:row>15</xdr:row>
      <xdr:rowOff>142405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601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152582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2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67056</xdr:rowOff>
    </xdr:from>
    <xdr:to>
      <xdr:col>22</xdr:col>
      <xdr:colOff>165100</xdr:colOff>
      <xdr:row>15</xdr:row>
      <xdr:rowOff>168656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86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7383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55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68428</xdr:rowOff>
    </xdr:from>
    <xdr:to>
      <xdr:col>19</xdr:col>
      <xdr:colOff>38100</xdr:colOff>
      <xdr:row>15</xdr:row>
      <xdr:rowOff>170028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878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8755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56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87039</xdr:rowOff>
    </xdr:from>
    <xdr:to>
      <xdr:col>15</xdr:col>
      <xdr:colOff>101600</xdr:colOff>
      <xdr:row>16</xdr:row>
      <xdr:rowOff>17189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064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27366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7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317157</xdr:rowOff>
    </xdr:from>
    <xdr:to>
      <xdr:col>29</xdr:col>
      <xdr:colOff>127000</xdr:colOff>
      <xdr:row>34</xdr:row>
      <xdr:rowOff>79832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241707"/>
          <a:ext cx="647700" cy="1055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317157</xdr:rowOff>
    </xdr:from>
    <xdr:to>
      <xdr:col>26</xdr:col>
      <xdr:colOff>50800</xdr:colOff>
      <xdr:row>33</xdr:row>
      <xdr:rowOff>333388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241707"/>
          <a:ext cx="698500" cy="16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302946</xdr:rowOff>
    </xdr:from>
    <xdr:to>
      <xdr:col>22</xdr:col>
      <xdr:colOff>114300</xdr:colOff>
      <xdr:row>33</xdr:row>
      <xdr:rowOff>333388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227496"/>
          <a:ext cx="698500" cy="304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302946</xdr:rowOff>
    </xdr:from>
    <xdr:to>
      <xdr:col>18</xdr:col>
      <xdr:colOff>177800</xdr:colOff>
      <xdr:row>34</xdr:row>
      <xdr:rowOff>25692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227496"/>
          <a:ext cx="698500" cy="656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273024</xdr:rowOff>
    </xdr:from>
    <xdr:to>
      <xdr:col>15</xdr:col>
      <xdr:colOff>101600</xdr:colOff>
      <xdr:row>35</xdr:row>
      <xdr:rowOff>31724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5404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16501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26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29032</xdr:rowOff>
    </xdr:from>
    <xdr:to>
      <xdr:col>29</xdr:col>
      <xdr:colOff>177800</xdr:colOff>
      <xdr:row>34</xdr:row>
      <xdr:rowOff>130632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2964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217009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141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266357</xdr:rowOff>
    </xdr:from>
    <xdr:to>
      <xdr:col>26</xdr:col>
      <xdr:colOff>101600</xdr:colOff>
      <xdr:row>34</xdr:row>
      <xdr:rowOff>25057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1909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35234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5959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282588</xdr:rowOff>
    </xdr:from>
    <xdr:to>
      <xdr:col>22</xdr:col>
      <xdr:colOff>165100</xdr:colOff>
      <xdr:row>34</xdr:row>
      <xdr:rowOff>41288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2071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51465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59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252146</xdr:rowOff>
    </xdr:from>
    <xdr:to>
      <xdr:col>19</xdr:col>
      <xdr:colOff>38100</xdr:colOff>
      <xdr:row>34</xdr:row>
      <xdr:rowOff>10846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176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21023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594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317792</xdr:rowOff>
    </xdr:from>
    <xdr:to>
      <xdr:col>15</xdr:col>
      <xdr:colOff>101600</xdr:colOff>
      <xdr:row>34</xdr:row>
      <xdr:rowOff>76492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242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86669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011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93,924
93,307
602.98
63,343,194
60,297,157
1,753,994
29,789,778
45,155,823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145781</xdr:rowOff>
    </xdr:from>
    <xdr:to>
      <xdr:col>24</xdr:col>
      <xdr:colOff>63500</xdr:colOff>
      <xdr:row>34</xdr:row>
      <xdr:rowOff>140408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803631"/>
          <a:ext cx="838200" cy="16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76858</xdr:rowOff>
    </xdr:from>
    <xdr:to>
      <xdr:col>19</xdr:col>
      <xdr:colOff>177800</xdr:colOff>
      <xdr:row>34</xdr:row>
      <xdr:rowOff>140408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5906158"/>
          <a:ext cx="889000" cy="63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56764</xdr:rowOff>
    </xdr:from>
    <xdr:to>
      <xdr:col>15</xdr:col>
      <xdr:colOff>50800</xdr:colOff>
      <xdr:row>34</xdr:row>
      <xdr:rowOff>76858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5886064"/>
          <a:ext cx="889000" cy="2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56764</xdr:rowOff>
    </xdr:from>
    <xdr:to>
      <xdr:col>10</xdr:col>
      <xdr:colOff>114300</xdr:colOff>
      <xdr:row>34</xdr:row>
      <xdr:rowOff>93020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886064"/>
          <a:ext cx="889000" cy="3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107919</xdr:rowOff>
    </xdr:from>
    <xdr:to>
      <xdr:col>6</xdr:col>
      <xdr:colOff>38100</xdr:colOff>
      <xdr:row>35</xdr:row>
      <xdr:rowOff>38069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5937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29196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02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94981</xdr:rowOff>
    </xdr:from>
    <xdr:to>
      <xdr:col>24</xdr:col>
      <xdr:colOff>114300</xdr:colOff>
      <xdr:row>34</xdr:row>
      <xdr:rowOff>25131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75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117858</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604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89608</xdr:rowOff>
    </xdr:from>
    <xdr:to>
      <xdr:col>20</xdr:col>
      <xdr:colOff>38100</xdr:colOff>
      <xdr:row>35</xdr:row>
      <xdr:rowOff>19758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91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36285</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694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26058</xdr:rowOff>
    </xdr:from>
    <xdr:to>
      <xdr:col>15</xdr:col>
      <xdr:colOff>101600</xdr:colOff>
      <xdr:row>34</xdr:row>
      <xdr:rowOff>127658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85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144185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63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5964</xdr:rowOff>
    </xdr:from>
    <xdr:to>
      <xdr:col>10</xdr:col>
      <xdr:colOff>165100</xdr:colOff>
      <xdr:row>34</xdr:row>
      <xdr:rowOff>107564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83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124091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61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42220</xdr:rowOff>
    </xdr:from>
    <xdr:to>
      <xdr:col>6</xdr:col>
      <xdr:colOff>38100</xdr:colOff>
      <xdr:row>34</xdr:row>
      <xdr:rowOff>143820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87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160347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64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51428</xdr:rowOff>
    </xdr:from>
    <xdr:to>
      <xdr:col>24</xdr:col>
      <xdr:colOff>63500</xdr:colOff>
      <xdr:row>55</xdr:row>
      <xdr:rowOff>121510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481178"/>
          <a:ext cx="838200" cy="7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79742</xdr:rowOff>
    </xdr:from>
    <xdr:to>
      <xdr:col>19</xdr:col>
      <xdr:colOff>177800</xdr:colOff>
      <xdr:row>55</xdr:row>
      <xdr:rowOff>121510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09492"/>
          <a:ext cx="889000" cy="4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79742</xdr:rowOff>
    </xdr:from>
    <xdr:to>
      <xdr:col>15</xdr:col>
      <xdr:colOff>50800</xdr:colOff>
      <xdr:row>55</xdr:row>
      <xdr:rowOff>148224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09492"/>
          <a:ext cx="889000" cy="6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148224</xdr:rowOff>
    </xdr:from>
    <xdr:to>
      <xdr:col>10</xdr:col>
      <xdr:colOff>114300</xdr:colOff>
      <xdr:row>56</xdr:row>
      <xdr:rowOff>59265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577974"/>
          <a:ext cx="889000" cy="8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108576</xdr:rowOff>
    </xdr:from>
    <xdr:to>
      <xdr:col>6</xdr:col>
      <xdr:colOff>38100</xdr:colOff>
      <xdr:row>57</xdr:row>
      <xdr:rowOff>38726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0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29853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80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628</xdr:rowOff>
    </xdr:from>
    <xdr:to>
      <xdr:col>24</xdr:col>
      <xdr:colOff>114300</xdr:colOff>
      <xdr:row>55</xdr:row>
      <xdr:rowOff>102228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3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23505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281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70710</xdr:rowOff>
    </xdr:from>
    <xdr:to>
      <xdr:col>20</xdr:col>
      <xdr:colOff>38100</xdr:colOff>
      <xdr:row>56</xdr:row>
      <xdr:rowOff>860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0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17387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27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28942</xdr:rowOff>
    </xdr:from>
    <xdr:to>
      <xdr:col>15</xdr:col>
      <xdr:colOff>101600</xdr:colOff>
      <xdr:row>55</xdr:row>
      <xdr:rowOff>130542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5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147069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2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97424</xdr:rowOff>
    </xdr:from>
    <xdr:to>
      <xdr:col>10</xdr:col>
      <xdr:colOff>165100</xdr:colOff>
      <xdr:row>56</xdr:row>
      <xdr:rowOff>27574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52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44101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30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8465</xdr:rowOff>
    </xdr:from>
    <xdr:to>
      <xdr:col>6</xdr:col>
      <xdr:colOff>38100</xdr:colOff>
      <xdr:row>56</xdr:row>
      <xdr:rowOff>110065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0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126592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38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37688</xdr:rowOff>
    </xdr:from>
    <xdr:to>
      <xdr:col>24</xdr:col>
      <xdr:colOff>63500</xdr:colOff>
      <xdr:row>75</xdr:row>
      <xdr:rowOff>79749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896438"/>
          <a:ext cx="838200" cy="4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15684</xdr:rowOff>
    </xdr:from>
    <xdr:to>
      <xdr:col>19</xdr:col>
      <xdr:colOff>177800</xdr:colOff>
      <xdr:row>75</xdr:row>
      <xdr:rowOff>79749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2874434"/>
          <a:ext cx="889000" cy="6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4518</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138957</xdr:rowOff>
    </xdr:from>
    <xdr:to>
      <xdr:col>15</xdr:col>
      <xdr:colOff>50800</xdr:colOff>
      <xdr:row>75</xdr:row>
      <xdr:rowOff>15684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654807"/>
          <a:ext cx="889000" cy="21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138957</xdr:rowOff>
    </xdr:from>
    <xdr:to>
      <xdr:col>10</xdr:col>
      <xdr:colOff>114300</xdr:colOff>
      <xdr:row>75</xdr:row>
      <xdr:rowOff>16542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654807"/>
          <a:ext cx="889000" cy="22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16521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109474</xdr:rowOff>
    </xdr:from>
    <xdr:to>
      <xdr:col>6</xdr:col>
      <xdr:colOff>38100</xdr:colOff>
      <xdr:row>76</xdr:row>
      <xdr:rowOff>39624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296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30751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6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158338</xdr:rowOff>
    </xdr:from>
    <xdr:to>
      <xdr:col>24</xdr:col>
      <xdr:colOff>114300</xdr:colOff>
      <xdr:row>75</xdr:row>
      <xdr:rowOff>88488</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84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9765</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697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28949</xdr:rowOff>
    </xdr:from>
    <xdr:to>
      <xdr:col>20</xdr:col>
      <xdr:colOff>38100</xdr:colOff>
      <xdr:row>75</xdr:row>
      <xdr:rowOff>130549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887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147076</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662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136334</xdr:rowOff>
    </xdr:from>
    <xdr:to>
      <xdr:col>15</xdr:col>
      <xdr:colOff>101600</xdr:colOff>
      <xdr:row>75</xdr:row>
      <xdr:rowOff>66484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82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83011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59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88157</xdr:rowOff>
    </xdr:from>
    <xdr:to>
      <xdr:col>10</xdr:col>
      <xdr:colOff>165100</xdr:colOff>
      <xdr:row>74</xdr:row>
      <xdr:rowOff>18307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60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34834</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37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137192</xdr:rowOff>
    </xdr:from>
    <xdr:to>
      <xdr:col>6</xdr:col>
      <xdr:colOff>38100</xdr:colOff>
      <xdr:row>75</xdr:row>
      <xdr:rowOff>67342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82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83869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259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135265</xdr:rowOff>
    </xdr:from>
    <xdr:to>
      <xdr:col>24</xdr:col>
      <xdr:colOff>63500</xdr:colOff>
      <xdr:row>98</xdr:row>
      <xdr:rowOff>9892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765915"/>
          <a:ext cx="838200" cy="4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9892</xdr:rowOff>
    </xdr:from>
    <xdr:to>
      <xdr:col>19</xdr:col>
      <xdr:colOff>177800</xdr:colOff>
      <xdr:row>98</xdr:row>
      <xdr:rowOff>147957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811992"/>
          <a:ext cx="889000" cy="13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158939</xdr:rowOff>
    </xdr:from>
    <xdr:to>
      <xdr:col>15</xdr:col>
      <xdr:colOff>50800</xdr:colOff>
      <xdr:row>98</xdr:row>
      <xdr:rowOff>147957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789589"/>
          <a:ext cx="889000" cy="16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158939</xdr:rowOff>
    </xdr:from>
    <xdr:to>
      <xdr:col>10</xdr:col>
      <xdr:colOff>114300</xdr:colOff>
      <xdr:row>98</xdr:row>
      <xdr:rowOff>169683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789589"/>
          <a:ext cx="889000" cy="18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37931</xdr:rowOff>
    </xdr:from>
    <xdr:to>
      <xdr:col>6</xdr:col>
      <xdr:colOff>38100</xdr:colOff>
      <xdr:row>97</xdr:row>
      <xdr:rowOff>139531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66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156058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443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84465</xdr:rowOff>
    </xdr:from>
    <xdr:to>
      <xdr:col>24</xdr:col>
      <xdr:colOff>114300</xdr:colOff>
      <xdr:row>98</xdr:row>
      <xdr:rowOff>14615</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71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62892</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693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130542</xdr:rowOff>
    </xdr:from>
    <xdr:to>
      <xdr:col>20</xdr:col>
      <xdr:colOff>38100</xdr:colOff>
      <xdr:row>98</xdr:row>
      <xdr:rowOff>60692</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76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51819</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853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97157</xdr:rowOff>
    </xdr:from>
    <xdr:to>
      <xdr:col>15</xdr:col>
      <xdr:colOff>101600</xdr:colOff>
      <xdr:row>99</xdr:row>
      <xdr:rowOff>27307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89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18434</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41111" y="1699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108139</xdr:rowOff>
    </xdr:from>
    <xdr:to>
      <xdr:col>10</xdr:col>
      <xdr:colOff>165100</xdr:colOff>
      <xdr:row>98</xdr:row>
      <xdr:rowOff>38289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73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29416</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831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118883</xdr:rowOff>
    </xdr:from>
    <xdr:to>
      <xdr:col>6</xdr:col>
      <xdr:colOff>38100</xdr:colOff>
      <xdr:row>99</xdr:row>
      <xdr:rowOff>49033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92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40160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63111" y="1701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a:extLst>
            <a:ext uri="{FF2B5EF4-FFF2-40B4-BE49-F238E27FC236}">
              <a16:creationId xmlns:a16="http://schemas.microsoft.com/office/drawing/2014/main" id="{00000000-0008-0000-06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460</xdr:rowOff>
    </xdr:from>
    <xdr:to>
      <xdr:col>54</xdr:col>
      <xdr:colOff>189865</xdr:colOff>
      <xdr:row>38</xdr:row>
      <xdr:rowOff>67501</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flipV="1">
          <a:off x="10475595" y="5658310"/>
          <a:ext cx="1270" cy="924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71328</xdr:rowOff>
    </xdr:from>
    <xdr:ext cx="534377" cy="259045"/>
    <xdr:sp macro="" textlink="">
      <xdr:nvSpPr>
        <xdr:cNvPr id="281" name="補助費等最小値テキスト">
          <a:extLst>
            <a:ext uri="{FF2B5EF4-FFF2-40B4-BE49-F238E27FC236}">
              <a16:creationId xmlns:a16="http://schemas.microsoft.com/office/drawing/2014/main" id="{00000000-0008-0000-0600-000019010000}"/>
            </a:ext>
          </a:extLst>
        </xdr:cNvPr>
        <xdr:cNvSpPr txBox="1"/>
      </xdr:nvSpPr>
      <xdr:spPr>
        <a:xfrm>
          <a:off x="10528300" y="658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67501</xdr:rowOff>
    </xdr:from>
    <xdr:to>
      <xdr:col>55</xdr:col>
      <xdr:colOff>88900</xdr:colOff>
      <xdr:row>38</xdr:row>
      <xdr:rowOff>67501</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6582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118587</xdr:rowOff>
    </xdr:from>
    <xdr:ext cx="599010" cy="259045"/>
    <xdr:sp macro="" textlink="">
      <xdr:nvSpPr>
        <xdr:cNvPr id="283" name="補助費等最大値テキスト">
          <a:extLst>
            <a:ext uri="{FF2B5EF4-FFF2-40B4-BE49-F238E27FC236}">
              <a16:creationId xmlns:a16="http://schemas.microsoft.com/office/drawing/2014/main" id="{00000000-0008-0000-0600-00001B010000}"/>
            </a:ext>
          </a:extLst>
        </xdr:cNvPr>
        <xdr:cNvSpPr txBox="1"/>
      </xdr:nvSpPr>
      <xdr:spPr>
        <a:xfrm>
          <a:off x="10528300" y="543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460</xdr:rowOff>
    </xdr:from>
    <xdr:to>
      <xdr:col>55</xdr:col>
      <xdr:colOff>88900</xdr:colOff>
      <xdr:row>33</xdr:row>
      <xdr:rowOff>460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5658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75524</xdr:rowOff>
    </xdr:from>
    <xdr:to>
      <xdr:col>55</xdr:col>
      <xdr:colOff>0</xdr:colOff>
      <xdr:row>34</xdr:row>
      <xdr:rowOff>92349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9639300" y="5904824"/>
          <a:ext cx="838200" cy="1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134726</xdr:rowOff>
    </xdr:from>
    <xdr:ext cx="534377" cy="259045"/>
    <xdr:sp macro="" textlink="">
      <xdr:nvSpPr>
        <xdr:cNvPr id="286" name="補助費等平均値テキスト">
          <a:extLst>
            <a:ext uri="{FF2B5EF4-FFF2-40B4-BE49-F238E27FC236}">
              <a16:creationId xmlns:a16="http://schemas.microsoft.com/office/drawing/2014/main" id="{00000000-0008-0000-0600-00001E010000}"/>
            </a:ext>
          </a:extLst>
        </xdr:cNvPr>
        <xdr:cNvSpPr txBox="1"/>
      </xdr:nvSpPr>
      <xdr:spPr>
        <a:xfrm>
          <a:off x="10528300" y="6306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156299</xdr:rowOff>
    </xdr:from>
    <xdr:to>
      <xdr:col>55</xdr:col>
      <xdr:colOff>50800</xdr:colOff>
      <xdr:row>37</xdr:row>
      <xdr:rowOff>86449</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10426700" y="6328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53259</xdr:rowOff>
    </xdr:from>
    <xdr:to>
      <xdr:col>50</xdr:col>
      <xdr:colOff>114300</xdr:colOff>
      <xdr:row>34</xdr:row>
      <xdr:rowOff>92349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8750300" y="5882559"/>
          <a:ext cx="889000" cy="3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151582</xdr:rowOff>
    </xdr:from>
    <xdr:to>
      <xdr:col>50</xdr:col>
      <xdr:colOff>165100</xdr:colOff>
      <xdr:row>37</xdr:row>
      <xdr:rowOff>81732</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9588500" y="632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72859</xdr:rowOff>
    </xdr:from>
    <xdr:ext cx="534377"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9372111" y="641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53259</xdr:rowOff>
    </xdr:from>
    <xdr:to>
      <xdr:col>45</xdr:col>
      <xdr:colOff>177800</xdr:colOff>
      <xdr:row>34</xdr:row>
      <xdr:rowOff>139807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7861300" y="5882559"/>
          <a:ext cx="889000" cy="8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139230</xdr:rowOff>
    </xdr:from>
    <xdr:to>
      <xdr:col>46</xdr:col>
      <xdr:colOff>38100</xdr:colOff>
      <xdr:row>37</xdr:row>
      <xdr:rowOff>69380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8699500" y="631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60507</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8483111" y="640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46865</xdr:rowOff>
    </xdr:from>
    <xdr:to>
      <xdr:col>41</xdr:col>
      <xdr:colOff>50800</xdr:colOff>
      <xdr:row>34</xdr:row>
      <xdr:rowOff>139807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6972300" y="5190365"/>
          <a:ext cx="889000" cy="77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165900</xdr:rowOff>
    </xdr:from>
    <xdr:to>
      <xdr:col>41</xdr:col>
      <xdr:colOff>101600</xdr:colOff>
      <xdr:row>37</xdr:row>
      <xdr:rowOff>96050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7810500" y="633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87177</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7594111" y="643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119631</xdr:rowOff>
    </xdr:from>
    <xdr:to>
      <xdr:col>36</xdr:col>
      <xdr:colOff>165100</xdr:colOff>
      <xdr:row>32</xdr:row>
      <xdr:rowOff>49781</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6921500" y="543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40908</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6672795" y="552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24724</xdr:rowOff>
    </xdr:from>
    <xdr:to>
      <xdr:col>55</xdr:col>
      <xdr:colOff>50800</xdr:colOff>
      <xdr:row>34</xdr:row>
      <xdr:rowOff>126324</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10426700" y="585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47601</xdr:rowOff>
    </xdr:from>
    <xdr:ext cx="599010" cy="259045"/>
    <xdr:sp macro="" textlink="">
      <xdr:nvSpPr>
        <xdr:cNvPr id="305" name="補助費等該当値テキスト">
          <a:extLst>
            <a:ext uri="{FF2B5EF4-FFF2-40B4-BE49-F238E27FC236}">
              <a16:creationId xmlns:a16="http://schemas.microsoft.com/office/drawing/2014/main" id="{00000000-0008-0000-0600-000031010000}"/>
            </a:ext>
          </a:extLst>
        </xdr:cNvPr>
        <xdr:cNvSpPr txBox="1"/>
      </xdr:nvSpPr>
      <xdr:spPr>
        <a:xfrm>
          <a:off x="10528300" y="5705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41549</xdr:rowOff>
    </xdr:from>
    <xdr:to>
      <xdr:col>50</xdr:col>
      <xdr:colOff>165100</xdr:colOff>
      <xdr:row>34</xdr:row>
      <xdr:rowOff>143149</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9588500" y="587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159676</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339795" y="5646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2459</xdr:rowOff>
    </xdr:from>
    <xdr:to>
      <xdr:col>46</xdr:col>
      <xdr:colOff>38100</xdr:colOff>
      <xdr:row>34</xdr:row>
      <xdr:rowOff>104059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8699500" y="583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120586</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450795" y="5606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89007</xdr:rowOff>
    </xdr:from>
    <xdr:to>
      <xdr:col>41</xdr:col>
      <xdr:colOff>101600</xdr:colOff>
      <xdr:row>35</xdr:row>
      <xdr:rowOff>19157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7810500" y="591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35684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594111" y="56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167515</xdr:rowOff>
    </xdr:from>
    <xdr:to>
      <xdr:col>36</xdr:col>
      <xdr:colOff>165100</xdr:colOff>
      <xdr:row>30</xdr:row>
      <xdr:rowOff>97665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6921500" y="513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114192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672795" y="4914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24660</xdr:rowOff>
    </xdr:from>
    <xdr:to>
      <xdr:col>55</xdr:col>
      <xdr:colOff>0</xdr:colOff>
      <xdr:row>56</xdr:row>
      <xdr:rowOff>120041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454410"/>
          <a:ext cx="838200" cy="26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24660</xdr:rowOff>
    </xdr:from>
    <xdr:to>
      <xdr:col>50</xdr:col>
      <xdr:colOff>114300</xdr:colOff>
      <xdr:row>55</xdr:row>
      <xdr:rowOff>157542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454410"/>
          <a:ext cx="889000" cy="13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102688</xdr:rowOff>
    </xdr:from>
    <xdr:to>
      <xdr:col>45</xdr:col>
      <xdr:colOff>177800</xdr:colOff>
      <xdr:row>55</xdr:row>
      <xdr:rowOff>157542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360988"/>
          <a:ext cx="889000" cy="22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39769</xdr:rowOff>
    </xdr:from>
    <xdr:to>
      <xdr:col>41</xdr:col>
      <xdr:colOff>50800</xdr:colOff>
      <xdr:row>54</xdr:row>
      <xdr:rowOff>102688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126619"/>
          <a:ext cx="889000" cy="23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113327</xdr:rowOff>
    </xdr:from>
    <xdr:to>
      <xdr:col>36</xdr:col>
      <xdr:colOff>165100</xdr:colOff>
      <xdr:row>55</xdr:row>
      <xdr:rowOff>43477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371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34604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64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69241</xdr:rowOff>
    </xdr:from>
    <xdr:to>
      <xdr:col>55</xdr:col>
      <xdr:colOff>50800</xdr:colOff>
      <xdr:row>56</xdr:row>
      <xdr:rowOff>170841</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67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47668</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64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145310</xdr:rowOff>
    </xdr:from>
    <xdr:to>
      <xdr:col>50</xdr:col>
      <xdr:colOff>165100</xdr:colOff>
      <xdr:row>55</xdr:row>
      <xdr:rowOff>75460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40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91987</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178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106742</xdr:rowOff>
    </xdr:from>
    <xdr:to>
      <xdr:col>46</xdr:col>
      <xdr:colOff>38100</xdr:colOff>
      <xdr:row>56</xdr:row>
      <xdr:rowOff>36892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53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53419</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311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51888</xdr:rowOff>
    </xdr:from>
    <xdr:to>
      <xdr:col>41</xdr:col>
      <xdr:colOff>101600</xdr:colOff>
      <xdr:row>54</xdr:row>
      <xdr:rowOff>153488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31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170015</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085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160419</xdr:rowOff>
    </xdr:from>
    <xdr:to>
      <xdr:col>36</xdr:col>
      <xdr:colOff>165100</xdr:colOff>
      <xdr:row>53</xdr:row>
      <xdr:rowOff>90569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07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107096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88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31686</xdr:rowOff>
    </xdr:from>
    <xdr:to>
      <xdr:col>55</xdr:col>
      <xdr:colOff>0</xdr:colOff>
      <xdr:row>77</xdr:row>
      <xdr:rowOff>85065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233336"/>
          <a:ext cx="838200" cy="53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31686</xdr:rowOff>
    </xdr:from>
    <xdr:to>
      <xdr:col>50</xdr:col>
      <xdr:colOff>114300</xdr:colOff>
      <xdr:row>78</xdr:row>
      <xdr:rowOff>15478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233336"/>
          <a:ext cx="889000" cy="15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5992</xdr:rowOff>
    </xdr:from>
    <xdr:to>
      <xdr:col>45</xdr:col>
      <xdr:colOff>177800</xdr:colOff>
      <xdr:row>78</xdr:row>
      <xdr:rowOff>15478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036192"/>
          <a:ext cx="889000" cy="35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5992</xdr:rowOff>
    </xdr:from>
    <xdr:to>
      <xdr:col>41</xdr:col>
      <xdr:colOff>50800</xdr:colOff>
      <xdr:row>76</xdr:row>
      <xdr:rowOff>149347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036192"/>
          <a:ext cx="889000" cy="14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107515</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30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162601</xdr:rowOff>
    </xdr:from>
    <xdr:to>
      <xdr:col>36</xdr:col>
      <xdr:colOff>165100</xdr:colOff>
      <xdr:row>76</xdr:row>
      <xdr:rowOff>92751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2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109278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79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34265</xdr:rowOff>
    </xdr:from>
    <xdr:to>
      <xdr:col>55</xdr:col>
      <xdr:colOff>50800</xdr:colOff>
      <xdr:row>77</xdr:row>
      <xdr:rowOff>135865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23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12692</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152336</xdr:rowOff>
    </xdr:from>
    <xdr:to>
      <xdr:col>50</xdr:col>
      <xdr:colOff>165100</xdr:colOff>
      <xdr:row>77</xdr:row>
      <xdr:rowOff>82486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18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99013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95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136128</xdr:rowOff>
    </xdr:from>
    <xdr:to>
      <xdr:col>46</xdr:col>
      <xdr:colOff>38100</xdr:colOff>
      <xdr:row>78</xdr:row>
      <xdr:rowOff>66278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3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57405</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30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126642</xdr:rowOff>
    </xdr:from>
    <xdr:to>
      <xdr:col>41</xdr:col>
      <xdr:colOff>101600</xdr:colOff>
      <xdr:row>76</xdr:row>
      <xdr:rowOff>56792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298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73319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76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98547</xdr:rowOff>
    </xdr:from>
    <xdr:to>
      <xdr:col>36</xdr:col>
      <xdr:colOff>165100</xdr:colOff>
      <xdr:row>77</xdr:row>
      <xdr:rowOff>28697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12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19824</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221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123744</xdr:rowOff>
    </xdr:from>
    <xdr:to>
      <xdr:col>55</xdr:col>
      <xdr:colOff>0</xdr:colOff>
      <xdr:row>94</xdr:row>
      <xdr:rowOff>118258</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068594"/>
          <a:ext cx="838200" cy="16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117619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2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123744</xdr:rowOff>
    </xdr:from>
    <xdr:to>
      <xdr:col>50</xdr:col>
      <xdr:colOff>114300</xdr:colOff>
      <xdr:row>95</xdr:row>
      <xdr:rowOff>147038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068594"/>
          <a:ext cx="889000" cy="36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80516</xdr:rowOff>
    </xdr:from>
    <xdr:to>
      <xdr:col>45</xdr:col>
      <xdr:colOff>177800</xdr:colOff>
      <xdr:row>95</xdr:row>
      <xdr:rowOff>147038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368266"/>
          <a:ext cx="889000" cy="6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20441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80516</xdr:rowOff>
    </xdr:from>
    <xdr:to>
      <xdr:col>41</xdr:col>
      <xdr:colOff>50800</xdr:colOff>
      <xdr:row>96</xdr:row>
      <xdr:rowOff>25011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368266"/>
          <a:ext cx="889000" cy="11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3501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6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72417</xdr:rowOff>
    </xdr:from>
    <xdr:to>
      <xdr:col>36</xdr:col>
      <xdr:colOff>165100</xdr:colOff>
      <xdr:row>94</xdr:row>
      <xdr:rowOff>2567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017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19094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5792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67458</xdr:rowOff>
    </xdr:from>
    <xdr:to>
      <xdr:col>55</xdr:col>
      <xdr:colOff>50800</xdr:colOff>
      <xdr:row>94</xdr:row>
      <xdr:rowOff>169058</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18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90335</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03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72944</xdr:rowOff>
    </xdr:from>
    <xdr:to>
      <xdr:col>50</xdr:col>
      <xdr:colOff>165100</xdr:colOff>
      <xdr:row>94</xdr:row>
      <xdr:rowOff>3094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01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19621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579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96238</xdr:rowOff>
    </xdr:from>
    <xdr:to>
      <xdr:col>46</xdr:col>
      <xdr:colOff>38100</xdr:colOff>
      <xdr:row>96</xdr:row>
      <xdr:rowOff>26388</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38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42915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15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29716</xdr:rowOff>
    </xdr:from>
    <xdr:to>
      <xdr:col>41</xdr:col>
      <xdr:colOff>101600</xdr:colOff>
      <xdr:row>95</xdr:row>
      <xdr:rowOff>131316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31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147843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092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145661</xdr:rowOff>
    </xdr:from>
    <xdr:to>
      <xdr:col>36</xdr:col>
      <xdr:colOff>165100</xdr:colOff>
      <xdr:row>96</xdr:row>
      <xdr:rowOff>75811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43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66938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52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1" name="災害復旧事業費グラフ枠">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3" name="災害復旧事業費最小値テキスト">
          <a:extLst>
            <a:ext uri="{FF2B5EF4-FFF2-40B4-BE49-F238E27FC236}">
              <a16:creationId xmlns:a16="http://schemas.microsoft.com/office/drawing/2014/main" id="{00000000-0008-0000-0600-0000F7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5" name="災害復旧事業費最大値テキスト">
          <a:extLst>
            <a:ext uri="{FF2B5EF4-FFF2-40B4-BE49-F238E27FC236}">
              <a16:creationId xmlns:a16="http://schemas.microsoft.com/office/drawing/2014/main" id="{00000000-0008-0000-0600-0000F9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169818</xdr:rowOff>
    </xdr:from>
    <xdr:to>
      <xdr:col>85</xdr:col>
      <xdr:colOff>127000</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5481300" y="5313318"/>
          <a:ext cx="838200" cy="1227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73899</xdr:rowOff>
    </xdr:from>
    <xdr:ext cx="378565" cy="259045"/>
    <xdr:sp macro="" textlink="">
      <xdr:nvSpPr>
        <xdr:cNvPr id="508" name="災害復旧事業費平均値テキスト">
          <a:extLst>
            <a:ext uri="{FF2B5EF4-FFF2-40B4-BE49-F238E27FC236}">
              <a16:creationId xmlns:a16="http://schemas.microsoft.com/office/drawing/2014/main" id="{00000000-0008-0000-0600-0000FC010000}"/>
            </a:ext>
          </a:extLst>
        </xdr:cNvPr>
        <xdr:cNvSpPr txBox="1"/>
      </xdr:nvSpPr>
      <xdr:spPr>
        <a:xfrm>
          <a:off x="16370300" y="6417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14713</xdr:rowOff>
    </xdr:from>
    <xdr:to>
      <xdr:col>76</xdr:col>
      <xdr:colOff>114300</xdr:colOff>
      <xdr:row>38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3703300" y="6529813"/>
          <a:ext cx="889000" cy="1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14713</xdr:rowOff>
    </xdr:from>
    <xdr:to>
      <xdr:col>71</xdr:col>
      <xdr:colOff>177800</xdr:colOff>
      <xdr:row>38</xdr:row>
      <xdr:rowOff>22714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2814300" y="6529813"/>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70383</xdr:rowOff>
    </xdr:from>
    <xdr:to>
      <xdr:col>67</xdr:col>
      <xdr:colOff>101600</xdr:colOff>
      <xdr:row>37</xdr:row>
      <xdr:rowOff>533</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2763500" y="62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17060</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2579428" y="601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119018</xdr:rowOff>
    </xdr:from>
    <xdr:to>
      <xdr:col>85</xdr:col>
      <xdr:colOff>177800</xdr:colOff>
      <xdr:row>31</xdr:row>
      <xdr:rowOff>49168</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6268700" y="526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72045</xdr:rowOff>
    </xdr:from>
    <xdr:ext cx="534377" cy="259045"/>
    <xdr:sp macro="" textlink="">
      <xdr:nvSpPr>
        <xdr:cNvPr id="527" name="災害復旧事業費該当値テキスト">
          <a:extLst>
            <a:ext uri="{FF2B5EF4-FFF2-40B4-BE49-F238E27FC236}">
              <a16:creationId xmlns:a16="http://schemas.microsoft.com/office/drawing/2014/main" id="{00000000-0008-0000-0600-00000F020000}"/>
            </a:ext>
          </a:extLst>
        </xdr:cNvPr>
        <xdr:cNvSpPr txBox="1"/>
      </xdr:nvSpPr>
      <xdr:spPr>
        <a:xfrm>
          <a:off x="16370300" y="521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135363</xdr:rowOff>
    </xdr:from>
    <xdr:to>
      <xdr:col>72</xdr:col>
      <xdr:colOff>38100</xdr:colOff>
      <xdr:row>38</xdr:row>
      <xdr:rowOff>65513</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3652500" y="647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56640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4017" y="65717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143364</xdr:rowOff>
    </xdr:from>
    <xdr:to>
      <xdr:col>67</xdr:col>
      <xdr:colOff>101600</xdr:colOff>
      <xdr:row>38</xdr:row>
      <xdr:rowOff>73514</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2763500" y="648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38</xdr:row>
      <xdr:rowOff>64641</xdr:rowOff>
    </xdr:from>
    <xdr:ext cx="313932"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57333" y="65797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0" name="失業対策事業費グラフ枠">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2" name="失業対策事業費最小値テキスト">
          <a:extLst>
            <a:ext uri="{FF2B5EF4-FFF2-40B4-BE49-F238E27FC236}">
              <a16:creationId xmlns:a16="http://schemas.microsoft.com/office/drawing/2014/main" id="{00000000-0008-0000-0600-00002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4" name="失業対策事業費最大値テキスト">
          <a:extLst>
            <a:ext uri="{FF2B5EF4-FFF2-40B4-BE49-F238E27FC236}">
              <a16:creationId xmlns:a16="http://schemas.microsoft.com/office/drawing/2014/main" id="{00000000-0008-0000-0600-00002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7" name="失業対策事業費平均値テキスト">
          <a:extLst>
            <a:ext uri="{FF2B5EF4-FFF2-40B4-BE49-F238E27FC236}">
              <a16:creationId xmlns:a16="http://schemas.microsoft.com/office/drawing/2014/main" id="{00000000-0008-0000-0600-00002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6" name="失業対策事業費該当値テキスト">
          <a:extLst>
            <a:ext uri="{FF2B5EF4-FFF2-40B4-BE49-F238E27FC236}">
              <a16:creationId xmlns:a16="http://schemas.microsoft.com/office/drawing/2014/main" id="{00000000-0008-0000-0600-00004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5" name="直線コネクタ 594">
          <a:extLst>
            <a:ext uri="{FF2B5EF4-FFF2-40B4-BE49-F238E27FC236}">
              <a16:creationId xmlns:a16="http://schemas.microsoft.com/office/drawing/2014/main" id="{00000000-0008-0000-0600-00005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97009</xdr:rowOff>
    </xdr:from>
    <xdr:to>
      <xdr:col>85</xdr:col>
      <xdr:colOff>127000</xdr:colOff>
      <xdr:row>71</xdr:row>
      <xdr:rowOff>30582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2098509"/>
          <a:ext cx="838200" cy="10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26505</xdr:rowOff>
    </xdr:from>
    <xdr:to>
      <xdr:col>81</xdr:col>
      <xdr:colOff>50800</xdr:colOff>
      <xdr:row>70</xdr:row>
      <xdr:rowOff>97009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2028005"/>
          <a:ext cx="889000" cy="70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23590</xdr:rowOff>
    </xdr:from>
    <xdr:to>
      <xdr:col>76</xdr:col>
      <xdr:colOff>114300</xdr:colOff>
      <xdr:row>70</xdr:row>
      <xdr:rowOff>26505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2025090"/>
          <a:ext cx="889000" cy="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23590</xdr:rowOff>
    </xdr:from>
    <xdr:to>
      <xdr:col>71</xdr:col>
      <xdr:colOff>177800</xdr:colOff>
      <xdr:row>71</xdr:row>
      <xdr:rowOff>14332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2025090"/>
          <a:ext cx="889000" cy="16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163328</xdr:rowOff>
    </xdr:from>
    <xdr:to>
      <xdr:col>67</xdr:col>
      <xdr:colOff>101600</xdr:colOff>
      <xdr:row>74</xdr:row>
      <xdr:rowOff>93478</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267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84605</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277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151232</xdr:rowOff>
    </xdr:from>
    <xdr:to>
      <xdr:col>85</xdr:col>
      <xdr:colOff>177800</xdr:colOff>
      <xdr:row>71</xdr:row>
      <xdr:rowOff>81382</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215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104259</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105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46209</xdr:rowOff>
    </xdr:from>
    <xdr:to>
      <xdr:col>81</xdr:col>
      <xdr:colOff>101600</xdr:colOff>
      <xdr:row>70</xdr:row>
      <xdr:rowOff>147809</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204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68</xdr:row>
      <xdr:rowOff>164336</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182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69</xdr:row>
      <xdr:rowOff>147155</xdr:rowOff>
    </xdr:from>
    <xdr:to>
      <xdr:col>76</xdr:col>
      <xdr:colOff>165100</xdr:colOff>
      <xdr:row>70</xdr:row>
      <xdr:rowOff>77305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19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68</xdr:row>
      <xdr:rowOff>93832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17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69</xdr:row>
      <xdr:rowOff>144240</xdr:rowOff>
    </xdr:from>
    <xdr:to>
      <xdr:col>72</xdr:col>
      <xdr:colOff>38100</xdr:colOff>
      <xdr:row>70</xdr:row>
      <xdr:rowOff>74390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197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68</xdr:row>
      <xdr:rowOff>90917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174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134982</xdr:rowOff>
    </xdr:from>
    <xdr:to>
      <xdr:col>67</xdr:col>
      <xdr:colOff>101600</xdr:colOff>
      <xdr:row>71</xdr:row>
      <xdr:rowOff>65132</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213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69</xdr:row>
      <xdr:rowOff>81659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191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2" name="積立金グラフ枠">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4" name="積立金最小値テキスト">
          <a:extLst>
            <a:ext uri="{FF2B5EF4-FFF2-40B4-BE49-F238E27FC236}">
              <a16:creationId xmlns:a16="http://schemas.microsoft.com/office/drawing/2014/main" id="{00000000-0008-0000-0600-000098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6" name="積立金最大値テキスト">
          <a:extLst>
            <a:ext uri="{FF2B5EF4-FFF2-40B4-BE49-F238E27FC236}">
              <a16:creationId xmlns:a16="http://schemas.microsoft.com/office/drawing/2014/main" id="{00000000-0008-0000-0600-00009A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155373</xdr:rowOff>
    </xdr:from>
    <xdr:to>
      <xdr:col>85</xdr:col>
      <xdr:colOff>127000</xdr:colOff>
      <xdr:row>97</xdr:row>
      <xdr:rowOff>155625</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5481300" y="16786023"/>
          <a:ext cx="838200" cy="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macro="" textlink="">
      <xdr:nvSpPr>
        <xdr:cNvPr id="669" name="積立金平均値テキスト">
          <a:extLst>
            <a:ext uri="{FF2B5EF4-FFF2-40B4-BE49-F238E27FC236}">
              <a16:creationId xmlns:a16="http://schemas.microsoft.com/office/drawing/2014/main" id="{00000000-0008-0000-0600-00009D020000}"/>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0" name="フローチャート: 判断 669">
          <a:extLst>
            <a:ext uri="{FF2B5EF4-FFF2-40B4-BE49-F238E27FC236}">
              <a16:creationId xmlns:a16="http://schemas.microsoft.com/office/drawing/2014/main" id="{00000000-0008-0000-0600-00009E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154851</xdr:rowOff>
    </xdr:from>
    <xdr:to>
      <xdr:col>81</xdr:col>
      <xdr:colOff>50800</xdr:colOff>
      <xdr:row>97</xdr:row>
      <xdr:rowOff>155625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4592300" y="16785501"/>
          <a:ext cx="889000" cy="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110302</xdr:rowOff>
    </xdr:from>
    <xdr:to>
      <xdr:col>76</xdr:col>
      <xdr:colOff>114300</xdr:colOff>
      <xdr:row>97</xdr:row>
      <xdr:rowOff>154851</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3703300" y="16740952"/>
          <a:ext cx="889000" cy="4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81852</xdr:rowOff>
    </xdr:from>
    <xdr:ext cx="534377"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4325111" y="168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110302</xdr:rowOff>
    </xdr:from>
    <xdr:to>
      <xdr:col>71</xdr:col>
      <xdr:colOff>177800</xdr:colOff>
      <xdr:row>97</xdr:row>
      <xdr:rowOff>144140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2814300" y="16740952"/>
          <a:ext cx="889000" cy="3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15858</xdr:rowOff>
    </xdr:from>
    <xdr:to>
      <xdr:col>67</xdr:col>
      <xdr:colOff>101600</xdr:colOff>
      <xdr:row>98</xdr:row>
      <xdr:rowOff>117458</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2763500" y="1681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108585</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2547111" y="16910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104573</xdr:rowOff>
    </xdr:from>
    <xdr:to>
      <xdr:col>85</xdr:col>
      <xdr:colOff>177800</xdr:colOff>
      <xdr:row>98</xdr:row>
      <xdr:rowOff>34723</xdr:rowOff>
    </xdr:to>
    <xdr:sp macro="" textlink="">
      <xdr:nvSpPr>
        <xdr:cNvPr id="687" name="楕円 686">
          <a:extLst>
            <a:ext uri="{FF2B5EF4-FFF2-40B4-BE49-F238E27FC236}">
              <a16:creationId xmlns:a16="http://schemas.microsoft.com/office/drawing/2014/main" id="{00000000-0008-0000-0600-0000AF020000}"/>
            </a:ext>
          </a:extLst>
        </xdr:cNvPr>
        <xdr:cNvSpPr/>
      </xdr:nvSpPr>
      <xdr:spPr>
        <a:xfrm>
          <a:off x="16268700" y="1673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127450</xdr:rowOff>
    </xdr:from>
    <xdr:ext cx="534377" cy="259045"/>
    <xdr:sp macro="" textlink="">
      <xdr:nvSpPr>
        <xdr:cNvPr id="688" name="積立金該当値テキスト">
          <a:extLst>
            <a:ext uri="{FF2B5EF4-FFF2-40B4-BE49-F238E27FC236}">
              <a16:creationId xmlns:a16="http://schemas.microsoft.com/office/drawing/2014/main" id="{00000000-0008-0000-0600-0000B0020000}"/>
            </a:ext>
          </a:extLst>
        </xdr:cNvPr>
        <xdr:cNvSpPr txBox="1"/>
      </xdr:nvSpPr>
      <xdr:spPr>
        <a:xfrm>
          <a:off x="16370300" y="1658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104825</xdr:rowOff>
    </xdr:from>
    <xdr:to>
      <xdr:col>81</xdr:col>
      <xdr:colOff>101600</xdr:colOff>
      <xdr:row>98</xdr:row>
      <xdr:rowOff>34975</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5430500" y="1673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51502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510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104051</xdr:rowOff>
    </xdr:from>
    <xdr:to>
      <xdr:col>76</xdr:col>
      <xdr:colOff>165100</xdr:colOff>
      <xdr:row>98</xdr:row>
      <xdr:rowOff>34201</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4541500" y="1673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50728</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50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59502</xdr:rowOff>
    </xdr:from>
    <xdr:to>
      <xdr:col>72</xdr:col>
      <xdr:colOff>38100</xdr:colOff>
      <xdr:row>97</xdr:row>
      <xdr:rowOff>161102</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3652500" y="1669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6179</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646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93340</xdr:rowOff>
    </xdr:from>
    <xdr:to>
      <xdr:col>67</xdr:col>
      <xdr:colOff>101600</xdr:colOff>
      <xdr:row>98</xdr:row>
      <xdr:rowOff>23490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2763500" y="1672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40017</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4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7" name="正方形/長方形 696">
          <a:extLst>
            <a:ext uri="{FF2B5EF4-FFF2-40B4-BE49-F238E27FC236}">
              <a16:creationId xmlns:a16="http://schemas.microsoft.com/office/drawing/2014/main" id="{00000000-0008-0000-0600-0000B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37592</xdr:rowOff>
    </xdr:from>
    <xdr:to>
      <xdr:col>116</xdr:col>
      <xdr:colOff>63500</xdr:colOff>
      <xdr:row>39</xdr:row>
      <xdr:rowOff>37782</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724142"/>
          <a:ext cx="8382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23495</xdr:rowOff>
    </xdr:from>
    <xdr:to>
      <xdr:col>111</xdr:col>
      <xdr:colOff>177800</xdr:colOff>
      <xdr:row>39</xdr:row>
      <xdr:rowOff>37592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710045"/>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20066</xdr:rowOff>
    </xdr:from>
    <xdr:to>
      <xdr:col>107</xdr:col>
      <xdr:colOff>50800</xdr:colOff>
      <xdr:row>39</xdr:row>
      <xdr:rowOff>23495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70661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16066</xdr:rowOff>
    </xdr:from>
    <xdr:to>
      <xdr:col>102</xdr:col>
      <xdr:colOff>114300</xdr:colOff>
      <xdr:row>39</xdr:row>
      <xdr:rowOff>20066</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702616"/>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58991</xdr:rowOff>
    </xdr:from>
    <xdr:to>
      <xdr:col>98</xdr:col>
      <xdr:colOff>38100</xdr:colOff>
      <xdr:row>36</xdr:row>
      <xdr:rowOff>160591</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23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5668</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00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158432</xdr:rowOff>
    </xdr:from>
    <xdr:to>
      <xdr:col>116</xdr:col>
      <xdr:colOff>114300</xdr:colOff>
      <xdr:row>39</xdr:row>
      <xdr:rowOff>88582</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7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73359</xdr:rowOff>
    </xdr:from>
    <xdr:ext cx="313932"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884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158242</xdr:rowOff>
    </xdr:from>
    <xdr:to>
      <xdr:col>112</xdr:col>
      <xdr:colOff>38100</xdr:colOff>
      <xdr:row>39</xdr:row>
      <xdr:rowOff>88392</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7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79519</xdr:rowOff>
    </xdr:from>
    <xdr:ext cx="313932"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66333" y="6766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144145</xdr:rowOff>
    </xdr:from>
    <xdr:to>
      <xdr:col>107</xdr:col>
      <xdr:colOff>101600</xdr:colOff>
      <xdr:row>39</xdr:row>
      <xdr:rowOff>74295</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5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65422</xdr:rowOff>
    </xdr:from>
    <xdr:ext cx="378565"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245017" y="67519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140716</xdr:rowOff>
    </xdr:from>
    <xdr:to>
      <xdr:col>102</xdr:col>
      <xdr:colOff>165100</xdr:colOff>
      <xdr:row>39</xdr:row>
      <xdr:rowOff>70866</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5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61993</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6017" y="6748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136716</xdr:rowOff>
    </xdr:from>
    <xdr:to>
      <xdr:col>98</xdr:col>
      <xdr:colOff>38100</xdr:colOff>
      <xdr:row>39</xdr:row>
      <xdr:rowOff>66866</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5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57993</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7017" y="6744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158883</xdr:rowOff>
    </xdr:from>
    <xdr:to>
      <xdr:col>116</xdr:col>
      <xdr:colOff>63500</xdr:colOff>
      <xdr:row>57</xdr:row>
      <xdr:rowOff>18009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9760083"/>
          <a:ext cx="838200" cy="3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65536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10009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133642</xdr:rowOff>
    </xdr:from>
    <xdr:to>
      <xdr:col>111</xdr:col>
      <xdr:colOff>177800</xdr:colOff>
      <xdr:row>56</xdr:row>
      <xdr:rowOff>158883</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9734842"/>
          <a:ext cx="889000" cy="2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9930</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1012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75254</xdr:rowOff>
    </xdr:from>
    <xdr:to>
      <xdr:col>107</xdr:col>
      <xdr:colOff>50800</xdr:colOff>
      <xdr:row>56</xdr:row>
      <xdr:rowOff>133642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9676454"/>
          <a:ext cx="889000" cy="5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8082</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1012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41649</xdr:rowOff>
    </xdr:from>
    <xdr:to>
      <xdr:col>102</xdr:col>
      <xdr:colOff>114300</xdr:colOff>
      <xdr:row>56</xdr:row>
      <xdr:rowOff>75254</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9642849"/>
          <a:ext cx="889000" cy="3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2081</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49276</xdr:rowOff>
    </xdr:from>
    <xdr:to>
      <xdr:col>98</xdr:col>
      <xdr:colOff>38100</xdr:colOff>
      <xdr:row>58</xdr:row>
      <xdr:rowOff>150876</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99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142003</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1008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138659</xdr:rowOff>
    </xdr:from>
    <xdr:to>
      <xdr:col>116</xdr:col>
      <xdr:colOff>114300</xdr:colOff>
      <xdr:row>57</xdr:row>
      <xdr:rowOff>68809</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73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161536</xdr:rowOff>
    </xdr:from>
    <xdr:ext cx="534377"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591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108083</xdr:rowOff>
    </xdr:from>
    <xdr:to>
      <xdr:col>112</xdr:col>
      <xdr:colOff>38100</xdr:colOff>
      <xdr:row>57</xdr:row>
      <xdr:rowOff>38233</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7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54760</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56111" y="948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82842</xdr:rowOff>
    </xdr:from>
    <xdr:to>
      <xdr:col>107</xdr:col>
      <xdr:colOff>101600</xdr:colOff>
      <xdr:row>57</xdr:row>
      <xdr:rowOff>12992</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68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29519</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67111" y="945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24454</xdr:rowOff>
    </xdr:from>
    <xdr:to>
      <xdr:col>102</xdr:col>
      <xdr:colOff>165100</xdr:colOff>
      <xdr:row>56</xdr:row>
      <xdr:rowOff>126054</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62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142581</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278111" y="940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162299</xdr:rowOff>
    </xdr:from>
    <xdr:to>
      <xdr:col>98</xdr:col>
      <xdr:colOff>38100</xdr:colOff>
      <xdr:row>56</xdr:row>
      <xdr:rowOff>92449</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59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108976</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389111" y="936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6" name="繰出金グラフ枠">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38" name="繰出金最小値テキスト">
          <a:extLst>
            <a:ext uri="{FF2B5EF4-FFF2-40B4-BE49-F238E27FC236}">
              <a16:creationId xmlns:a16="http://schemas.microsoft.com/office/drawing/2014/main" id="{00000000-0008-0000-0600-000046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0" name="繰出金最大値テキスト">
          <a:extLst>
            <a:ext uri="{FF2B5EF4-FFF2-40B4-BE49-F238E27FC236}">
              <a16:creationId xmlns:a16="http://schemas.microsoft.com/office/drawing/2014/main" id="{00000000-0008-0000-0600-000048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135030</xdr:rowOff>
    </xdr:from>
    <xdr:to>
      <xdr:col>116</xdr:col>
      <xdr:colOff>63500</xdr:colOff>
      <xdr:row>74</xdr:row>
      <xdr:rowOff>81668</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1323300" y="12650880"/>
          <a:ext cx="838200" cy="118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3" name="繰出金平均値テキスト">
          <a:extLst>
            <a:ext uri="{FF2B5EF4-FFF2-40B4-BE49-F238E27FC236}">
              <a16:creationId xmlns:a16="http://schemas.microsoft.com/office/drawing/2014/main" id="{00000000-0008-0000-0600-00004B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4" name="フローチャート: 判断 843">
          <a:extLst>
            <a:ext uri="{FF2B5EF4-FFF2-40B4-BE49-F238E27FC236}">
              <a16:creationId xmlns:a16="http://schemas.microsoft.com/office/drawing/2014/main" id="{00000000-0008-0000-0600-00004C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81668</xdr:rowOff>
    </xdr:from>
    <xdr:to>
      <xdr:col>111</xdr:col>
      <xdr:colOff>177800</xdr:colOff>
      <xdr:row>74</xdr:row>
      <xdr:rowOff>117983</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0434300" y="12768968"/>
          <a:ext cx="889000" cy="3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117983</xdr:rowOff>
    </xdr:from>
    <xdr:to>
      <xdr:col>107</xdr:col>
      <xdr:colOff>50800</xdr:colOff>
      <xdr:row>74</xdr:row>
      <xdr:rowOff>149301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9545300" y="12805283"/>
          <a:ext cx="8890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149301</xdr:rowOff>
    </xdr:from>
    <xdr:to>
      <xdr:col>102</xdr:col>
      <xdr:colOff>114300</xdr:colOff>
      <xdr:row>74</xdr:row>
      <xdr:rowOff>159751</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8656300" y="12836601"/>
          <a:ext cx="889000" cy="1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23814</xdr:rowOff>
    </xdr:from>
    <xdr:to>
      <xdr:col>98</xdr:col>
      <xdr:colOff>38100</xdr:colOff>
      <xdr:row>76</xdr:row>
      <xdr:rowOff>125414</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8605500" y="1305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116541</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8389111" y="1314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84230</xdr:rowOff>
    </xdr:from>
    <xdr:to>
      <xdr:col>116</xdr:col>
      <xdr:colOff>114300</xdr:colOff>
      <xdr:row>74</xdr:row>
      <xdr:rowOff>14380</xdr:rowOff>
    </xdr:to>
    <xdr:sp macro="" textlink="">
      <xdr:nvSpPr>
        <xdr:cNvPr id="861" name="楕円 860">
          <a:extLst>
            <a:ext uri="{FF2B5EF4-FFF2-40B4-BE49-F238E27FC236}">
              <a16:creationId xmlns:a16="http://schemas.microsoft.com/office/drawing/2014/main" id="{00000000-0008-0000-0600-00005D030000}"/>
            </a:ext>
          </a:extLst>
        </xdr:cNvPr>
        <xdr:cNvSpPr/>
      </xdr:nvSpPr>
      <xdr:spPr>
        <a:xfrm>
          <a:off x="22110700" y="126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107107</xdr:rowOff>
    </xdr:from>
    <xdr:ext cx="534377" cy="259045"/>
    <xdr:sp macro="" textlink="">
      <xdr:nvSpPr>
        <xdr:cNvPr id="862" name="繰出金該当値テキスト">
          <a:extLst>
            <a:ext uri="{FF2B5EF4-FFF2-40B4-BE49-F238E27FC236}">
              <a16:creationId xmlns:a16="http://schemas.microsoft.com/office/drawing/2014/main" id="{00000000-0008-0000-0600-00005E030000}"/>
            </a:ext>
          </a:extLst>
        </xdr:cNvPr>
        <xdr:cNvSpPr txBox="1"/>
      </xdr:nvSpPr>
      <xdr:spPr>
        <a:xfrm>
          <a:off x="22212300" y="12451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30868</xdr:rowOff>
    </xdr:from>
    <xdr:to>
      <xdr:col>112</xdr:col>
      <xdr:colOff>38100</xdr:colOff>
      <xdr:row>74</xdr:row>
      <xdr:rowOff>132468</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1272500" y="1271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148995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49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67183</xdr:rowOff>
    </xdr:from>
    <xdr:to>
      <xdr:col>107</xdr:col>
      <xdr:colOff>101600</xdr:colOff>
      <xdr:row>74</xdr:row>
      <xdr:rowOff>168783</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0383500" y="1275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13860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52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98501</xdr:rowOff>
    </xdr:from>
    <xdr:to>
      <xdr:col>102</xdr:col>
      <xdr:colOff>165100</xdr:colOff>
      <xdr:row>75</xdr:row>
      <xdr:rowOff>28651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19494500" y="1278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45178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561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108951</xdr:rowOff>
    </xdr:from>
    <xdr:to>
      <xdr:col>98</xdr:col>
      <xdr:colOff>38100</xdr:colOff>
      <xdr:row>75</xdr:row>
      <xdr:rowOff>39101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8605500" y="1279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55628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57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5" name="前年度繰上充用金グラフ枠">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7" name="前年度繰上充用金最小値テキスト">
          <a:extLst>
            <a:ext uri="{FF2B5EF4-FFF2-40B4-BE49-F238E27FC236}">
              <a16:creationId xmlns:a16="http://schemas.microsoft.com/office/drawing/2014/main" id="{00000000-0008-0000-0600-00007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9" name="前年度繰上充用金最大値テキスト">
          <a:extLst>
            <a:ext uri="{FF2B5EF4-FFF2-40B4-BE49-F238E27FC236}">
              <a16:creationId xmlns:a16="http://schemas.microsoft.com/office/drawing/2014/main" id="{00000000-0008-0000-0600-00007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2" name="前年度繰上充用金平均値テキスト">
          <a:extLst>
            <a:ext uri="{FF2B5EF4-FFF2-40B4-BE49-F238E27FC236}">
              <a16:creationId xmlns:a16="http://schemas.microsoft.com/office/drawing/2014/main" id="{00000000-0008-0000-0600-00007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3" name="フローチャート: 判断 892">
          <a:extLst>
            <a:ext uri="{FF2B5EF4-FFF2-40B4-BE49-F238E27FC236}">
              <a16:creationId xmlns:a16="http://schemas.microsoft.com/office/drawing/2014/main" id="{00000000-0008-0000-0600-00007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楕円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1" name="前年度繰上充用金該当値テキスト">
          <a:extLst>
            <a:ext uri="{FF2B5EF4-FFF2-40B4-BE49-F238E27FC236}">
              <a16:creationId xmlns:a16="http://schemas.microsoft.com/office/drawing/2014/main" id="{00000000-0008-0000-0600-00008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・人件費については、退職手当支給年度に伴う退職手当の増や令和６年７月大雨災害対応に係る人件費の増により増額となった。</a:t>
          </a:r>
        </a:p>
        <a:p>
          <a:r>
            <a:rPr kumimoji="1" lang="ja-JP" altLang="en-US" sz="1300">
              <a:latin typeface="ＭＳ Ｐゴシック" panose="020B0600070205080204" pitchFamily="50" charset="-128"/>
              <a:ea typeface="ＭＳ Ｐゴシック" panose="020B0600070205080204" pitchFamily="50" charset="-128"/>
            </a:rPr>
            <a:t>・扶助費については、令和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年度の年度途中に子どもの医療費助成の対象年齢を中学生までから高校生までに引き上げる制度改正の影響があり増額となった。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・物件費については、新型コロナワクチン接種等の委託料が任意接種になったことでの一般財源の増などにより増額となった。</a:t>
          </a:r>
        </a:p>
        <a:p>
          <a:r>
            <a:rPr kumimoji="1" lang="ja-JP" altLang="en-US" sz="1300">
              <a:latin typeface="ＭＳ Ｐゴシック" panose="020B0600070205080204" pitchFamily="50" charset="-128"/>
              <a:ea typeface="ＭＳ Ｐゴシック" panose="020B0600070205080204" pitchFamily="50" charset="-128"/>
            </a:rPr>
            <a:t>・普通建設事業費については、令和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年度の国体記念体育館改修事業や山居倉庫公有化事業の完了等により減額となった。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・災害復旧事業費については、令和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月大雨災害に伴う事業費の増により増額となった。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93,924
93,307
602.98
63,343,194
60,297,157
1,753,994
29,789,778
45,155,823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119126</xdr:rowOff>
    </xdr:from>
    <xdr:to>
      <xdr:col>24</xdr:col>
      <xdr:colOff>63500</xdr:colOff>
      <xdr:row>34</xdr:row>
      <xdr:rowOff>13970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5776976"/>
          <a:ext cx="8382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12827</xdr:rowOff>
    </xdr:from>
    <xdr:to>
      <xdr:col>19</xdr:col>
      <xdr:colOff>177800</xdr:colOff>
      <xdr:row>34</xdr:row>
      <xdr:rowOff>13970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2908300" y="584212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38545</xdr:rowOff>
    </xdr:from>
    <xdr:to>
      <xdr:col>15</xdr:col>
      <xdr:colOff>50800</xdr:colOff>
      <xdr:row>34</xdr:row>
      <xdr:rowOff>12827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5696395"/>
          <a:ext cx="889000" cy="14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4254</xdr:rowOff>
    </xdr:from>
    <xdr:to>
      <xdr:col>10</xdr:col>
      <xdr:colOff>114300</xdr:colOff>
      <xdr:row>33</xdr:row>
      <xdr:rowOff>38545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566210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76898</xdr:rowOff>
    </xdr:from>
    <xdr:to>
      <xdr:col>6</xdr:col>
      <xdr:colOff>38100</xdr:colOff>
      <xdr:row>36</xdr:row>
      <xdr:rowOff>7048</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07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169625</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170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68326</xdr:rowOff>
    </xdr:from>
    <xdr:to>
      <xdr:col>24</xdr:col>
      <xdr:colOff>114300</xdr:colOff>
      <xdr:row>33</xdr:row>
      <xdr:rowOff>169926</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572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91203</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57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134620</xdr:rowOff>
    </xdr:from>
    <xdr:to>
      <xdr:col>20</xdr:col>
      <xdr:colOff>38100</xdr:colOff>
      <xdr:row>34</xdr:row>
      <xdr:rowOff>64770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57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81297</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56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133477</xdr:rowOff>
    </xdr:from>
    <xdr:to>
      <xdr:col>15</xdr:col>
      <xdr:colOff>101600</xdr:colOff>
      <xdr:row>34</xdr:row>
      <xdr:rowOff>63627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579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80154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56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159195</xdr:rowOff>
    </xdr:from>
    <xdr:to>
      <xdr:col>10</xdr:col>
      <xdr:colOff>165100</xdr:colOff>
      <xdr:row>33</xdr:row>
      <xdr:rowOff>89345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564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105872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42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124904</xdr:rowOff>
    </xdr:from>
    <xdr:to>
      <xdr:col>6</xdr:col>
      <xdr:colOff>38100</xdr:colOff>
      <xdr:row>33</xdr:row>
      <xdr:rowOff>55054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561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71581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386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144668</xdr:rowOff>
    </xdr:from>
    <xdr:to>
      <xdr:col>24</xdr:col>
      <xdr:colOff>63500</xdr:colOff>
      <xdr:row>56</xdr:row>
      <xdr:rowOff>169928</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745868"/>
          <a:ext cx="838200" cy="2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168325</xdr:rowOff>
    </xdr:from>
    <xdr:to>
      <xdr:col>19</xdr:col>
      <xdr:colOff>177800</xdr:colOff>
      <xdr:row>56</xdr:row>
      <xdr:rowOff>169928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769525"/>
          <a:ext cx="889000" cy="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96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69188</xdr:rowOff>
    </xdr:from>
    <xdr:to>
      <xdr:col>15</xdr:col>
      <xdr:colOff>50800</xdr:colOff>
      <xdr:row>56</xdr:row>
      <xdr:rowOff>168325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670388"/>
          <a:ext cx="889000" cy="99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23752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9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148619</xdr:rowOff>
    </xdr:from>
    <xdr:to>
      <xdr:col>10</xdr:col>
      <xdr:colOff>114300</xdr:colOff>
      <xdr:row>56</xdr:row>
      <xdr:rowOff>69188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406919"/>
          <a:ext cx="889000" cy="26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29673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9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51021</xdr:rowOff>
    </xdr:from>
    <xdr:to>
      <xdr:col>6</xdr:col>
      <xdr:colOff>38100</xdr:colOff>
      <xdr:row>55</xdr:row>
      <xdr:rowOff>152621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48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143748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573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93868</xdr:rowOff>
    </xdr:from>
    <xdr:to>
      <xdr:col>24</xdr:col>
      <xdr:colOff>114300</xdr:colOff>
      <xdr:row>57</xdr:row>
      <xdr:rowOff>24018</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69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116745</xdr:rowOff>
    </xdr:from>
    <xdr:ext cx="599010"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546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119128</xdr:rowOff>
    </xdr:from>
    <xdr:to>
      <xdr:col>20</xdr:col>
      <xdr:colOff>38100</xdr:colOff>
      <xdr:row>57</xdr:row>
      <xdr:rowOff>49278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72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65805</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497795" y="9495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117525</xdr:rowOff>
    </xdr:from>
    <xdr:to>
      <xdr:col>15</xdr:col>
      <xdr:colOff>101600</xdr:colOff>
      <xdr:row>57</xdr:row>
      <xdr:rowOff>47675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71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64202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08795" y="9493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18388</xdr:rowOff>
    </xdr:from>
    <xdr:to>
      <xdr:col>10</xdr:col>
      <xdr:colOff>165100</xdr:colOff>
      <xdr:row>56</xdr:row>
      <xdr:rowOff>119988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61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136515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19795" y="9394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97819</xdr:rowOff>
    </xdr:from>
    <xdr:to>
      <xdr:col>6</xdr:col>
      <xdr:colOff>38100</xdr:colOff>
      <xdr:row>55</xdr:row>
      <xdr:rowOff>27969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35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44496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131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32029</xdr:rowOff>
    </xdr:from>
    <xdr:to>
      <xdr:col>24</xdr:col>
      <xdr:colOff>63500</xdr:colOff>
      <xdr:row>77</xdr:row>
      <xdr:rowOff>83031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233679"/>
          <a:ext cx="838200" cy="5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91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83031</xdr:rowOff>
    </xdr:from>
    <xdr:to>
      <xdr:col>19</xdr:col>
      <xdr:colOff>177800</xdr:colOff>
      <xdr:row>78</xdr:row>
      <xdr:rowOff>9992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284681"/>
          <a:ext cx="889000" cy="9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147853</xdr:rowOff>
    </xdr:from>
    <xdr:to>
      <xdr:col>15</xdr:col>
      <xdr:colOff>50800</xdr:colOff>
      <xdr:row>78</xdr:row>
      <xdr:rowOff>9992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349503"/>
          <a:ext cx="889000" cy="3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117477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147853</xdr:rowOff>
    </xdr:from>
    <xdr:to>
      <xdr:col>10</xdr:col>
      <xdr:colOff>114300</xdr:colOff>
      <xdr:row>78</xdr:row>
      <xdr:rowOff>67661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349503"/>
          <a:ext cx="889000" cy="9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68907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34288</xdr:rowOff>
    </xdr:from>
    <xdr:to>
      <xdr:col>6</xdr:col>
      <xdr:colOff>38100</xdr:colOff>
      <xdr:row>77</xdr:row>
      <xdr:rowOff>135888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23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152415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01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152679</xdr:rowOff>
    </xdr:from>
    <xdr:to>
      <xdr:col>24</xdr:col>
      <xdr:colOff>114300</xdr:colOff>
      <xdr:row>77</xdr:row>
      <xdr:rowOff>82829</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18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131106</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32231</xdr:rowOff>
    </xdr:from>
    <xdr:to>
      <xdr:col>20</xdr:col>
      <xdr:colOff>38100</xdr:colOff>
      <xdr:row>77</xdr:row>
      <xdr:rowOff>133831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23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124958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326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130642</xdr:rowOff>
    </xdr:from>
    <xdr:to>
      <xdr:col>15</xdr:col>
      <xdr:colOff>101600</xdr:colOff>
      <xdr:row>78</xdr:row>
      <xdr:rowOff>60792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33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51919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4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97053</xdr:rowOff>
    </xdr:from>
    <xdr:to>
      <xdr:col>10</xdr:col>
      <xdr:colOff>165100</xdr:colOff>
      <xdr:row>78</xdr:row>
      <xdr:rowOff>27203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29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18330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391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16861</xdr:rowOff>
    </xdr:from>
    <xdr:to>
      <xdr:col>6</xdr:col>
      <xdr:colOff>38100</xdr:colOff>
      <xdr:row>78</xdr:row>
      <xdr:rowOff>118461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8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109588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48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19686</xdr:rowOff>
    </xdr:from>
    <xdr:to>
      <xdr:col>24</xdr:col>
      <xdr:colOff>63500</xdr:colOff>
      <xdr:row>96</xdr:row>
      <xdr:rowOff>69653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478886"/>
          <a:ext cx="838200" cy="4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10427</xdr:rowOff>
    </xdr:from>
    <xdr:to>
      <xdr:col>19</xdr:col>
      <xdr:colOff>177800</xdr:colOff>
      <xdr:row>96</xdr:row>
      <xdr:rowOff>19686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469627"/>
          <a:ext cx="889000" cy="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10427</xdr:rowOff>
    </xdr:from>
    <xdr:to>
      <xdr:col>15</xdr:col>
      <xdr:colOff>50800</xdr:colOff>
      <xdr:row>96</xdr:row>
      <xdr:rowOff>39497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469627"/>
          <a:ext cx="889000" cy="2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39497</xdr:rowOff>
    </xdr:from>
    <xdr:to>
      <xdr:col>10</xdr:col>
      <xdr:colOff>114300</xdr:colOff>
      <xdr:row>96</xdr:row>
      <xdr:rowOff>169304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498697"/>
          <a:ext cx="889000" cy="12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92100</xdr:rowOff>
    </xdr:from>
    <xdr:to>
      <xdr:col>6</xdr:col>
      <xdr:colOff>38100</xdr:colOff>
      <xdr:row>97</xdr:row>
      <xdr:rowOff>22250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55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38777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32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18853</xdr:rowOff>
    </xdr:from>
    <xdr:to>
      <xdr:col>24</xdr:col>
      <xdr:colOff>114300</xdr:colOff>
      <xdr:row>96</xdr:row>
      <xdr:rowOff>120453</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47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41730</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32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140336</xdr:rowOff>
    </xdr:from>
    <xdr:to>
      <xdr:col>20</xdr:col>
      <xdr:colOff>38100</xdr:colOff>
      <xdr:row>96</xdr:row>
      <xdr:rowOff>70486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42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87013</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131077</xdr:rowOff>
    </xdr:from>
    <xdr:to>
      <xdr:col>15</xdr:col>
      <xdr:colOff>101600</xdr:colOff>
      <xdr:row>96</xdr:row>
      <xdr:rowOff>61227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41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77754</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194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160147</xdr:rowOff>
    </xdr:from>
    <xdr:to>
      <xdr:col>10</xdr:col>
      <xdr:colOff>165100</xdr:colOff>
      <xdr:row>96</xdr:row>
      <xdr:rowOff>90297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44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106824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22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118504</xdr:rowOff>
    </xdr:from>
    <xdr:to>
      <xdr:col>6</xdr:col>
      <xdr:colOff>38100</xdr:colOff>
      <xdr:row>97</xdr:row>
      <xdr:rowOff>48654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57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39781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67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162179</xdr:rowOff>
    </xdr:from>
    <xdr:to>
      <xdr:col>55</xdr:col>
      <xdr:colOff>0</xdr:colOff>
      <xdr:row>37</xdr:row>
      <xdr:rowOff>40640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334379"/>
          <a:ext cx="8382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137795</xdr:rowOff>
    </xdr:from>
    <xdr:to>
      <xdr:col>50</xdr:col>
      <xdr:colOff>114300</xdr:colOff>
      <xdr:row>37</xdr:row>
      <xdr:rowOff>40640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30999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128651</xdr:rowOff>
    </xdr:from>
    <xdr:to>
      <xdr:col>45</xdr:col>
      <xdr:colOff>177800</xdr:colOff>
      <xdr:row>36</xdr:row>
      <xdr:rowOff>137795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300851"/>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152273</xdr:rowOff>
    </xdr:from>
    <xdr:to>
      <xdr:col>41</xdr:col>
      <xdr:colOff>50800</xdr:colOff>
      <xdr:row>36</xdr:row>
      <xdr:rowOff>128651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153023"/>
          <a:ext cx="889000" cy="14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155956</xdr:rowOff>
    </xdr:from>
    <xdr:to>
      <xdr:col>36</xdr:col>
      <xdr:colOff>165100</xdr:colOff>
      <xdr:row>36</xdr:row>
      <xdr:rowOff>86106</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156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77233</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37428" y="624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111379</xdr:rowOff>
    </xdr:from>
    <xdr:to>
      <xdr:col>55</xdr:col>
      <xdr:colOff>50800</xdr:colOff>
      <xdr:row>37</xdr:row>
      <xdr:rowOff>41529</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28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134256</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135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161290</xdr:rowOff>
    </xdr:from>
    <xdr:to>
      <xdr:col>50</xdr:col>
      <xdr:colOff>165100</xdr:colOff>
      <xdr:row>37</xdr:row>
      <xdr:rowOff>91440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33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107967</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1087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86995</xdr:rowOff>
    </xdr:from>
    <xdr:to>
      <xdr:col>46</xdr:col>
      <xdr:colOff>38100</xdr:colOff>
      <xdr:row>37</xdr:row>
      <xdr:rowOff>17145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25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33672</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603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77851</xdr:rowOff>
    </xdr:from>
    <xdr:to>
      <xdr:col>41</xdr:col>
      <xdr:colOff>101600</xdr:colOff>
      <xdr:row>37</xdr:row>
      <xdr:rowOff>8001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25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24528</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602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101473</xdr:rowOff>
    </xdr:from>
    <xdr:to>
      <xdr:col>36</xdr:col>
      <xdr:colOff>165100</xdr:colOff>
      <xdr:row>36</xdr:row>
      <xdr:rowOff>31623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10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48150</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5877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19114</xdr:rowOff>
    </xdr:from>
    <xdr:to>
      <xdr:col>54</xdr:col>
      <xdr:colOff>189865</xdr:colOff>
      <xdr:row>59</xdr:row>
      <xdr:rowOff>42811</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934514"/>
          <a:ext cx="1270" cy="1223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46638</xdr:rowOff>
    </xdr:from>
    <xdr:ext cx="313932"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621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42811</xdr:rowOff>
    </xdr:from>
    <xdr:to>
      <xdr:col>55</xdr:col>
      <xdr:colOff>88900</xdr:colOff>
      <xdr:row>59</xdr:row>
      <xdr:rowOff>42811</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5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137241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70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19114</xdr:rowOff>
    </xdr:from>
    <xdr:to>
      <xdr:col>55</xdr:col>
      <xdr:colOff>88900</xdr:colOff>
      <xdr:row>52</xdr:row>
      <xdr:rowOff>19114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93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97142</xdr:rowOff>
    </xdr:from>
    <xdr:to>
      <xdr:col>55</xdr:col>
      <xdr:colOff>0</xdr:colOff>
      <xdr:row>54</xdr:row>
      <xdr:rowOff>133147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9355442"/>
          <a:ext cx="838200" cy="36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132973</xdr:rowOff>
    </xdr:from>
    <xdr:ext cx="469744"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9056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154546</xdr:rowOff>
    </xdr:from>
    <xdr:to>
      <xdr:col>55</xdr:col>
      <xdr:colOff>50800</xdr:colOff>
      <xdr:row>58</xdr:row>
      <xdr:rowOff>84696</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927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20256</xdr:rowOff>
    </xdr:from>
    <xdr:to>
      <xdr:col>50</xdr:col>
      <xdr:colOff>114300</xdr:colOff>
      <xdr:row>54</xdr:row>
      <xdr:rowOff>97142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750300" y="9278556"/>
          <a:ext cx="889000" cy="7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161633</xdr:rowOff>
    </xdr:from>
    <xdr:to>
      <xdr:col>50</xdr:col>
      <xdr:colOff>165100</xdr:colOff>
      <xdr:row>58</xdr:row>
      <xdr:rowOff>91783</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93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82910</xdr:rowOff>
    </xdr:from>
    <xdr:ext cx="469744"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404428" y="10027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125565</xdr:rowOff>
    </xdr:from>
    <xdr:to>
      <xdr:col>45</xdr:col>
      <xdr:colOff>177800</xdr:colOff>
      <xdr:row>54</xdr:row>
      <xdr:rowOff>20256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861300" y="9040965"/>
          <a:ext cx="889000" cy="23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168034</xdr:rowOff>
    </xdr:from>
    <xdr:to>
      <xdr:col>46</xdr:col>
      <xdr:colOff>38100</xdr:colOff>
      <xdr:row>58</xdr:row>
      <xdr:rowOff>98184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940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89311</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515428" y="1003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85217</xdr:rowOff>
    </xdr:from>
    <xdr:to>
      <xdr:col>41</xdr:col>
      <xdr:colOff>50800</xdr:colOff>
      <xdr:row>52</xdr:row>
      <xdr:rowOff>125565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8829167"/>
          <a:ext cx="889000" cy="21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3823</xdr:rowOff>
    </xdr:from>
    <xdr:to>
      <xdr:col>41</xdr:col>
      <xdr:colOff>101600</xdr:colOff>
      <xdr:row>58</xdr:row>
      <xdr:rowOff>105423</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947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96550</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626428" y="1004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168148</xdr:rowOff>
    </xdr:from>
    <xdr:to>
      <xdr:col>36</xdr:col>
      <xdr:colOff>165100</xdr:colOff>
      <xdr:row>55</xdr:row>
      <xdr:rowOff>98298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42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89425</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519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82347</xdr:rowOff>
    </xdr:from>
    <xdr:to>
      <xdr:col>55</xdr:col>
      <xdr:colOff>50800</xdr:colOff>
      <xdr:row>55</xdr:row>
      <xdr:rowOff>12497</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34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105224</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19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46342</xdr:rowOff>
    </xdr:from>
    <xdr:to>
      <xdr:col>50</xdr:col>
      <xdr:colOff>165100</xdr:colOff>
      <xdr:row>54</xdr:row>
      <xdr:rowOff>147942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30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164469</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07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140906</xdr:rowOff>
    </xdr:from>
    <xdr:to>
      <xdr:col>46</xdr:col>
      <xdr:colOff>38100</xdr:colOff>
      <xdr:row>54</xdr:row>
      <xdr:rowOff>71056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22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87583</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00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74765</xdr:rowOff>
    </xdr:from>
    <xdr:to>
      <xdr:col>41</xdr:col>
      <xdr:colOff>101600</xdr:colOff>
      <xdr:row>53</xdr:row>
      <xdr:rowOff>4915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899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21442</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8765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34417</xdr:rowOff>
    </xdr:from>
    <xdr:to>
      <xdr:col>36</xdr:col>
      <xdr:colOff>165100</xdr:colOff>
      <xdr:row>51</xdr:row>
      <xdr:rowOff>136017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877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49</xdr:row>
      <xdr:rowOff>152544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855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id="{00000000-0008-0000-07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7" name="商工費最小値テキスト">
          <a:extLst>
            <a:ext uri="{FF2B5EF4-FFF2-40B4-BE49-F238E27FC236}">
              <a16:creationId xmlns:a16="http://schemas.microsoft.com/office/drawing/2014/main" id="{00000000-0008-0000-0700-00008D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9" name="商工費最大値テキスト">
          <a:extLst>
            <a:ext uri="{FF2B5EF4-FFF2-40B4-BE49-F238E27FC236}">
              <a16:creationId xmlns:a16="http://schemas.microsoft.com/office/drawing/2014/main" id="{00000000-0008-0000-0700-00008F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37764</xdr:rowOff>
    </xdr:from>
    <xdr:to>
      <xdr:col>55</xdr:col>
      <xdr:colOff>0</xdr:colOff>
      <xdr:row>75</xdr:row>
      <xdr:rowOff>137833</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639300" y="12896514"/>
          <a:ext cx="838200" cy="10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469744" cy="259045"/>
    <xdr:sp macro="" textlink="">
      <xdr:nvSpPr>
        <xdr:cNvPr id="402" name="商工費平均値テキスト">
          <a:extLst>
            <a:ext uri="{FF2B5EF4-FFF2-40B4-BE49-F238E27FC236}">
              <a16:creationId xmlns:a16="http://schemas.microsoft.com/office/drawing/2014/main" id="{00000000-0008-0000-0700-000092010000}"/>
            </a:ext>
          </a:extLst>
        </xdr:cNvPr>
        <xdr:cNvSpPr txBox="1"/>
      </xdr:nvSpPr>
      <xdr:spPr>
        <a:xfrm>
          <a:off x="10528300" y="13350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37764</xdr:rowOff>
    </xdr:from>
    <xdr:to>
      <xdr:col>50</xdr:col>
      <xdr:colOff>114300</xdr:colOff>
      <xdr:row>75</xdr:row>
      <xdr:rowOff>43345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8750300" y="12896514"/>
          <a:ext cx="889000" cy="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67708</xdr:rowOff>
    </xdr:from>
    <xdr:ext cx="469744"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9404428" y="1344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167589</xdr:rowOff>
    </xdr:from>
    <xdr:to>
      <xdr:col>45</xdr:col>
      <xdr:colOff>177800</xdr:colOff>
      <xdr:row>75</xdr:row>
      <xdr:rowOff>43345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7861300" y="12683439"/>
          <a:ext cx="889000" cy="218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31456</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8483111" y="1340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62547</xdr:rowOff>
    </xdr:from>
    <xdr:to>
      <xdr:col>41</xdr:col>
      <xdr:colOff>50800</xdr:colOff>
      <xdr:row>73</xdr:row>
      <xdr:rowOff>167589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6972300" y="12578397"/>
          <a:ext cx="889000" cy="10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12120</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7594111" y="1338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45904</xdr:rowOff>
    </xdr:from>
    <xdr:to>
      <xdr:col>36</xdr:col>
      <xdr:colOff>165100</xdr:colOff>
      <xdr:row>76</xdr:row>
      <xdr:rowOff>147504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6921500" y="1307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138631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05111" y="1316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87033</xdr:rowOff>
    </xdr:from>
    <xdr:to>
      <xdr:col>55</xdr:col>
      <xdr:colOff>50800</xdr:colOff>
      <xdr:row>76</xdr:row>
      <xdr:rowOff>17183</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10426700" y="1294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109910</xdr:rowOff>
    </xdr:from>
    <xdr:ext cx="534377" cy="259045"/>
    <xdr:sp macro="" textlink="">
      <xdr:nvSpPr>
        <xdr:cNvPr id="421" name="商工費該当値テキスト">
          <a:extLst>
            <a:ext uri="{FF2B5EF4-FFF2-40B4-BE49-F238E27FC236}">
              <a16:creationId xmlns:a16="http://schemas.microsoft.com/office/drawing/2014/main" id="{00000000-0008-0000-0700-0000A5010000}"/>
            </a:ext>
          </a:extLst>
        </xdr:cNvPr>
        <xdr:cNvSpPr txBox="1"/>
      </xdr:nvSpPr>
      <xdr:spPr>
        <a:xfrm>
          <a:off x="10528300" y="12797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158414</xdr:rowOff>
    </xdr:from>
    <xdr:to>
      <xdr:col>50</xdr:col>
      <xdr:colOff>165100</xdr:colOff>
      <xdr:row>75</xdr:row>
      <xdr:rowOff>88564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9588500" y="1284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105091</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372111" y="12620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163995</xdr:rowOff>
    </xdr:from>
    <xdr:to>
      <xdr:col>46</xdr:col>
      <xdr:colOff>38100</xdr:colOff>
      <xdr:row>75</xdr:row>
      <xdr:rowOff>94145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8699500" y="1285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110672</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483111" y="1262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116789</xdr:rowOff>
    </xdr:from>
    <xdr:to>
      <xdr:col>41</xdr:col>
      <xdr:colOff>101600</xdr:colOff>
      <xdr:row>74</xdr:row>
      <xdr:rowOff>46939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7810500" y="1263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63466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594111" y="1240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11747</xdr:rowOff>
    </xdr:from>
    <xdr:to>
      <xdr:col>36</xdr:col>
      <xdr:colOff>165100</xdr:colOff>
      <xdr:row>73</xdr:row>
      <xdr:rowOff>113347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6921500" y="1252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129874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05111" y="1230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5" name="土木費最小値テキスト">
          <a:extLst>
            <a:ext uri="{FF2B5EF4-FFF2-40B4-BE49-F238E27FC236}">
              <a16:creationId xmlns:a16="http://schemas.microsoft.com/office/drawing/2014/main" id="{00000000-0008-0000-0700-0000C7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7" name="土木費最大値テキスト">
          <a:extLst>
            <a:ext uri="{FF2B5EF4-FFF2-40B4-BE49-F238E27FC236}">
              <a16:creationId xmlns:a16="http://schemas.microsoft.com/office/drawing/2014/main" id="{00000000-0008-0000-0700-0000C9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5665</xdr:rowOff>
    </xdr:from>
    <xdr:to>
      <xdr:col>55</xdr:col>
      <xdr:colOff>0</xdr:colOff>
      <xdr:row>95</xdr:row>
      <xdr:rowOff>53346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9639300" y="16293415"/>
          <a:ext cx="838200" cy="4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60" name="土木費平均値テキスト">
          <a:extLst>
            <a:ext uri="{FF2B5EF4-FFF2-40B4-BE49-F238E27FC236}">
              <a16:creationId xmlns:a16="http://schemas.microsoft.com/office/drawing/2014/main" id="{00000000-0008-0000-0700-0000CC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123222</xdr:rowOff>
    </xdr:from>
    <xdr:to>
      <xdr:col>50</xdr:col>
      <xdr:colOff>114300</xdr:colOff>
      <xdr:row>95</xdr:row>
      <xdr:rowOff>53346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8750300" y="16068072"/>
          <a:ext cx="889000" cy="27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123222</xdr:rowOff>
    </xdr:from>
    <xdr:to>
      <xdr:col>45</xdr:col>
      <xdr:colOff>177800</xdr:colOff>
      <xdr:row>93</xdr:row>
      <xdr:rowOff>148749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7861300" y="16068072"/>
          <a:ext cx="889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148749</xdr:rowOff>
    </xdr:from>
    <xdr:to>
      <xdr:col>41</xdr:col>
      <xdr:colOff>50800</xdr:colOff>
      <xdr:row>94</xdr:row>
      <xdr:rowOff>7702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6972300" y="16093599"/>
          <a:ext cx="889000" cy="3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161404</xdr:rowOff>
    </xdr:from>
    <xdr:to>
      <xdr:col>36</xdr:col>
      <xdr:colOff>165100</xdr:colOff>
      <xdr:row>96</xdr:row>
      <xdr:rowOff>91554</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6921500" y="1644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82681</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05111" y="1654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126315</xdr:rowOff>
    </xdr:from>
    <xdr:to>
      <xdr:col>55</xdr:col>
      <xdr:colOff>50800</xdr:colOff>
      <xdr:row>95</xdr:row>
      <xdr:rowOff>56465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10426700" y="1624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149192</xdr:rowOff>
    </xdr:from>
    <xdr:ext cx="534377" cy="259045"/>
    <xdr:sp macro="" textlink="">
      <xdr:nvSpPr>
        <xdr:cNvPr id="479" name="土木費該当値テキスト">
          <a:extLst>
            <a:ext uri="{FF2B5EF4-FFF2-40B4-BE49-F238E27FC236}">
              <a16:creationId xmlns:a16="http://schemas.microsoft.com/office/drawing/2014/main" id="{00000000-0008-0000-0700-0000DF010000}"/>
            </a:ext>
          </a:extLst>
        </xdr:cNvPr>
        <xdr:cNvSpPr txBox="1"/>
      </xdr:nvSpPr>
      <xdr:spPr>
        <a:xfrm>
          <a:off x="10528300" y="16094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2546</xdr:rowOff>
    </xdr:from>
    <xdr:to>
      <xdr:col>50</xdr:col>
      <xdr:colOff>165100</xdr:colOff>
      <xdr:row>95</xdr:row>
      <xdr:rowOff>104146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9588500" y="1629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120673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372111" y="1606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72422</xdr:rowOff>
    </xdr:from>
    <xdr:to>
      <xdr:col>46</xdr:col>
      <xdr:colOff>38100</xdr:colOff>
      <xdr:row>94</xdr:row>
      <xdr:rowOff>2572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8699500" y="1601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19099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483111" y="1579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97949</xdr:rowOff>
    </xdr:from>
    <xdr:to>
      <xdr:col>41</xdr:col>
      <xdr:colOff>101600</xdr:colOff>
      <xdr:row>94</xdr:row>
      <xdr:rowOff>28099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7810500" y="1604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44626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594111" y="1581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128352</xdr:rowOff>
    </xdr:from>
    <xdr:to>
      <xdr:col>36</xdr:col>
      <xdr:colOff>165100</xdr:colOff>
      <xdr:row>94</xdr:row>
      <xdr:rowOff>58502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6921500" y="1607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75029</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05111" y="1584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168412</xdr:rowOff>
    </xdr:from>
    <xdr:to>
      <xdr:col>85</xdr:col>
      <xdr:colOff>127000</xdr:colOff>
      <xdr:row>34</xdr:row>
      <xdr:rowOff>115469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5826262"/>
          <a:ext cx="838200" cy="118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98826</xdr:rowOff>
    </xdr:from>
    <xdr:to>
      <xdr:col>81</xdr:col>
      <xdr:colOff>50800</xdr:colOff>
      <xdr:row>34</xdr:row>
      <xdr:rowOff>115469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4592300" y="5756676"/>
          <a:ext cx="889000" cy="188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98826</xdr:rowOff>
    </xdr:from>
    <xdr:to>
      <xdr:col>76</xdr:col>
      <xdr:colOff>114300</xdr:colOff>
      <xdr:row>33</xdr:row>
      <xdr:rowOff>168229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5756676"/>
          <a:ext cx="889000" cy="6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168229</xdr:rowOff>
    </xdr:from>
    <xdr:to>
      <xdr:col>71</xdr:col>
      <xdr:colOff>177800</xdr:colOff>
      <xdr:row>34</xdr:row>
      <xdr:rowOff>79898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5826079"/>
          <a:ext cx="889000" cy="8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7061</xdr:rowOff>
    </xdr:from>
    <xdr:to>
      <xdr:col>67</xdr:col>
      <xdr:colOff>101600</xdr:colOff>
      <xdr:row>35</xdr:row>
      <xdr:rowOff>108661</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007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99788</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10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117612</xdr:rowOff>
    </xdr:from>
    <xdr:to>
      <xdr:col>85</xdr:col>
      <xdr:colOff>177800</xdr:colOff>
      <xdr:row>34</xdr:row>
      <xdr:rowOff>47762</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5775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140489</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562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64669</xdr:rowOff>
    </xdr:from>
    <xdr:to>
      <xdr:col>81</xdr:col>
      <xdr:colOff>101600</xdr:colOff>
      <xdr:row>34</xdr:row>
      <xdr:rowOff>166269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589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11346</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566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48026</xdr:rowOff>
    </xdr:from>
    <xdr:to>
      <xdr:col>76</xdr:col>
      <xdr:colOff>165100</xdr:colOff>
      <xdr:row>33</xdr:row>
      <xdr:rowOff>149626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570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166153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548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117429</xdr:rowOff>
    </xdr:from>
    <xdr:to>
      <xdr:col>72</xdr:col>
      <xdr:colOff>38100</xdr:colOff>
      <xdr:row>34</xdr:row>
      <xdr:rowOff>47579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577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64106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555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29098</xdr:rowOff>
    </xdr:from>
    <xdr:to>
      <xdr:col>67</xdr:col>
      <xdr:colOff>101600</xdr:colOff>
      <xdr:row>34</xdr:row>
      <xdr:rowOff>130698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585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147225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563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48397</xdr:rowOff>
    </xdr:from>
    <xdr:to>
      <xdr:col>85</xdr:col>
      <xdr:colOff>127000</xdr:colOff>
      <xdr:row>56</xdr:row>
      <xdr:rowOff>4186</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306697"/>
          <a:ext cx="838200" cy="29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48397</xdr:rowOff>
    </xdr:from>
    <xdr:to>
      <xdr:col>81</xdr:col>
      <xdr:colOff>50800</xdr:colOff>
      <xdr:row>57</xdr:row>
      <xdr:rowOff>21605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306697"/>
          <a:ext cx="889000" cy="48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21605</xdr:rowOff>
    </xdr:from>
    <xdr:to>
      <xdr:col>76</xdr:col>
      <xdr:colOff>114300</xdr:colOff>
      <xdr:row>57</xdr:row>
      <xdr:rowOff>140591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794255"/>
          <a:ext cx="889000" cy="11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10792</xdr:rowOff>
    </xdr:from>
    <xdr:to>
      <xdr:col>71</xdr:col>
      <xdr:colOff>177800</xdr:colOff>
      <xdr:row>57</xdr:row>
      <xdr:rowOff>140591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269092"/>
          <a:ext cx="889000" cy="644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64812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13142</xdr:rowOff>
    </xdr:from>
    <xdr:to>
      <xdr:col>67</xdr:col>
      <xdr:colOff>101600</xdr:colOff>
      <xdr:row>56</xdr:row>
      <xdr:rowOff>114742</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614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105869</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70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124836</xdr:rowOff>
    </xdr:from>
    <xdr:to>
      <xdr:col>85</xdr:col>
      <xdr:colOff>177800</xdr:colOff>
      <xdr:row>56</xdr:row>
      <xdr:rowOff>54986</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55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147713</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40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169047</xdr:rowOff>
    </xdr:from>
    <xdr:to>
      <xdr:col>81</xdr:col>
      <xdr:colOff>101600</xdr:colOff>
      <xdr:row>54</xdr:row>
      <xdr:rowOff>99197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25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115724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031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142255</xdr:rowOff>
    </xdr:from>
    <xdr:to>
      <xdr:col>76</xdr:col>
      <xdr:colOff>165100</xdr:colOff>
      <xdr:row>57</xdr:row>
      <xdr:rowOff>72405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74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88932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51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89791</xdr:rowOff>
    </xdr:from>
    <xdr:to>
      <xdr:col>72</xdr:col>
      <xdr:colOff>38100</xdr:colOff>
      <xdr:row>58</xdr:row>
      <xdr:rowOff>19941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86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36468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63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131442</xdr:rowOff>
    </xdr:from>
    <xdr:to>
      <xdr:col>67</xdr:col>
      <xdr:colOff>101600</xdr:colOff>
      <xdr:row>54</xdr:row>
      <xdr:rowOff>61592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21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78119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8993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169818</xdr:rowOff>
    </xdr:from>
    <xdr:to>
      <xdr:col>85</xdr:col>
      <xdr:colOff>127000</xdr:colOff>
      <xdr:row>78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5481300" y="12171318"/>
          <a:ext cx="838200" cy="1227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73899</xdr:rowOff>
    </xdr:from>
    <xdr:ext cx="378565"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75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14712</xdr:rowOff>
    </xdr:from>
    <xdr:to>
      <xdr:col>76</xdr:col>
      <xdr:colOff>114300</xdr:colOff>
      <xdr:row>78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387812"/>
          <a:ext cx="889000" cy="1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14712</xdr:rowOff>
    </xdr:from>
    <xdr:to>
      <xdr:col>71</xdr:col>
      <xdr:colOff>177800</xdr:colOff>
      <xdr:row>78</xdr:row>
      <xdr:rowOff>22713</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2814300" y="13387812"/>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70383</xdr:rowOff>
    </xdr:from>
    <xdr:to>
      <xdr:col>67</xdr:col>
      <xdr:colOff>101600</xdr:colOff>
      <xdr:row>77</xdr:row>
      <xdr:rowOff>533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100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17060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79428" y="12875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119018</xdr:rowOff>
    </xdr:from>
    <xdr:to>
      <xdr:col>85</xdr:col>
      <xdr:colOff>177800</xdr:colOff>
      <xdr:row>71</xdr:row>
      <xdr:rowOff>49168</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212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72045</xdr:rowOff>
    </xdr:from>
    <xdr:ext cx="534377"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2073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135362</xdr:rowOff>
    </xdr:from>
    <xdr:to>
      <xdr:col>72</xdr:col>
      <xdr:colOff>38100</xdr:colOff>
      <xdr:row>78</xdr:row>
      <xdr:rowOff>65512</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33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56639</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4017" y="134297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143363</xdr:rowOff>
    </xdr:from>
    <xdr:to>
      <xdr:col>67</xdr:col>
      <xdr:colOff>101600</xdr:colOff>
      <xdr:row>78</xdr:row>
      <xdr:rowOff>73513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34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78</xdr:row>
      <xdr:rowOff>64640</xdr:rowOff>
    </xdr:from>
    <xdr:ext cx="313932"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57333" y="134377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97010</xdr:rowOff>
    </xdr:from>
    <xdr:to>
      <xdr:col>85</xdr:col>
      <xdr:colOff>127000</xdr:colOff>
      <xdr:row>91</xdr:row>
      <xdr:rowOff>30581</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5481300" y="15527510"/>
          <a:ext cx="838200" cy="105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26505</xdr:rowOff>
    </xdr:from>
    <xdr:to>
      <xdr:col>81</xdr:col>
      <xdr:colOff>50800</xdr:colOff>
      <xdr:row>90</xdr:row>
      <xdr:rowOff>97010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4592300" y="15457005"/>
          <a:ext cx="889000" cy="7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23591</xdr:rowOff>
    </xdr:from>
    <xdr:to>
      <xdr:col>76</xdr:col>
      <xdr:colOff>114300</xdr:colOff>
      <xdr:row>90</xdr:row>
      <xdr:rowOff>26505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5454091"/>
          <a:ext cx="889000" cy="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23591</xdr:rowOff>
    </xdr:from>
    <xdr:to>
      <xdr:col>71</xdr:col>
      <xdr:colOff>177800</xdr:colOff>
      <xdr:row>91</xdr:row>
      <xdr:rowOff>14332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5454091"/>
          <a:ext cx="889000" cy="16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163309</xdr:rowOff>
    </xdr:from>
    <xdr:to>
      <xdr:col>67</xdr:col>
      <xdr:colOff>101600</xdr:colOff>
      <xdr:row>94</xdr:row>
      <xdr:rowOff>93459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10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84586</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20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151231</xdr:rowOff>
    </xdr:from>
    <xdr:to>
      <xdr:col>85</xdr:col>
      <xdr:colOff>177800</xdr:colOff>
      <xdr:row>91</xdr:row>
      <xdr:rowOff>81381</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558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104258</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5534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46210</xdr:rowOff>
    </xdr:from>
    <xdr:to>
      <xdr:col>81</xdr:col>
      <xdr:colOff>101600</xdr:colOff>
      <xdr:row>90</xdr:row>
      <xdr:rowOff>147810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547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88</xdr:row>
      <xdr:rowOff>164337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525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89</xdr:row>
      <xdr:rowOff>147155</xdr:rowOff>
    </xdr:from>
    <xdr:to>
      <xdr:col>76</xdr:col>
      <xdr:colOff>165100</xdr:colOff>
      <xdr:row>90</xdr:row>
      <xdr:rowOff>77305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540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88</xdr:row>
      <xdr:rowOff>93832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5181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89</xdr:row>
      <xdr:rowOff>144241</xdr:rowOff>
    </xdr:from>
    <xdr:to>
      <xdr:col>72</xdr:col>
      <xdr:colOff>38100</xdr:colOff>
      <xdr:row>90</xdr:row>
      <xdr:rowOff>74391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540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88</xdr:row>
      <xdr:rowOff>90918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517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134982</xdr:rowOff>
    </xdr:from>
    <xdr:to>
      <xdr:col>67</xdr:col>
      <xdr:colOff>101600</xdr:colOff>
      <xdr:row>91</xdr:row>
      <xdr:rowOff>65132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556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89</xdr:row>
      <xdr:rowOff>81659</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5340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116611</xdr:rowOff>
    </xdr:from>
    <xdr:to>
      <xdr:col>116</xdr:col>
      <xdr:colOff>63500</xdr:colOff>
      <xdr:row>36</xdr:row>
      <xdr:rowOff>141986</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1323300" y="5945911"/>
          <a:ext cx="838200" cy="36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31666</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5467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141986</xdr:rowOff>
    </xdr:from>
    <xdr:to>
      <xdr:col>111</xdr:col>
      <xdr:colOff>177800</xdr:colOff>
      <xdr:row>37</xdr:row>
      <xdr:rowOff>24486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0434300" y="6314186"/>
          <a:ext cx="889000" cy="5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142536</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6576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24486</xdr:rowOff>
    </xdr:from>
    <xdr:to>
      <xdr:col>107</xdr:col>
      <xdr:colOff>50800</xdr:colOff>
      <xdr:row>37</xdr:row>
      <xdr:rowOff>73635</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19545300" y="6368136"/>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140250</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6553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73635</xdr:rowOff>
    </xdr:from>
    <xdr:to>
      <xdr:col>102</xdr:col>
      <xdr:colOff>114300</xdr:colOff>
      <xdr:row>37</xdr:row>
      <xdr:rowOff>116154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18656300" y="6417285"/>
          <a:ext cx="889000" cy="4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157395</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672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16891</xdr:rowOff>
    </xdr:from>
    <xdr:to>
      <xdr:col>98</xdr:col>
      <xdr:colOff>38100</xdr:colOff>
      <xdr:row>38</xdr:row>
      <xdr:rowOff>118491</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3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109618</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624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65811</xdr:rowOff>
    </xdr:from>
    <xdr:to>
      <xdr:col>116</xdr:col>
      <xdr:colOff>114300</xdr:colOff>
      <xdr:row>34</xdr:row>
      <xdr:rowOff>167411</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589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88688</xdr:rowOff>
    </xdr:from>
    <xdr:ext cx="469744"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574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91186</xdr:rowOff>
    </xdr:from>
    <xdr:to>
      <xdr:col>112</xdr:col>
      <xdr:colOff>38100</xdr:colOff>
      <xdr:row>37</xdr:row>
      <xdr:rowOff>21336</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26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37863</xdr:rowOff>
    </xdr:from>
    <xdr:ext cx="469744"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088428" y="603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145136</xdr:rowOff>
    </xdr:from>
    <xdr:to>
      <xdr:col>107</xdr:col>
      <xdr:colOff>101600</xdr:colOff>
      <xdr:row>37</xdr:row>
      <xdr:rowOff>75286</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31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91813</xdr:rowOff>
    </xdr:from>
    <xdr:ext cx="469744"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199428" y="6092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22835</xdr:rowOff>
    </xdr:from>
    <xdr:to>
      <xdr:col>102</xdr:col>
      <xdr:colOff>165100</xdr:colOff>
      <xdr:row>37</xdr:row>
      <xdr:rowOff>124435</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36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140962</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10428" y="614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65354</xdr:rowOff>
    </xdr:from>
    <xdr:to>
      <xdr:col>98</xdr:col>
      <xdr:colOff>38100</xdr:colOff>
      <xdr:row>37</xdr:row>
      <xdr:rowOff>166954</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4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12031</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184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・民生費は、法人立保育所等補助事業、障がい福祉サービス給付事業等の増額により増となった。</a:t>
          </a:r>
        </a:p>
        <a:p>
          <a:r>
            <a:rPr kumimoji="1" lang="ja-JP" altLang="en-US" sz="1300">
              <a:latin typeface="ＭＳ Ｐゴシック" panose="020B0600070205080204" pitchFamily="50" charset="-128"/>
              <a:ea typeface="ＭＳ Ｐゴシック" panose="020B0600070205080204" pitchFamily="50" charset="-128"/>
            </a:rPr>
            <a:t>・農林水産業費は　畜産飼料生産基盤農地耕作条件改善事業、農業水利施設電気料金高騰対策支援等の減額により減となった。</a:t>
          </a:r>
        </a:p>
        <a:p>
          <a:r>
            <a:rPr kumimoji="1" lang="ja-JP" altLang="en-US" sz="1300">
              <a:latin typeface="ＭＳ Ｐゴシック" panose="020B0600070205080204" pitchFamily="50" charset="-128"/>
              <a:ea typeface="ＭＳ Ｐゴシック" panose="020B0600070205080204" pitchFamily="50" charset="-128"/>
            </a:rPr>
            <a:t>・土木費は、袖浦川維持管理事業の増額、デジタル地形図更新事業の増額（新規）等により増となった。</a:t>
          </a:r>
        </a:p>
        <a:p>
          <a:r>
            <a:rPr kumimoji="1" lang="ja-JP" altLang="en-US" sz="1300">
              <a:latin typeface="ＭＳ Ｐゴシック" panose="020B0600070205080204" pitchFamily="50" charset="-128"/>
              <a:ea typeface="ＭＳ Ｐゴシック" panose="020B0600070205080204" pitchFamily="50" charset="-128"/>
            </a:rPr>
            <a:t>・消防費は、酒田地区広域行政組合分賦金の増額により増となった。</a:t>
          </a:r>
        </a:p>
        <a:p>
          <a:r>
            <a:rPr kumimoji="1" lang="ja-JP" altLang="en-US" sz="1300">
              <a:latin typeface="ＭＳ Ｐゴシック" panose="020B0600070205080204" pitchFamily="50" charset="-128"/>
              <a:ea typeface="ＭＳ Ｐゴシック" panose="020B0600070205080204" pitchFamily="50" charset="-128"/>
            </a:rPr>
            <a:t>・教育費は、国体記念体育館改修事業、山居倉庫公有化事業の大型のハード整備事業の事業完了により大幅減となった。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月大雨災害に伴う事業費の増額により大幅増となった。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過年度に赤字が続いていた単年度収支が、令和６年度は約</a:t>
          </a:r>
          <a:r>
            <a:rPr kumimoji="1" lang="en-US" altLang="ja-JP" sz="1200">
              <a:latin typeface="ＭＳ ゴシック" pitchFamily="49" charset="-128"/>
              <a:ea typeface="ＭＳ ゴシック" pitchFamily="49" charset="-128"/>
            </a:rPr>
            <a:t>3.9</a:t>
          </a:r>
          <a:r>
            <a:rPr kumimoji="1" lang="ja-JP" altLang="en-US" sz="1200">
              <a:latin typeface="ＭＳ ゴシック" pitchFamily="49" charset="-128"/>
              <a:ea typeface="ＭＳ ゴシック" pitchFamily="49" charset="-128"/>
            </a:rPr>
            <a:t>億円の黒字となった。また、実質単年度収支も黒字となっている。</a:t>
          </a:r>
        </a:p>
        <a:p>
          <a:r>
            <a:rPr kumimoji="1" lang="ja-JP" altLang="en-US" sz="1200">
              <a:latin typeface="ＭＳ ゴシック" pitchFamily="49" charset="-128"/>
              <a:ea typeface="ＭＳ ゴシック" pitchFamily="49" charset="-128"/>
            </a:rPr>
            <a:t>　理由としては、新型コロナウイルス感染症対応地方創生臨時交付金の減等による国庫支出金の減や、ふるさと納税寄附金の減等による寄附金の減があったものの、財政調整基金繰入金の増等による繰入金の増、令和６年７月大雨災害に伴う地方交付税の増などにより、歳入総額が前年度比約</a:t>
          </a:r>
          <a:r>
            <a:rPr kumimoji="1" lang="en-US" altLang="ja-JP" sz="1200">
              <a:latin typeface="ＭＳ ゴシック" pitchFamily="49" charset="-128"/>
              <a:ea typeface="ＭＳ ゴシック" pitchFamily="49" charset="-128"/>
            </a:rPr>
            <a:t>17.0</a:t>
          </a:r>
          <a:r>
            <a:rPr kumimoji="1" lang="ja-JP" altLang="en-US" sz="1200">
              <a:latin typeface="ＭＳ ゴシック" pitchFamily="49" charset="-128"/>
              <a:ea typeface="ＭＳ ゴシック" pitchFamily="49" charset="-128"/>
            </a:rPr>
            <a:t>億円の増となったことが、黒字要素として大きく影響を与えていることが挙げられる。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合併後の連結実質赤字はない。</a:t>
          </a:r>
        </a:p>
        <a:p>
          <a:r>
            <a:rPr kumimoji="1" lang="ja-JP" altLang="en-US" sz="1400">
              <a:latin typeface="ＭＳ ゴシック" pitchFamily="49" charset="-128"/>
              <a:ea typeface="ＭＳ ゴシック" pitchFamily="49" charset="-128"/>
            </a:rPr>
            <a:t>　今後も酒田市総合計画後期計画等に基づき、健全な財政運営を図っていく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元利償還金については、合併特例債を活用した大型事業に係る償還のピークは過ぎたため減少していく見込みである。</a:t>
          </a:r>
        </a:p>
        <a:p>
          <a:r>
            <a:rPr kumimoji="1" lang="ja-JP" altLang="en-US" sz="1400">
              <a:latin typeface="ＭＳ ゴシック" pitchFamily="49" charset="-128"/>
              <a:ea typeface="ＭＳ ゴシック" pitchFamily="49" charset="-128"/>
            </a:rPr>
            <a:t>　今後も、学校施設の長寿命化改修等、新たな起債の借入が控えており市債発行額の抑制が重要となる。新規案件については、これまで以上に事業の必要性やコストを精査しつつ、併せて繰上償還の実施等により実質公債費率の低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満期一括償還地方債の借入に係る積立はなし。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地方債残高は近年の市債発行額抑制の取り組みや繰上償還等の影響により減少傾向にあるが、災害対応等に伴う基金残高が大幅に減少したため、将来負担比率の分子が増加した。</a:t>
          </a:r>
        </a:p>
        <a:p>
          <a:r>
            <a:rPr kumimoji="1" lang="ja-JP" altLang="en-US" sz="1400">
              <a:latin typeface="ＭＳ ゴシック" pitchFamily="49" charset="-128"/>
              <a:ea typeface="ＭＳ ゴシック" pitchFamily="49" charset="-128"/>
            </a:rPr>
            <a:t>　なお、今後も大型事業の借入、償還が控えていることから、市債発行額を公債費償還額の範囲内で抑えつつ、有利な起債の活用や繰上償還等を行うことにより、将来負担比率の低減を目指す。</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山形県酒田市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令和６年７月大雨災害に係る災害復旧等の対応のため、基金取崩額が積立額を上回り、基金全体として残高減となった。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人口減少・少子高齢化に伴い市税の大きな伸びも見込めないため、より一層歳入の確保が困難な状況が想定される。一方で、物価高騰、自然災害への対応等を要因とした臨時的な財政出動も懸念されることから、必要な時に財政調整基金等の基金を活用できるよう一定の基金残高を確保しておく必要が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今後とも財政調整基金やその他特目基金等についても可能なときに積立を行う。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公共施設等整備基金：公共施設等の整備のための資金に充てる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地域づくり基金：市民の連帯の強化及び地域振興等事業の資金に充てる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さかた応援基金：ふるさと納税制度による寄附金をもって、魅力あるまちづくりを推進する事業のための資金に充てる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風力発電事業地域未来創造基金：風力発電事業特別会計からの繰入金をもって、地域振興等事業の資金に充てる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社会福祉基金：寄附金等をもって、社会福祉の資金に充てる。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が前年より低調であったことにより、さかた応援基金からの取崩しが積立より増えたこと、公共施設の大規模整備のため、公共施設等整備基金の取崩し額が増えたこと等により、基金残高は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条例で定めた目的に沿って計画的に基金を活用しつつ、可能な場合は積立を行っていく。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令和６年７月大雨災害に係る災害復旧等の対応による基金取崩額の増と、普通交付税の追加交付等による財政調整基金への積立の増を要因として、取崩額が積立額を上回り財政調整基金の残高は減となった。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入においては、今後は、人口減少・少子高齢化に伴い市税の大きな伸びが見込める状況ではないことに加え、歳出においては、公債費の元利償還額の水準はピークを過ぎたものの、物価高騰、自然災害への対応等が想定され、義務的経費も高水準で推移しており、一定の基金残高を確保しておく必要がある。決算の状況を踏まえながら可能な限り積立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債を活用した大型事業にかかる償還のピークが過ぎ、元利償還金が減少傾向にあるが、依然として公債費が高い水準にあり、令和６年度は３億円を取り崩して財源に充てたことで基金残高は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今後も公債費が高い水準で推移していくものの、将来の大型事業等に係る市債発行に備え、一定の残高は確保していく必要があることから、決算の状況を踏まえながら可能な限り積立を行っていく。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E468004-7340-41B5-980E-7B1D475474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96229FB-D92B-44E8-A39A-5132A3C27E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E1D2806-03DC-4415-B3C0-9D3C9ECE0B52}"/>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73CC8C4-69FF-4FEA-B6FA-1E529DB9F9EC}"/>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53865C4-CA4C-43AA-98A0-9CD93FF1E9F8}"/>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DAC744F-3F9D-4C6D-93F2-29276423C90E}"/>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016761B-B4CC-4111-84D8-D1BFFA43DE50}"/>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6E9A285-FA2B-405F-A29F-D40415ABDA18}"/>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1CB7798-C096-4E4E-A2F2-9D400564AC04}"/>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2A157F6-7013-493D-8B51-BA75DA6BB2D4}"/>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4F459E9-7AEA-40E2-A816-3CB1BF8AA2D8}"/>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5E2AA0F-B1F0-41FB-AB59-3E14E0E956E6}"/>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93,924
93,307
602.98
63,343,194
60,297,157
1,753,994
29,789,778
45,155,823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F80BA3E-4386-4119-B358-133E6CB50917}"/>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5387195-EDD0-4D41-87D4-0470B207736C}"/>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0CA6055-B0E2-428A-93D5-FDCFE87C24CE}"/>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663AD07-AF9C-4372-8E9A-423384CACDB1}"/>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34ECD88-2B19-4EC2-9AE9-CD53A08BE7A8}"/>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AE8D637-9249-44A0-99B5-AF1004552749}"/>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A1C7F1C-3389-4C80-9A9A-B80DF34BB265}"/>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8794E01-89D2-432E-9A21-2A3F83642556}"/>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125BA41-DA32-4802-8AB2-F43184087FFE}"/>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B963D8E-A615-4504-BC08-183D12364420}"/>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1155468-CF4B-47C1-94AD-56ECEFB3829F}"/>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9E298BB-47E3-4908-8DB2-96684E9E1923}"/>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0AF11AE-FDB1-4877-B4B8-068C84B1DF5C}"/>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3F8641D-B00E-4BFD-BBBD-B174029D8314}"/>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0842E30-3E8A-4AA1-A04C-F15DC68F7FDF}"/>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95546F6-3702-4257-89B2-017B0BB6FE67}"/>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58E0A6A-2470-4534-91F2-1ED732D8B4B6}"/>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90579BD-833B-446D-8B11-45CFA3A6DCF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C546482-4A7C-4EAA-9871-11B638B54D9D}"/>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891A083-3188-4FBE-9F2F-25FABFBCF4C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AF6973DA-6F15-44D1-9E7B-80A23BC0B9D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35D7AE9-19F5-4331-BE51-6A15EA5E4268}"/>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EA78FB2-E264-49AF-A7FE-FBF5F2BD41A4}"/>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4EF75DDF-8280-4E6C-B879-00F45BE746ED}"/>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D3DE9B7-383C-495B-AA42-C5A71874E278}"/>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D4D5F5E-D5BD-4952-B0C0-AC7D47BB334B}"/>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C17D297-63AC-4234-9BF0-C375530F6905}"/>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CEC8C65-7B0B-49CF-A279-2942372EABE2}"/>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1464982-1F81-4004-AF2F-D9C299801A3D}"/>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73CEA02-CC11-48F3-ADDF-BBD689E00995}"/>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33BA48F-B849-4B4F-8323-8953123360DE}"/>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6D79D09-5CCD-415A-8006-9278F025BAFB}"/>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DE339B8-7112-4B2F-B97B-2BE2DD60770A}"/>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4D9F9A6-EC76-4F19-847E-CC1658158511}"/>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4E61727-A8F2-48CE-BCA4-B7844D10C51D}"/>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69.2</a:t>
          </a:r>
          <a:r>
            <a:rPr kumimoji="1" lang="ja-JP" altLang="en-US" sz="1100">
              <a:latin typeface="ＭＳ Ｐゴシック" panose="020B0600070205080204" pitchFamily="50" charset="-128"/>
              <a:ea typeface="ＭＳ Ｐゴシック" panose="020B0600070205080204" pitchFamily="50" charset="-128"/>
            </a:rPr>
            <a:t>％と類似団体より高い水準にあるが、市公共施設の用途毎に適正化の実施方針を定め、その方針をもとに市民や関係団体等と協議・合議形成を図りながら、個別施設の適正化方針をアクションプランとして策定している。</a:t>
          </a:r>
        </a:p>
        <a:p>
          <a:r>
            <a:rPr kumimoji="1" lang="ja-JP" altLang="en-US" sz="1100">
              <a:latin typeface="ＭＳ Ｐゴシック" panose="020B0600070205080204" pitchFamily="50" charset="-128"/>
              <a:ea typeface="ＭＳ Ｐゴシック" panose="020B0600070205080204" pitchFamily="50" charset="-128"/>
            </a:rPr>
            <a:t>今後とも用途別に関係団体等との協議の場を設けながら、施設の統合等の具体的な実施計画について調整を図り、公共施設の適正化を推進していく。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74720A8-BFF1-42ED-8E4C-FAFAC7A5ABF4}"/>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3BEC780-02D8-44F6-B021-8B35C6905B8F}"/>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0E9F438-1B0E-495A-819B-807853CC6F17}"/>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F72584F0-ABA1-42E9-9671-D382B6F821D0}"/>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21558C7D-E50D-45D1-AFE1-E977FBE74E39}"/>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6A614FEF-D698-495E-AF6C-624260F38C6E}"/>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3F0C3DB6-1BB3-49CB-97EF-56F68F98093F}"/>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FCAB1F77-BD23-4EF4-B21D-F1DEC17B8F75}"/>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EFC8EC08-5048-4B81-86D6-E362371F54B9}"/>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58D2D9C8-8438-46EC-AA4F-5C8E10FD761E}"/>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BABEC5E7-2493-4F96-9AA5-1DC275DF0D38}"/>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A6FAF55C-5315-4705-AA29-ACE2F112024A}"/>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BFA267CF-E632-40DD-897A-830482ABA764}"/>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DECA9F44-8542-4CCD-89D9-8E2970C04ADF}"/>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6107463D-B988-4AB2-990F-8FA13FDD1D26}"/>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5CF9B0A6-F5B2-4DAB-8210-07CD380E6F1B}"/>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5" name="直線コネクタ 64">
          <a:extLst>
            <a:ext uri="{FF2B5EF4-FFF2-40B4-BE49-F238E27FC236}">
              <a16:creationId xmlns:a16="http://schemas.microsoft.com/office/drawing/2014/main" id="{C567FB7D-B59B-4455-B82C-985E943285EF}"/>
            </a:ext>
          </a:extLst>
        </xdr:cNvPr>
        <xdr:cNvCxnSpPr/>
      </xdr:nvCxnSpPr>
      <xdr:spPr>
        <a:xfrm flipV="1">
          <a:off x="4295775" y="5232400"/>
          <a:ext cx="1270" cy="1265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6" name="有形固定資産減価償却率最小値テキスト">
          <a:extLst>
            <a:ext uri="{FF2B5EF4-FFF2-40B4-BE49-F238E27FC236}">
              <a16:creationId xmlns:a16="http://schemas.microsoft.com/office/drawing/2014/main" id="{AE3B5F03-C03D-4A6F-B005-7D00D5E45C67}"/>
            </a:ext>
          </a:extLst>
        </xdr:cNvPr>
        <xdr:cNvSpPr txBox="1"/>
      </xdr:nvSpPr>
      <xdr:spPr>
        <a:xfrm>
          <a:off x="4342765" y="6503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7" name="直線コネクタ 66">
          <a:extLst>
            <a:ext uri="{FF2B5EF4-FFF2-40B4-BE49-F238E27FC236}">
              <a16:creationId xmlns:a16="http://schemas.microsoft.com/office/drawing/2014/main" id="{3E405F3A-57DA-4808-86AA-67F79A6566FA}"/>
            </a:ext>
          </a:extLst>
        </xdr:cNvPr>
        <xdr:cNvCxnSpPr/>
      </xdr:nvCxnSpPr>
      <xdr:spPr>
        <a:xfrm>
          <a:off x="4206875" y="649753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68" name="有形固定資産減価償却率最大値テキスト">
          <a:extLst>
            <a:ext uri="{FF2B5EF4-FFF2-40B4-BE49-F238E27FC236}">
              <a16:creationId xmlns:a16="http://schemas.microsoft.com/office/drawing/2014/main" id="{E28732B1-AF43-4CAF-830D-79BB378014BF}"/>
            </a:ext>
          </a:extLst>
        </xdr:cNvPr>
        <xdr:cNvSpPr txBox="1"/>
      </xdr:nvSpPr>
      <xdr:spPr>
        <a:xfrm>
          <a:off x="4342765" y="500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69" name="直線コネクタ 68">
          <a:extLst>
            <a:ext uri="{FF2B5EF4-FFF2-40B4-BE49-F238E27FC236}">
              <a16:creationId xmlns:a16="http://schemas.microsoft.com/office/drawing/2014/main" id="{652984F6-2D48-401B-9D41-D2BD5A01DC0B}"/>
            </a:ext>
          </a:extLst>
        </xdr:cNvPr>
        <xdr:cNvCxnSpPr/>
      </xdr:nvCxnSpPr>
      <xdr:spPr>
        <a:xfrm>
          <a:off x="4206875" y="523240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70" name="有形固定資産減価償却率平均値テキスト">
          <a:extLst>
            <a:ext uri="{FF2B5EF4-FFF2-40B4-BE49-F238E27FC236}">
              <a16:creationId xmlns:a16="http://schemas.microsoft.com/office/drawing/2014/main" id="{AE44854D-8973-44C0-8009-6373EDEA93A5}"/>
            </a:ext>
          </a:extLst>
        </xdr:cNvPr>
        <xdr:cNvSpPr txBox="1"/>
      </xdr:nvSpPr>
      <xdr:spPr>
        <a:xfrm>
          <a:off x="4342765" y="5675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1" name="フローチャート: 判断 70">
          <a:extLst>
            <a:ext uri="{FF2B5EF4-FFF2-40B4-BE49-F238E27FC236}">
              <a16:creationId xmlns:a16="http://schemas.microsoft.com/office/drawing/2014/main" id="{E8DF2A09-6D53-4A29-9C71-8358544E4FE5}"/>
            </a:ext>
          </a:extLst>
        </xdr:cNvPr>
        <xdr:cNvSpPr/>
      </xdr:nvSpPr>
      <xdr:spPr>
        <a:xfrm>
          <a:off x="4244975" y="58185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2" name="フローチャート: 判断 71">
          <a:extLst>
            <a:ext uri="{FF2B5EF4-FFF2-40B4-BE49-F238E27FC236}">
              <a16:creationId xmlns:a16="http://schemas.microsoft.com/office/drawing/2014/main" id="{2D2EF70B-D203-4F35-B27E-F79BBDFDB2BE}"/>
            </a:ext>
          </a:extLst>
        </xdr:cNvPr>
        <xdr:cNvSpPr/>
      </xdr:nvSpPr>
      <xdr:spPr>
        <a:xfrm>
          <a:off x="3611880" y="580072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7E70E567-141B-4EA5-8E78-6D9A6E4FE570}"/>
            </a:ext>
          </a:extLst>
        </xdr:cNvPr>
        <xdr:cNvSpPr/>
      </xdr:nvSpPr>
      <xdr:spPr>
        <a:xfrm>
          <a:off x="2926080" y="574294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4" name="フローチャート: 判断 73">
          <a:extLst>
            <a:ext uri="{FF2B5EF4-FFF2-40B4-BE49-F238E27FC236}">
              <a16:creationId xmlns:a16="http://schemas.microsoft.com/office/drawing/2014/main" id="{51317F56-152A-4EA2-AF31-6291423D86E5}"/>
            </a:ext>
          </a:extLst>
        </xdr:cNvPr>
        <xdr:cNvSpPr/>
      </xdr:nvSpPr>
      <xdr:spPr>
        <a:xfrm>
          <a:off x="2240280" y="5721773"/>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82127</xdr:rowOff>
    </xdr:from>
    <xdr:to>
      <xdr:col>7</xdr:col>
      <xdr:colOff>187325</xdr:colOff>
      <xdr:row>29</xdr:row>
      <xdr:rowOff>12277</xdr:rowOff>
    </xdr:to>
    <xdr:sp macro="" textlink="">
      <xdr:nvSpPr>
        <xdr:cNvPr id="75" name="フローチャート: 判断 74">
          <a:extLst>
            <a:ext uri="{FF2B5EF4-FFF2-40B4-BE49-F238E27FC236}">
              <a16:creationId xmlns:a16="http://schemas.microsoft.com/office/drawing/2014/main" id="{2238B329-77BB-4BCB-BAF6-A3ADD686E444}"/>
            </a:ext>
          </a:extLst>
        </xdr:cNvPr>
        <xdr:cNvSpPr/>
      </xdr:nvSpPr>
      <xdr:spPr>
        <a:xfrm>
          <a:off x="1554480" y="563710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96D78B63-A603-40EB-9034-3E1AB39CD29A}"/>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7959E024-31E2-4087-A7D4-E7481596B940}"/>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22AF360-4E56-443A-A5E2-A8F825CB8380}"/>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7639701-7C40-4E0F-8816-BA26EF589FF0}"/>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AFE9969-D4F8-4B68-B1FD-6D7410045A34}"/>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37888</xdr:rowOff>
    </xdr:from>
    <xdr:to>
      <xdr:col>23</xdr:col>
      <xdr:colOff>136525</xdr:colOff>
      <xdr:row>30</xdr:row>
      <xdr:rowOff>139488</xdr:rowOff>
    </xdr:to>
    <xdr:sp macro="" textlink="">
      <xdr:nvSpPr>
        <xdr:cNvPr id="81" name="楕円 80">
          <a:extLst>
            <a:ext uri="{FF2B5EF4-FFF2-40B4-BE49-F238E27FC236}">
              <a16:creationId xmlns:a16="http://schemas.microsoft.com/office/drawing/2014/main" id="{B740D4E7-FABE-4C34-96B1-834644B62CAB}"/>
            </a:ext>
          </a:extLst>
        </xdr:cNvPr>
        <xdr:cNvSpPr/>
      </xdr:nvSpPr>
      <xdr:spPr>
        <a:xfrm>
          <a:off x="4244975" y="593386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16315</xdr:rowOff>
    </xdr:from>
    <xdr:ext cx="405111" cy="259045"/>
    <xdr:sp macro="" textlink="">
      <xdr:nvSpPr>
        <xdr:cNvPr id="82" name="有形固定資産減価償却率該当値テキスト">
          <a:extLst>
            <a:ext uri="{FF2B5EF4-FFF2-40B4-BE49-F238E27FC236}">
              <a16:creationId xmlns:a16="http://schemas.microsoft.com/office/drawing/2014/main" id="{E24D2FB1-74F0-45E8-9D69-B759239AEC48}"/>
            </a:ext>
          </a:extLst>
        </xdr:cNvPr>
        <xdr:cNvSpPr txBox="1"/>
      </xdr:nvSpPr>
      <xdr:spPr>
        <a:xfrm>
          <a:off x="4342765" y="5916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151765</xdr:rowOff>
    </xdr:from>
    <xdr:to>
      <xdr:col>19</xdr:col>
      <xdr:colOff>187325</xdr:colOff>
      <xdr:row>30</xdr:row>
      <xdr:rowOff>81915</xdr:rowOff>
    </xdr:to>
    <xdr:sp macro="" textlink="">
      <xdr:nvSpPr>
        <xdr:cNvPr id="83" name="楕円 82">
          <a:extLst>
            <a:ext uri="{FF2B5EF4-FFF2-40B4-BE49-F238E27FC236}">
              <a16:creationId xmlns:a16="http://schemas.microsoft.com/office/drawing/2014/main" id="{4D56373D-D538-42FE-AC7A-EF2D55C3600B}"/>
            </a:ext>
          </a:extLst>
        </xdr:cNvPr>
        <xdr:cNvSpPr/>
      </xdr:nvSpPr>
      <xdr:spPr>
        <a:xfrm>
          <a:off x="3611880" y="587629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31115</xdr:rowOff>
    </xdr:from>
    <xdr:to>
      <xdr:col>23</xdr:col>
      <xdr:colOff>85725</xdr:colOff>
      <xdr:row>30</xdr:row>
      <xdr:rowOff>88688</xdr:rowOff>
    </xdr:to>
    <xdr:cxnSp macro="">
      <xdr:nvCxnSpPr>
        <xdr:cNvPr id="84" name="直線コネクタ 83">
          <a:extLst>
            <a:ext uri="{FF2B5EF4-FFF2-40B4-BE49-F238E27FC236}">
              <a16:creationId xmlns:a16="http://schemas.microsoft.com/office/drawing/2014/main" id="{3E7685F8-6F48-4C24-8A2F-EE540E73B4DD}"/>
            </a:ext>
          </a:extLst>
        </xdr:cNvPr>
        <xdr:cNvCxnSpPr/>
      </xdr:nvCxnSpPr>
      <xdr:spPr>
        <a:xfrm>
          <a:off x="3656965" y="5925185"/>
          <a:ext cx="640715" cy="6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108585</xdr:rowOff>
    </xdr:from>
    <xdr:to>
      <xdr:col>15</xdr:col>
      <xdr:colOff>187325</xdr:colOff>
      <xdr:row>30</xdr:row>
      <xdr:rowOff>38735</xdr:rowOff>
    </xdr:to>
    <xdr:sp macro="" textlink="">
      <xdr:nvSpPr>
        <xdr:cNvPr id="85" name="楕円 84">
          <a:extLst>
            <a:ext uri="{FF2B5EF4-FFF2-40B4-BE49-F238E27FC236}">
              <a16:creationId xmlns:a16="http://schemas.microsoft.com/office/drawing/2014/main" id="{A7DC6688-8EB8-482E-8689-2066BFF07E7A}"/>
            </a:ext>
          </a:extLst>
        </xdr:cNvPr>
        <xdr:cNvSpPr/>
      </xdr:nvSpPr>
      <xdr:spPr>
        <a:xfrm>
          <a:off x="2926080" y="583120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159385</xdr:rowOff>
    </xdr:from>
    <xdr:to>
      <xdr:col>19</xdr:col>
      <xdr:colOff>136525</xdr:colOff>
      <xdr:row>30</xdr:row>
      <xdr:rowOff>31115</xdr:rowOff>
    </xdr:to>
    <xdr:cxnSp macro="">
      <xdr:nvCxnSpPr>
        <xdr:cNvPr id="86" name="直線コネクタ 85">
          <a:extLst>
            <a:ext uri="{FF2B5EF4-FFF2-40B4-BE49-F238E27FC236}">
              <a16:creationId xmlns:a16="http://schemas.microsoft.com/office/drawing/2014/main" id="{EE81E7A7-3AAA-441F-8D2C-B06933035F72}"/>
            </a:ext>
          </a:extLst>
        </xdr:cNvPr>
        <xdr:cNvCxnSpPr/>
      </xdr:nvCxnSpPr>
      <xdr:spPr>
        <a:xfrm>
          <a:off x="2971165" y="5885815"/>
          <a:ext cx="6858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58208</xdr:rowOff>
    </xdr:from>
    <xdr:to>
      <xdr:col>11</xdr:col>
      <xdr:colOff>187325</xdr:colOff>
      <xdr:row>29</xdr:row>
      <xdr:rowOff>159808</xdr:rowOff>
    </xdr:to>
    <xdr:sp macro="" textlink="">
      <xdr:nvSpPr>
        <xdr:cNvPr id="87" name="楕円 86">
          <a:extLst>
            <a:ext uri="{FF2B5EF4-FFF2-40B4-BE49-F238E27FC236}">
              <a16:creationId xmlns:a16="http://schemas.microsoft.com/office/drawing/2014/main" id="{F44E1890-49CB-426C-9AEA-6CECC8F8E379}"/>
            </a:ext>
          </a:extLst>
        </xdr:cNvPr>
        <xdr:cNvSpPr/>
      </xdr:nvSpPr>
      <xdr:spPr>
        <a:xfrm>
          <a:off x="2240280" y="5778923"/>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109008</xdr:rowOff>
    </xdr:from>
    <xdr:to>
      <xdr:col>15</xdr:col>
      <xdr:colOff>136525</xdr:colOff>
      <xdr:row>29</xdr:row>
      <xdr:rowOff>159385</xdr:rowOff>
    </xdr:to>
    <xdr:cxnSp macro="">
      <xdr:nvCxnSpPr>
        <xdr:cNvPr id="88" name="直線コネクタ 87">
          <a:extLst>
            <a:ext uri="{FF2B5EF4-FFF2-40B4-BE49-F238E27FC236}">
              <a16:creationId xmlns:a16="http://schemas.microsoft.com/office/drawing/2014/main" id="{937BBA51-4808-455F-9704-969959AA63A6}"/>
            </a:ext>
          </a:extLst>
        </xdr:cNvPr>
        <xdr:cNvCxnSpPr/>
      </xdr:nvCxnSpPr>
      <xdr:spPr>
        <a:xfrm>
          <a:off x="2285365" y="5831628"/>
          <a:ext cx="685800" cy="54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7832</xdr:rowOff>
    </xdr:from>
    <xdr:to>
      <xdr:col>7</xdr:col>
      <xdr:colOff>187325</xdr:colOff>
      <xdr:row>29</xdr:row>
      <xdr:rowOff>109432</xdr:rowOff>
    </xdr:to>
    <xdr:sp macro="" textlink="">
      <xdr:nvSpPr>
        <xdr:cNvPr id="89" name="楕円 88">
          <a:extLst>
            <a:ext uri="{FF2B5EF4-FFF2-40B4-BE49-F238E27FC236}">
              <a16:creationId xmlns:a16="http://schemas.microsoft.com/office/drawing/2014/main" id="{DDAC178C-0534-4A00-9441-DE2311FDE5A5}"/>
            </a:ext>
          </a:extLst>
        </xdr:cNvPr>
        <xdr:cNvSpPr/>
      </xdr:nvSpPr>
      <xdr:spPr>
        <a:xfrm>
          <a:off x="1554480" y="5734262"/>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58632</xdr:rowOff>
    </xdr:from>
    <xdr:to>
      <xdr:col>11</xdr:col>
      <xdr:colOff>136525</xdr:colOff>
      <xdr:row>29</xdr:row>
      <xdr:rowOff>109008</xdr:rowOff>
    </xdr:to>
    <xdr:cxnSp macro="">
      <xdr:nvCxnSpPr>
        <xdr:cNvPr id="90" name="直線コネクタ 89">
          <a:extLst>
            <a:ext uri="{FF2B5EF4-FFF2-40B4-BE49-F238E27FC236}">
              <a16:creationId xmlns:a16="http://schemas.microsoft.com/office/drawing/2014/main" id="{84F142DA-5058-4441-B83A-8AE0E4C3AD1E}"/>
            </a:ext>
          </a:extLst>
        </xdr:cNvPr>
        <xdr:cNvCxnSpPr/>
      </xdr:nvCxnSpPr>
      <xdr:spPr>
        <a:xfrm>
          <a:off x="1599565" y="5779347"/>
          <a:ext cx="6858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91" name="n_1aveValue有形固定資産減価償却率">
          <a:extLst>
            <a:ext uri="{FF2B5EF4-FFF2-40B4-BE49-F238E27FC236}">
              <a16:creationId xmlns:a16="http://schemas.microsoft.com/office/drawing/2014/main" id="{D603DB3C-BF1C-46A7-B44F-D2DE971A123D}"/>
            </a:ext>
          </a:extLst>
        </xdr:cNvPr>
        <xdr:cNvSpPr txBox="1"/>
      </xdr:nvSpPr>
      <xdr:spPr>
        <a:xfrm>
          <a:off x="3464569"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2" name="n_2aveValue有形固定資産減価償却率">
          <a:extLst>
            <a:ext uri="{FF2B5EF4-FFF2-40B4-BE49-F238E27FC236}">
              <a16:creationId xmlns:a16="http://schemas.microsoft.com/office/drawing/2014/main" id="{82007780-C9D8-4E60-9D8C-E4CFD775242C}"/>
            </a:ext>
          </a:extLst>
        </xdr:cNvPr>
        <xdr:cNvSpPr txBox="1"/>
      </xdr:nvSpPr>
      <xdr:spPr>
        <a:xfrm>
          <a:off x="2793374" y="5518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93" name="n_3aveValue有形固定資産減価償却率">
          <a:extLst>
            <a:ext uri="{FF2B5EF4-FFF2-40B4-BE49-F238E27FC236}">
              <a16:creationId xmlns:a16="http://schemas.microsoft.com/office/drawing/2014/main" id="{C31E6E8E-782C-417B-95F5-E6DAEE453305}"/>
            </a:ext>
          </a:extLst>
        </xdr:cNvPr>
        <xdr:cNvSpPr txBox="1"/>
      </xdr:nvSpPr>
      <xdr:spPr>
        <a:xfrm>
          <a:off x="2107574" y="5493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28804</xdr:rowOff>
    </xdr:from>
    <xdr:ext cx="405111" cy="259045"/>
    <xdr:sp macro="" textlink="">
      <xdr:nvSpPr>
        <xdr:cNvPr id="94" name="n_4aveValue有形固定資産減価償却率">
          <a:extLst>
            <a:ext uri="{FF2B5EF4-FFF2-40B4-BE49-F238E27FC236}">
              <a16:creationId xmlns:a16="http://schemas.microsoft.com/office/drawing/2014/main" id="{5F5B592B-4683-43BE-9B95-22753D7E8076}"/>
            </a:ext>
          </a:extLst>
        </xdr:cNvPr>
        <xdr:cNvSpPr txBox="1"/>
      </xdr:nvSpPr>
      <xdr:spPr>
        <a:xfrm>
          <a:off x="1421774" y="5408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73042</xdr:rowOff>
    </xdr:from>
    <xdr:ext cx="405111" cy="259045"/>
    <xdr:sp macro="" textlink="">
      <xdr:nvSpPr>
        <xdr:cNvPr id="95" name="n_1mainValue有形固定資産減価償却率">
          <a:extLst>
            <a:ext uri="{FF2B5EF4-FFF2-40B4-BE49-F238E27FC236}">
              <a16:creationId xmlns:a16="http://schemas.microsoft.com/office/drawing/2014/main" id="{4F17A9A8-5F59-40A1-B056-F45F92796266}"/>
            </a:ext>
          </a:extLst>
        </xdr:cNvPr>
        <xdr:cNvSpPr txBox="1"/>
      </xdr:nvSpPr>
      <xdr:spPr>
        <a:xfrm>
          <a:off x="3464569"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29862</xdr:rowOff>
    </xdr:from>
    <xdr:ext cx="405111" cy="259045"/>
    <xdr:sp macro="" textlink="">
      <xdr:nvSpPr>
        <xdr:cNvPr id="96" name="n_2mainValue有形固定資産減価償却率">
          <a:extLst>
            <a:ext uri="{FF2B5EF4-FFF2-40B4-BE49-F238E27FC236}">
              <a16:creationId xmlns:a16="http://schemas.microsoft.com/office/drawing/2014/main" id="{38EE655F-3E5D-493E-8E4F-D6E6664A9E52}"/>
            </a:ext>
          </a:extLst>
        </xdr:cNvPr>
        <xdr:cNvSpPr txBox="1"/>
      </xdr:nvSpPr>
      <xdr:spPr>
        <a:xfrm>
          <a:off x="2793374" y="5923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150935</xdr:rowOff>
    </xdr:from>
    <xdr:ext cx="405111" cy="259045"/>
    <xdr:sp macro="" textlink="">
      <xdr:nvSpPr>
        <xdr:cNvPr id="97" name="n_3mainValue有形固定資産減価償却率">
          <a:extLst>
            <a:ext uri="{FF2B5EF4-FFF2-40B4-BE49-F238E27FC236}">
              <a16:creationId xmlns:a16="http://schemas.microsoft.com/office/drawing/2014/main" id="{FD9FA014-126B-4199-AA2F-F3486DDC5037}"/>
            </a:ext>
          </a:extLst>
        </xdr:cNvPr>
        <xdr:cNvSpPr txBox="1"/>
      </xdr:nvSpPr>
      <xdr:spPr>
        <a:xfrm>
          <a:off x="2107574" y="5875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100559</xdr:rowOff>
    </xdr:from>
    <xdr:ext cx="405111" cy="259045"/>
    <xdr:sp macro="" textlink="">
      <xdr:nvSpPr>
        <xdr:cNvPr id="98" name="n_4mainValue有形固定資産減価償却率">
          <a:extLst>
            <a:ext uri="{FF2B5EF4-FFF2-40B4-BE49-F238E27FC236}">
              <a16:creationId xmlns:a16="http://schemas.microsoft.com/office/drawing/2014/main" id="{E90B6247-11EB-40C5-B14F-0E74CAD54C07}"/>
            </a:ext>
          </a:extLst>
        </xdr:cNvPr>
        <xdr:cNvSpPr txBox="1"/>
      </xdr:nvSpPr>
      <xdr:spPr>
        <a:xfrm>
          <a:off x="1421774" y="5821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D1807E62-0C1A-41AB-B2D1-761B0B110FB4}"/>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73B64163-C445-4355-8570-7B89E17FBF73}"/>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C44AEED0-A9B5-40C2-8BDA-9509042F2CCD}"/>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1266E19E-E819-4DCA-8382-9B72875FB457}"/>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F9FF6379-FA12-4DBB-9148-E7B5AE7CA73F}"/>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C1E13FD6-739E-4B47-BBB2-4C98C9A91B65}"/>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690F366E-9349-412C-8CDC-BEB0C58222C6}"/>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AA30838-BE64-4123-9D86-BDD37B395510}"/>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1960A66D-0018-4DC6-A6B6-0E720C649263}"/>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ACB17262-C1EB-4FF7-AF15-B439B4E8ABC4}"/>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5C45021D-7228-4E85-B766-DD6D4B5F2328}"/>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99572864-C4A5-4E88-A945-45D0059363FB}"/>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CF1600F2-105A-470C-A386-1436E760A2A8}"/>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地方債残高は減少したが、合併特例債を活用した大型事業にかかる償還の本格化により公債費はピークを迎え、債務償還比率も類似団体と比べると高くなっている。</a:t>
          </a:r>
        </a:p>
        <a:p>
          <a:r>
            <a:rPr kumimoji="1" lang="ja-JP" altLang="en-US" sz="1100">
              <a:latin typeface="ＭＳ Ｐゴシック" panose="020B0600070205080204" pitchFamily="50" charset="-128"/>
              <a:ea typeface="ＭＳ Ｐゴシック" panose="020B0600070205080204" pitchFamily="50" charset="-128"/>
            </a:rPr>
            <a:t>今後も、体育施設の大規模改修等、新たな起債の借入が控えており市債発行額の抑制が重要となる。</a:t>
          </a:r>
        </a:p>
        <a:p>
          <a:r>
            <a:rPr kumimoji="1" lang="ja-JP" altLang="en-US" sz="1100">
              <a:latin typeface="ＭＳ Ｐゴシック" panose="020B0600070205080204" pitchFamily="50" charset="-128"/>
              <a:ea typeface="ＭＳ Ｐゴシック" panose="020B0600070205080204" pitchFamily="50" charset="-128"/>
            </a:rPr>
            <a:t>また、令和５年度に策定した酒田市職員数適正化方針では、令和９年度末までに職員数を</a:t>
          </a:r>
          <a:r>
            <a:rPr kumimoji="1" lang="en-US" altLang="ja-JP" sz="1100">
              <a:latin typeface="ＭＳ Ｐゴシック" panose="020B0600070205080204" pitchFamily="50" charset="-128"/>
              <a:ea typeface="ＭＳ Ｐゴシック" panose="020B0600070205080204" pitchFamily="50" charset="-128"/>
            </a:rPr>
            <a:t>61</a:t>
          </a:r>
          <a:r>
            <a:rPr kumimoji="1" lang="ja-JP" altLang="en-US" sz="1100">
              <a:latin typeface="ＭＳ Ｐゴシック" panose="020B0600070205080204" pitchFamily="50" charset="-128"/>
              <a:ea typeface="ＭＳ Ｐゴシック" panose="020B0600070205080204" pitchFamily="50" charset="-128"/>
            </a:rPr>
            <a:t>人削減することとしており、人件費の削減に努めている。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BBF05738-E43E-4BD7-87D6-62D86686F162}"/>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4014C4B8-D14C-443A-96B3-76D2229B3C1C}"/>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4840E814-F591-48BD-85C3-7B8DCAF8D9C1}"/>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B1D1BD91-B487-49FB-B4F9-BF25F6B40608}"/>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0BC8DE77-0175-496B-8CB1-0C9C25BFD8D9}"/>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599CE776-1CFB-4246-BCD3-00D6B8E82927}"/>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C75B10AD-875C-43F1-96ED-264F2800B3E1}"/>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8A544554-FAB1-40F3-99D9-A0329596CF26}"/>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29652E68-3E79-46CD-8CF7-E4D25B9C86C6}"/>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9FCD095A-DC3F-4BBE-A0E2-2B9EEEA7F312}"/>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7625FE1D-0F1F-428D-ACED-04AD2CE51C95}"/>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533EB8DE-88CC-463A-B2EC-3AEE5C5161F2}"/>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BFCF2391-AC1C-4837-81C3-3AEC8805204C}"/>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4E3845B9-9EEB-4B56-811E-8BEF1F10ADBD}"/>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B5477432-E28A-48CD-B8F5-D9F49197B09D}"/>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FB1F2D27-4FBA-4476-86F3-18D346813332}"/>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852FD503-D0DC-42F4-900F-51B384C62FBD}"/>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29" name="直線コネクタ 128">
          <a:extLst>
            <a:ext uri="{FF2B5EF4-FFF2-40B4-BE49-F238E27FC236}">
              <a16:creationId xmlns:a16="http://schemas.microsoft.com/office/drawing/2014/main" id="{32C1DDA7-2789-4FD1-A087-B6490E4E0D97}"/>
            </a:ext>
          </a:extLst>
        </xdr:cNvPr>
        <xdr:cNvCxnSpPr/>
      </xdr:nvCxnSpPr>
      <xdr:spPr>
        <a:xfrm flipV="1">
          <a:off x="13313410" y="5240473"/>
          <a:ext cx="1269" cy="1362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0" name="債務償還比率最小値テキスト">
          <a:extLst>
            <a:ext uri="{FF2B5EF4-FFF2-40B4-BE49-F238E27FC236}">
              <a16:creationId xmlns:a16="http://schemas.microsoft.com/office/drawing/2014/main" id="{628D3A80-D83B-4855-90CA-36B6D0074E39}"/>
            </a:ext>
          </a:extLst>
        </xdr:cNvPr>
        <xdr:cNvSpPr txBox="1"/>
      </xdr:nvSpPr>
      <xdr:spPr>
        <a:xfrm>
          <a:off x="13369925" y="659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1" name="直線コネクタ 130">
          <a:extLst>
            <a:ext uri="{FF2B5EF4-FFF2-40B4-BE49-F238E27FC236}">
              <a16:creationId xmlns:a16="http://schemas.microsoft.com/office/drawing/2014/main" id="{1DD56403-4C23-44AE-A4BC-CE0CC82AC585}"/>
            </a:ext>
          </a:extLst>
        </xdr:cNvPr>
        <xdr:cNvCxnSpPr/>
      </xdr:nvCxnSpPr>
      <xdr:spPr>
        <a:xfrm>
          <a:off x="13251180" y="6603429"/>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79D8FC34-EDF2-4CFD-B914-D79A4BD6837B}"/>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B7022117-4B92-4FF2-9636-00802EC37791}"/>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34" name="債務償還比率平均値テキスト">
          <a:extLst>
            <a:ext uri="{FF2B5EF4-FFF2-40B4-BE49-F238E27FC236}">
              <a16:creationId xmlns:a16="http://schemas.microsoft.com/office/drawing/2014/main" id="{84DD26AE-1F78-4E50-81F4-0341563B2D31}"/>
            </a:ext>
          </a:extLst>
        </xdr:cNvPr>
        <xdr:cNvSpPr txBox="1"/>
      </xdr:nvSpPr>
      <xdr:spPr>
        <a:xfrm>
          <a:off x="13369925" y="57738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5" name="フローチャート: 判断 134">
          <a:extLst>
            <a:ext uri="{FF2B5EF4-FFF2-40B4-BE49-F238E27FC236}">
              <a16:creationId xmlns:a16="http://schemas.microsoft.com/office/drawing/2014/main" id="{56555A91-2505-4962-95A3-69701B470D40}"/>
            </a:ext>
          </a:extLst>
        </xdr:cNvPr>
        <xdr:cNvSpPr/>
      </xdr:nvSpPr>
      <xdr:spPr>
        <a:xfrm>
          <a:off x="13289280" y="5916739"/>
          <a:ext cx="8064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36" name="フローチャート: 判断 135">
          <a:extLst>
            <a:ext uri="{FF2B5EF4-FFF2-40B4-BE49-F238E27FC236}">
              <a16:creationId xmlns:a16="http://schemas.microsoft.com/office/drawing/2014/main" id="{E4D21E9E-84FE-4F69-86BB-D3E77B6DB058}"/>
            </a:ext>
          </a:extLst>
        </xdr:cNvPr>
        <xdr:cNvSpPr/>
      </xdr:nvSpPr>
      <xdr:spPr>
        <a:xfrm>
          <a:off x="12629515" y="591464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37" name="フローチャート: 判断 136">
          <a:extLst>
            <a:ext uri="{FF2B5EF4-FFF2-40B4-BE49-F238E27FC236}">
              <a16:creationId xmlns:a16="http://schemas.microsoft.com/office/drawing/2014/main" id="{F159C188-09D4-443A-A2DB-ADD3A037C27E}"/>
            </a:ext>
          </a:extLst>
        </xdr:cNvPr>
        <xdr:cNvSpPr/>
      </xdr:nvSpPr>
      <xdr:spPr>
        <a:xfrm>
          <a:off x="11943715" y="591279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38" name="フローチャート: 判断 137">
          <a:extLst>
            <a:ext uri="{FF2B5EF4-FFF2-40B4-BE49-F238E27FC236}">
              <a16:creationId xmlns:a16="http://schemas.microsoft.com/office/drawing/2014/main" id="{779A80AA-CF41-48C0-9834-F0AE273C8C75}"/>
            </a:ext>
          </a:extLst>
        </xdr:cNvPr>
        <xdr:cNvSpPr/>
      </xdr:nvSpPr>
      <xdr:spPr>
        <a:xfrm>
          <a:off x="11257915" y="5857122"/>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62892</xdr:rowOff>
    </xdr:from>
    <xdr:to>
      <xdr:col>60</xdr:col>
      <xdr:colOff>123825</xdr:colOff>
      <xdr:row>32</xdr:row>
      <xdr:rowOff>164492</xdr:rowOff>
    </xdr:to>
    <xdr:sp macro="" textlink="">
      <xdr:nvSpPr>
        <xdr:cNvPr id="139" name="フローチャート: 判断 138">
          <a:extLst>
            <a:ext uri="{FF2B5EF4-FFF2-40B4-BE49-F238E27FC236}">
              <a16:creationId xmlns:a16="http://schemas.microsoft.com/office/drawing/2014/main" id="{6DDF1937-D700-4862-A00C-20CC5D281CE6}"/>
            </a:ext>
          </a:extLst>
        </xdr:cNvPr>
        <xdr:cNvSpPr/>
      </xdr:nvSpPr>
      <xdr:spPr>
        <a:xfrm>
          <a:off x="10572115" y="6297957"/>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2F80604-AFDF-437E-BA50-88CF6A406A98}"/>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1B292B8B-E436-498F-A7AE-FCA106F76F36}"/>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D1E6238-65DD-400F-82EE-E5976BA82DF7}"/>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1161FDEC-0388-4FAE-9F66-0F9AD1B8CACB}"/>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907F17D-5C5A-4921-9C40-1363567A81FE}"/>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163676</xdr:rowOff>
    </xdr:from>
    <xdr:to>
      <xdr:col>76</xdr:col>
      <xdr:colOff>73025</xdr:colOff>
      <xdr:row>31</xdr:row>
      <xdr:rowOff>93826</xdr:rowOff>
    </xdr:to>
    <xdr:sp macro="" textlink="">
      <xdr:nvSpPr>
        <xdr:cNvPr id="145" name="楕円 144">
          <a:extLst>
            <a:ext uri="{FF2B5EF4-FFF2-40B4-BE49-F238E27FC236}">
              <a16:creationId xmlns:a16="http://schemas.microsoft.com/office/drawing/2014/main" id="{B1406497-59F6-4477-80E3-B799F0BBDA7A}"/>
            </a:ext>
          </a:extLst>
        </xdr:cNvPr>
        <xdr:cNvSpPr/>
      </xdr:nvSpPr>
      <xdr:spPr>
        <a:xfrm>
          <a:off x="13289280" y="606155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142103</xdr:rowOff>
    </xdr:from>
    <xdr:ext cx="469744" cy="259045"/>
    <xdr:sp macro="" textlink="">
      <xdr:nvSpPr>
        <xdr:cNvPr id="146" name="債務償還比率該当値テキスト">
          <a:extLst>
            <a:ext uri="{FF2B5EF4-FFF2-40B4-BE49-F238E27FC236}">
              <a16:creationId xmlns:a16="http://schemas.microsoft.com/office/drawing/2014/main" id="{1C638221-635A-4F63-A2BA-5F34D72A06C8}"/>
            </a:ext>
          </a:extLst>
        </xdr:cNvPr>
        <xdr:cNvSpPr txBox="1"/>
      </xdr:nvSpPr>
      <xdr:spPr>
        <a:xfrm>
          <a:off x="13369925" y="6036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121267</xdr:rowOff>
    </xdr:from>
    <xdr:to>
      <xdr:col>72</xdr:col>
      <xdr:colOff>123825</xdr:colOff>
      <xdr:row>31</xdr:row>
      <xdr:rowOff>51417</xdr:rowOff>
    </xdr:to>
    <xdr:sp macro="" textlink="">
      <xdr:nvSpPr>
        <xdr:cNvPr id="147" name="楕円 146">
          <a:extLst>
            <a:ext uri="{FF2B5EF4-FFF2-40B4-BE49-F238E27FC236}">
              <a16:creationId xmlns:a16="http://schemas.microsoft.com/office/drawing/2014/main" id="{0B5E119D-32D2-4849-8C48-2C470A536499}"/>
            </a:ext>
          </a:extLst>
        </xdr:cNvPr>
        <xdr:cNvSpPr/>
      </xdr:nvSpPr>
      <xdr:spPr>
        <a:xfrm>
          <a:off x="12629515" y="601914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617</xdr:rowOff>
    </xdr:from>
    <xdr:to>
      <xdr:col>76</xdr:col>
      <xdr:colOff>22225</xdr:colOff>
      <xdr:row>31</xdr:row>
      <xdr:rowOff>43026</xdr:rowOff>
    </xdr:to>
    <xdr:cxnSp macro="">
      <xdr:nvCxnSpPr>
        <xdr:cNvPr id="148" name="直線コネクタ 147">
          <a:extLst>
            <a:ext uri="{FF2B5EF4-FFF2-40B4-BE49-F238E27FC236}">
              <a16:creationId xmlns:a16="http://schemas.microsoft.com/office/drawing/2014/main" id="{847E4BAF-FB90-4240-BD2C-C7FAD2439B85}"/>
            </a:ext>
          </a:extLst>
        </xdr:cNvPr>
        <xdr:cNvCxnSpPr/>
      </xdr:nvCxnSpPr>
      <xdr:spPr>
        <a:xfrm>
          <a:off x="12684125" y="6068042"/>
          <a:ext cx="631190" cy="44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47589</xdr:rowOff>
    </xdr:from>
    <xdr:to>
      <xdr:col>68</xdr:col>
      <xdr:colOff>123825</xdr:colOff>
      <xdr:row>31</xdr:row>
      <xdr:rowOff>149189</xdr:rowOff>
    </xdr:to>
    <xdr:sp macro="" textlink="">
      <xdr:nvSpPr>
        <xdr:cNvPr id="149" name="楕円 148">
          <a:extLst>
            <a:ext uri="{FF2B5EF4-FFF2-40B4-BE49-F238E27FC236}">
              <a16:creationId xmlns:a16="http://schemas.microsoft.com/office/drawing/2014/main" id="{40CFF539-4A6A-460A-A7B1-B745762F43F9}"/>
            </a:ext>
          </a:extLst>
        </xdr:cNvPr>
        <xdr:cNvSpPr/>
      </xdr:nvSpPr>
      <xdr:spPr>
        <a:xfrm>
          <a:off x="11943715" y="6116919"/>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617</xdr:rowOff>
    </xdr:from>
    <xdr:to>
      <xdr:col>72</xdr:col>
      <xdr:colOff>73025</xdr:colOff>
      <xdr:row>31</xdr:row>
      <xdr:rowOff>98389</xdr:rowOff>
    </xdr:to>
    <xdr:cxnSp macro="">
      <xdr:nvCxnSpPr>
        <xdr:cNvPr id="150" name="直線コネクタ 149">
          <a:extLst>
            <a:ext uri="{FF2B5EF4-FFF2-40B4-BE49-F238E27FC236}">
              <a16:creationId xmlns:a16="http://schemas.microsoft.com/office/drawing/2014/main" id="{F3976037-5FC0-4409-858F-103FB56A49D4}"/>
            </a:ext>
          </a:extLst>
        </xdr:cNvPr>
        <xdr:cNvCxnSpPr/>
      </xdr:nvCxnSpPr>
      <xdr:spPr>
        <a:xfrm flipV="1">
          <a:off x="11998325" y="6068042"/>
          <a:ext cx="685800" cy="9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123734</xdr:rowOff>
    </xdr:from>
    <xdr:to>
      <xdr:col>64</xdr:col>
      <xdr:colOff>123825</xdr:colOff>
      <xdr:row>31</xdr:row>
      <xdr:rowOff>53884</xdr:rowOff>
    </xdr:to>
    <xdr:sp macro="" textlink="">
      <xdr:nvSpPr>
        <xdr:cNvPr id="151" name="楕円 150">
          <a:extLst>
            <a:ext uri="{FF2B5EF4-FFF2-40B4-BE49-F238E27FC236}">
              <a16:creationId xmlns:a16="http://schemas.microsoft.com/office/drawing/2014/main" id="{246B05D8-8279-4314-8DE9-56C66C113424}"/>
            </a:ext>
          </a:extLst>
        </xdr:cNvPr>
        <xdr:cNvSpPr/>
      </xdr:nvSpPr>
      <xdr:spPr>
        <a:xfrm>
          <a:off x="11257915" y="6021614"/>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3084</xdr:rowOff>
    </xdr:from>
    <xdr:to>
      <xdr:col>68</xdr:col>
      <xdr:colOff>73025</xdr:colOff>
      <xdr:row>31</xdr:row>
      <xdr:rowOff>98389</xdr:rowOff>
    </xdr:to>
    <xdr:cxnSp macro="">
      <xdr:nvCxnSpPr>
        <xdr:cNvPr id="152" name="直線コネクタ 151">
          <a:extLst>
            <a:ext uri="{FF2B5EF4-FFF2-40B4-BE49-F238E27FC236}">
              <a16:creationId xmlns:a16="http://schemas.microsoft.com/office/drawing/2014/main" id="{35D059E0-9AEC-4D46-81FF-83D153D03B52}"/>
            </a:ext>
          </a:extLst>
        </xdr:cNvPr>
        <xdr:cNvCxnSpPr/>
      </xdr:nvCxnSpPr>
      <xdr:spPr>
        <a:xfrm>
          <a:off x="11312525" y="6070509"/>
          <a:ext cx="685800" cy="91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130247</xdr:rowOff>
    </xdr:from>
    <xdr:to>
      <xdr:col>60</xdr:col>
      <xdr:colOff>123825</xdr:colOff>
      <xdr:row>32</xdr:row>
      <xdr:rowOff>60397</xdr:rowOff>
    </xdr:to>
    <xdr:sp macro="" textlink="">
      <xdr:nvSpPr>
        <xdr:cNvPr id="153" name="楕円 152">
          <a:extLst>
            <a:ext uri="{FF2B5EF4-FFF2-40B4-BE49-F238E27FC236}">
              <a16:creationId xmlns:a16="http://schemas.microsoft.com/office/drawing/2014/main" id="{22DFC326-A835-4F06-826E-C458C29BDEBB}"/>
            </a:ext>
          </a:extLst>
        </xdr:cNvPr>
        <xdr:cNvSpPr/>
      </xdr:nvSpPr>
      <xdr:spPr>
        <a:xfrm>
          <a:off x="10572115" y="6201482"/>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3084</xdr:rowOff>
    </xdr:from>
    <xdr:to>
      <xdr:col>64</xdr:col>
      <xdr:colOff>73025</xdr:colOff>
      <xdr:row>32</xdr:row>
      <xdr:rowOff>9597</xdr:rowOff>
    </xdr:to>
    <xdr:cxnSp macro="">
      <xdr:nvCxnSpPr>
        <xdr:cNvPr id="154" name="直線コネクタ 153">
          <a:extLst>
            <a:ext uri="{FF2B5EF4-FFF2-40B4-BE49-F238E27FC236}">
              <a16:creationId xmlns:a16="http://schemas.microsoft.com/office/drawing/2014/main" id="{A746CD9E-49C8-4DE9-AE89-868875F384EE}"/>
            </a:ext>
          </a:extLst>
        </xdr:cNvPr>
        <xdr:cNvCxnSpPr/>
      </xdr:nvCxnSpPr>
      <xdr:spPr>
        <a:xfrm flipV="1">
          <a:off x="10626725" y="6070509"/>
          <a:ext cx="685800" cy="179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55" name="n_1aveValue債務償還比率">
          <a:extLst>
            <a:ext uri="{FF2B5EF4-FFF2-40B4-BE49-F238E27FC236}">
              <a16:creationId xmlns:a16="http://schemas.microsoft.com/office/drawing/2014/main" id="{54A47507-05C1-4956-8769-F3F3429D50E0}"/>
            </a:ext>
          </a:extLst>
        </xdr:cNvPr>
        <xdr:cNvSpPr txBox="1"/>
      </xdr:nvSpPr>
      <xdr:spPr>
        <a:xfrm>
          <a:off x="12459412" y="568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56" name="n_2aveValue債務償還比率">
          <a:extLst>
            <a:ext uri="{FF2B5EF4-FFF2-40B4-BE49-F238E27FC236}">
              <a16:creationId xmlns:a16="http://schemas.microsoft.com/office/drawing/2014/main" id="{652D978D-D60A-4951-9CA4-1D6D98A1524D}"/>
            </a:ext>
          </a:extLst>
        </xdr:cNvPr>
        <xdr:cNvSpPr txBox="1"/>
      </xdr:nvSpPr>
      <xdr:spPr>
        <a:xfrm>
          <a:off x="11780597" y="5688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57" name="n_3aveValue債務償還比率">
          <a:extLst>
            <a:ext uri="{FF2B5EF4-FFF2-40B4-BE49-F238E27FC236}">
              <a16:creationId xmlns:a16="http://schemas.microsoft.com/office/drawing/2014/main" id="{E684B353-4B8E-4943-892F-D89601EDA941}"/>
            </a:ext>
          </a:extLst>
        </xdr:cNvPr>
        <xdr:cNvSpPr txBox="1"/>
      </xdr:nvSpPr>
      <xdr:spPr>
        <a:xfrm>
          <a:off x="11094797" y="562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155619</xdr:rowOff>
    </xdr:from>
    <xdr:ext cx="469744" cy="259045"/>
    <xdr:sp macro="" textlink="">
      <xdr:nvSpPr>
        <xdr:cNvPr id="158" name="n_4aveValue債務償還比率">
          <a:extLst>
            <a:ext uri="{FF2B5EF4-FFF2-40B4-BE49-F238E27FC236}">
              <a16:creationId xmlns:a16="http://schemas.microsoft.com/office/drawing/2014/main" id="{3E8C2A25-947C-4D5E-9C25-84550B58A4A9}"/>
            </a:ext>
          </a:extLst>
        </xdr:cNvPr>
        <xdr:cNvSpPr txBox="1"/>
      </xdr:nvSpPr>
      <xdr:spPr>
        <a:xfrm>
          <a:off x="10408997" y="639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42544</xdr:rowOff>
    </xdr:from>
    <xdr:ext cx="469744" cy="259045"/>
    <xdr:sp macro="" textlink="">
      <xdr:nvSpPr>
        <xdr:cNvPr id="159" name="n_1mainValue債務償還比率">
          <a:extLst>
            <a:ext uri="{FF2B5EF4-FFF2-40B4-BE49-F238E27FC236}">
              <a16:creationId xmlns:a16="http://schemas.microsoft.com/office/drawing/2014/main" id="{90E58C95-F40B-4E32-AF96-1E395F8933F3}"/>
            </a:ext>
          </a:extLst>
        </xdr:cNvPr>
        <xdr:cNvSpPr txBox="1"/>
      </xdr:nvSpPr>
      <xdr:spPr>
        <a:xfrm>
          <a:off x="12459412" y="6111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140316</xdr:rowOff>
    </xdr:from>
    <xdr:ext cx="469744" cy="259045"/>
    <xdr:sp macro="" textlink="">
      <xdr:nvSpPr>
        <xdr:cNvPr id="160" name="n_2mainValue債務償還比率">
          <a:extLst>
            <a:ext uri="{FF2B5EF4-FFF2-40B4-BE49-F238E27FC236}">
              <a16:creationId xmlns:a16="http://schemas.microsoft.com/office/drawing/2014/main" id="{28CB39E8-EE84-42DA-8F1A-B5639C095027}"/>
            </a:ext>
          </a:extLst>
        </xdr:cNvPr>
        <xdr:cNvSpPr txBox="1"/>
      </xdr:nvSpPr>
      <xdr:spPr>
        <a:xfrm>
          <a:off x="11780597" y="6203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45011</xdr:rowOff>
    </xdr:from>
    <xdr:ext cx="469744" cy="259045"/>
    <xdr:sp macro="" textlink="">
      <xdr:nvSpPr>
        <xdr:cNvPr id="161" name="n_3mainValue債務償還比率">
          <a:extLst>
            <a:ext uri="{FF2B5EF4-FFF2-40B4-BE49-F238E27FC236}">
              <a16:creationId xmlns:a16="http://schemas.microsoft.com/office/drawing/2014/main" id="{85005F28-F655-46E0-836E-602679F7C5DC}"/>
            </a:ext>
          </a:extLst>
        </xdr:cNvPr>
        <xdr:cNvSpPr txBox="1"/>
      </xdr:nvSpPr>
      <xdr:spPr>
        <a:xfrm>
          <a:off x="11094797" y="611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76924</xdr:rowOff>
    </xdr:from>
    <xdr:ext cx="469744" cy="259045"/>
    <xdr:sp macro="" textlink="">
      <xdr:nvSpPr>
        <xdr:cNvPr id="162" name="n_4mainValue債務償還比率">
          <a:extLst>
            <a:ext uri="{FF2B5EF4-FFF2-40B4-BE49-F238E27FC236}">
              <a16:creationId xmlns:a16="http://schemas.microsoft.com/office/drawing/2014/main" id="{632F4A14-D550-4CB2-9961-77702588B152}"/>
            </a:ext>
          </a:extLst>
        </xdr:cNvPr>
        <xdr:cNvSpPr txBox="1"/>
      </xdr:nvSpPr>
      <xdr:spPr>
        <a:xfrm>
          <a:off x="10408997" y="5972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D8A5C7F0-20BE-48EE-942B-E979BA4F5471}"/>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8595B092-8038-4FB1-AF70-3FB357F73F71}"/>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2B8A563B-6654-4609-98A1-4B4BB485A970}"/>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1AA79326-6B95-48FE-8C42-DBAB8B64A47B}"/>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7EDD6A8A-3DD3-4664-85AD-2F1027A24156}"/>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50F903C2-87D6-4D7D-A0BA-0E95BF58923B}"/>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7E3213C-EDCB-48DC-8D7A-60715EE75AE1}"/>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A193A89-4B14-4376-B7B4-7A0D32BD833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C23407B-C2B4-4D64-81C2-020FC16BBA7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A435C8A-AEEE-42B1-885E-69E625338C70}"/>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DBDD56B-E856-4AD3-89E8-1BFF2D96CFBE}"/>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F364A82-3476-42EA-9CAC-DA655F7991C8}"/>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AD315CC-269D-46B3-BBDF-9B416C0EB363}"/>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5EE9E31-482B-402F-8876-06CB2BBF4DBF}"/>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C2CCFB1-7093-4CE7-824F-F553FC94E1E0}"/>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FCF1144-DE5E-4E0E-A84D-5FD65A5568AA}"/>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93,924
93,307
602.98
63,343,194
60,297,157
1,753,994
29,789,778
45,155,823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E840A13-4563-4741-8CDA-BBC5730BFF5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1E1E2A6-E717-41A2-8D50-E8FDED168575}"/>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F4E2BC0-69F9-4029-99CB-A5DB89C85A5A}"/>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514C237-4B51-4F3D-A987-D85C0A41BF5B}"/>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BB488BB-F5EF-466D-9CBA-0B2C674B3432}"/>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2A6ACFE-D6E5-4312-B0D9-4E7CEB9C1516}"/>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66CEB3A-A077-4495-95FF-D09D728A38CB}"/>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85E5846-408C-4B00-B365-DE91DBE695D0}"/>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8A27CEE-51C5-4EC0-9B45-FD77F17ACD0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1803D06-6DBC-4525-A255-0C7B96039CD0}"/>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15CD918-61D6-4D5E-83EF-25D73E375C2E}"/>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807D0CA-D325-4C43-81EC-19639A94B16D}"/>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4B51966-91FF-4B52-8205-9A067EB3959D}"/>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248F7E2-6D01-4F91-9778-37E74DBDC07D}"/>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2897B2E-FB26-4761-A399-885F36972C0B}"/>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D25613D-07F7-4CFF-805F-EC122D9286E4}"/>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B2A8CCE-5150-4080-97F9-439D2A4C699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047019F-A3B2-4866-96A3-3EEA7E91AB21}"/>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F5B94BB-A4C7-4E45-B057-B49811745832}"/>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D5D3196-D2CA-4F15-B670-40BB785B29B6}"/>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24F532B-0B95-4B3B-BA0B-F92C52931FD2}"/>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A9A3BC2-680F-42F5-A37E-36CD2ADE7850}"/>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3209186-2AD3-4219-A592-9594C087845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A3767C1-6738-4426-B7D8-CFF22990DFFE}"/>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CB2C085-7E76-46AB-903E-CDA51CA63B8A}"/>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A5B1D34-3D1F-48E5-8ABD-EC63CADA6A59}"/>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E8EF462-BB01-4712-9E2B-4DA82417AE1C}"/>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08DDB47-37AB-4E2E-8F23-2F84EBD1B0E8}"/>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BDD2A61-0F72-4C23-A84B-05058E95F78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2934D78-6DFE-4483-AFD9-918AE81094CE}"/>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6EB2E5B-A54A-46BB-A281-BEF39804C5AE}"/>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053D141-AA8B-4DDF-AD7B-C1622B63A3A4}"/>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6D050EF-141C-4BAE-8092-DE9103B0166E}"/>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81ED459-80CD-48DA-AFE7-7A03B0B25080}"/>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A65EF88-DE71-4D92-814D-665374A1A650}"/>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BA5375D-A3B9-4323-B321-7449CA5358FE}"/>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8571CEB-D79D-4C88-BD56-828CF53230A9}"/>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6520DD0-D164-40DF-93A4-1E38EBEA4EB1}"/>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EA106E4-B5AE-4AD3-BDCC-E5E5418A2682}"/>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CC69754-539A-48D0-A0F9-2D45E7F3BA3A}"/>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4D34C9A-C75A-4877-B2AC-32D9BADC5E80}"/>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4225F45-99C3-4754-9207-254CEA6AD576}"/>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C5021898-524F-4A1A-A1A7-CA49DA58F8ED}"/>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ADF29A4F-6986-4A03-9ED5-82062580884B}"/>
            </a:ext>
          </a:extLst>
        </xdr:cNvPr>
        <xdr:cNvCxnSpPr/>
      </xdr:nvCxnSpPr>
      <xdr:spPr>
        <a:xfrm flipV="1">
          <a:off x="4173855" y="5849112"/>
          <a:ext cx="0" cy="1226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C6E50C7C-9BA2-455C-A661-739605F350A6}"/>
            </a:ext>
          </a:extLst>
        </xdr:cNvPr>
        <xdr:cNvSpPr txBox="1"/>
      </xdr:nvSpPr>
      <xdr:spPr>
        <a:xfrm>
          <a:off x="4212590" y="707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F1B785FB-B42C-4A9A-BA13-6625DC7E9584}"/>
            </a:ext>
          </a:extLst>
        </xdr:cNvPr>
        <xdr:cNvCxnSpPr/>
      </xdr:nvCxnSpPr>
      <xdr:spPr>
        <a:xfrm>
          <a:off x="4112260" y="7075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C843891B-5ACA-4292-84DD-48C0AA4C2887}"/>
            </a:ext>
          </a:extLst>
        </xdr:cNvPr>
        <xdr:cNvSpPr txBox="1"/>
      </xdr:nvSpPr>
      <xdr:spPr>
        <a:xfrm>
          <a:off x="4212590" y="5626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54A99373-154C-4625-9CED-E2D4DEDD835E}"/>
            </a:ext>
          </a:extLst>
        </xdr:cNvPr>
        <xdr:cNvCxnSpPr/>
      </xdr:nvCxnSpPr>
      <xdr:spPr>
        <a:xfrm>
          <a:off x="4112260" y="58491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C6CF556F-92ED-440D-B221-CDC8EC2829A9}"/>
            </a:ext>
          </a:extLst>
        </xdr:cNvPr>
        <xdr:cNvSpPr txBox="1"/>
      </xdr:nvSpPr>
      <xdr:spPr>
        <a:xfrm>
          <a:off x="4212590" y="6321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B5FB0F33-78F5-4990-9477-A631D9B68275}"/>
            </a:ext>
          </a:extLst>
        </xdr:cNvPr>
        <xdr:cNvSpPr/>
      </xdr:nvSpPr>
      <xdr:spPr>
        <a:xfrm>
          <a:off x="4131310" y="6473444"/>
          <a:ext cx="9779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C2AC5FD7-6E3F-4B19-8BA6-8C5C75D56204}"/>
            </a:ext>
          </a:extLst>
        </xdr:cNvPr>
        <xdr:cNvSpPr/>
      </xdr:nvSpPr>
      <xdr:spPr>
        <a:xfrm>
          <a:off x="3388360" y="643686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FC4CA9BB-41CA-441E-ACA6-B4FEDCFEE6EE}"/>
            </a:ext>
          </a:extLst>
        </xdr:cNvPr>
        <xdr:cNvSpPr/>
      </xdr:nvSpPr>
      <xdr:spPr>
        <a:xfrm>
          <a:off x="2571750" y="638505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218ED319-520E-4BC6-821F-9D7F350A1F96}"/>
            </a:ext>
          </a:extLst>
        </xdr:cNvPr>
        <xdr:cNvSpPr/>
      </xdr:nvSpPr>
      <xdr:spPr>
        <a:xfrm>
          <a:off x="1774190" y="63408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93980</xdr:rowOff>
    </xdr:from>
    <xdr:to>
      <xdr:col>6</xdr:col>
      <xdr:colOff>38100</xdr:colOff>
      <xdr:row>37</xdr:row>
      <xdr:rowOff>24130</xdr:rowOff>
    </xdr:to>
    <xdr:sp macro="" textlink="">
      <xdr:nvSpPr>
        <xdr:cNvPr id="65" name="フローチャート: 判断 64">
          <a:extLst>
            <a:ext uri="{FF2B5EF4-FFF2-40B4-BE49-F238E27FC236}">
              <a16:creationId xmlns:a16="http://schemas.microsoft.com/office/drawing/2014/main" id="{146D4AF5-209D-42C9-9560-C3338015F4B3}"/>
            </a:ext>
          </a:extLst>
        </xdr:cNvPr>
        <xdr:cNvSpPr/>
      </xdr:nvSpPr>
      <xdr:spPr>
        <a:xfrm>
          <a:off x="988060" y="62699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3B28155-3021-41E0-B6AB-93B05ABB2AAF}"/>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94DFDA4-B40F-4424-90CE-10298415BBB3}"/>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8C57F54-2F05-43AB-8164-76203830536D}"/>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EFA7E70-94BF-4F68-86F3-D20C2DF1733C}"/>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8218D82-9B9D-4408-85E4-8E703B71980C}"/>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155702</xdr:rowOff>
    </xdr:from>
    <xdr:to>
      <xdr:col>24</xdr:col>
      <xdr:colOff>114300</xdr:colOff>
      <xdr:row>38</xdr:row>
      <xdr:rowOff>85852</xdr:rowOff>
    </xdr:to>
    <xdr:sp macro="" textlink="">
      <xdr:nvSpPr>
        <xdr:cNvPr id="71" name="楕円 70">
          <a:extLst>
            <a:ext uri="{FF2B5EF4-FFF2-40B4-BE49-F238E27FC236}">
              <a16:creationId xmlns:a16="http://schemas.microsoft.com/office/drawing/2014/main" id="{1615F1F0-A34A-461F-8958-8E9075864D81}"/>
            </a:ext>
          </a:extLst>
        </xdr:cNvPr>
        <xdr:cNvSpPr/>
      </xdr:nvSpPr>
      <xdr:spPr>
        <a:xfrm>
          <a:off x="4131310" y="64993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134129</xdr:rowOff>
    </xdr:from>
    <xdr:ext cx="405111" cy="259045"/>
    <xdr:sp macro="" textlink="">
      <xdr:nvSpPr>
        <xdr:cNvPr id="72" name="【道路】&#10;有形固定資産減価償却率該当値テキスト">
          <a:extLst>
            <a:ext uri="{FF2B5EF4-FFF2-40B4-BE49-F238E27FC236}">
              <a16:creationId xmlns:a16="http://schemas.microsoft.com/office/drawing/2014/main" id="{7B2A655B-B3DC-414D-BBDB-41187DC1A656}"/>
            </a:ext>
          </a:extLst>
        </xdr:cNvPr>
        <xdr:cNvSpPr txBox="1"/>
      </xdr:nvSpPr>
      <xdr:spPr>
        <a:xfrm>
          <a:off x="4212590" y="6473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116840</xdr:rowOff>
    </xdr:from>
    <xdr:to>
      <xdr:col>20</xdr:col>
      <xdr:colOff>38100</xdr:colOff>
      <xdr:row>38</xdr:row>
      <xdr:rowOff>46990</xdr:rowOff>
    </xdr:to>
    <xdr:sp macro="" textlink="">
      <xdr:nvSpPr>
        <xdr:cNvPr id="73" name="楕円 72">
          <a:extLst>
            <a:ext uri="{FF2B5EF4-FFF2-40B4-BE49-F238E27FC236}">
              <a16:creationId xmlns:a16="http://schemas.microsoft.com/office/drawing/2014/main" id="{F642531D-8C8C-4F38-8914-812A55E998F8}"/>
            </a:ext>
          </a:extLst>
        </xdr:cNvPr>
        <xdr:cNvSpPr/>
      </xdr:nvSpPr>
      <xdr:spPr>
        <a:xfrm>
          <a:off x="3388360" y="64604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167640</xdr:rowOff>
    </xdr:from>
    <xdr:to>
      <xdr:col>24</xdr:col>
      <xdr:colOff>63500</xdr:colOff>
      <xdr:row>38</xdr:row>
      <xdr:rowOff>35052</xdr:rowOff>
    </xdr:to>
    <xdr:cxnSp macro="">
      <xdr:nvCxnSpPr>
        <xdr:cNvPr id="74" name="直線コネクタ 73">
          <a:extLst>
            <a:ext uri="{FF2B5EF4-FFF2-40B4-BE49-F238E27FC236}">
              <a16:creationId xmlns:a16="http://schemas.microsoft.com/office/drawing/2014/main" id="{408D926F-CEEE-47FB-80FD-D82E5FE59038}"/>
            </a:ext>
          </a:extLst>
        </xdr:cNvPr>
        <xdr:cNvCxnSpPr/>
      </xdr:nvCxnSpPr>
      <xdr:spPr>
        <a:xfrm>
          <a:off x="3431540" y="6515100"/>
          <a:ext cx="74295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68834</xdr:rowOff>
    </xdr:from>
    <xdr:to>
      <xdr:col>15</xdr:col>
      <xdr:colOff>101600</xdr:colOff>
      <xdr:row>37</xdr:row>
      <xdr:rowOff>170435</xdr:rowOff>
    </xdr:to>
    <xdr:sp macro="" textlink="">
      <xdr:nvSpPr>
        <xdr:cNvPr id="75" name="楕円 74">
          <a:extLst>
            <a:ext uri="{FF2B5EF4-FFF2-40B4-BE49-F238E27FC236}">
              <a16:creationId xmlns:a16="http://schemas.microsoft.com/office/drawing/2014/main" id="{F7EBD47F-F761-4A0D-B6EE-2ACDA6C87EA6}"/>
            </a:ext>
          </a:extLst>
        </xdr:cNvPr>
        <xdr:cNvSpPr/>
      </xdr:nvSpPr>
      <xdr:spPr>
        <a:xfrm>
          <a:off x="2571750" y="6410579"/>
          <a:ext cx="97790" cy="10731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119634</xdr:rowOff>
    </xdr:from>
    <xdr:to>
      <xdr:col>19</xdr:col>
      <xdr:colOff>177800</xdr:colOff>
      <xdr:row>37</xdr:row>
      <xdr:rowOff>167640</xdr:rowOff>
    </xdr:to>
    <xdr:cxnSp macro="">
      <xdr:nvCxnSpPr>
        <xdr:cNvPr id="76" name="直線コネクタ 75">
          <a:extLst>
            <a:ext uri="{FF2B5EF4-FFF2-40B4-BE49-F238E27FC236}">
              <a16:creationId xmlns:a16="http://schemas.microsoft.com/office/drawing/2014/main" id="{FF3F6F44-8611-46F2-9267-59740557FEC9}"/>
            </a:ext>
          </a:extLst>
        </xdr:cNvPr>
        <xdr:cNvCxnSpPr/>
      </xdr:nvCxnSpPr>
      <xdr:spPr>
        <a:xfrm>
          <a:off x="2626360" y="6465189"/>
          <a:ext cx="80518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32258</xdr:rowOff>
    </xdr:from>
    <xdr:to>
      <xdr:col>10</xdr:col>
      <xdr:colOff>165100</xdr:colOff>
      <xdr:row>37</xdr:row>
      <xdr:rowOff>133858</xdr:rowOff>
    </xdr:to>
    <xdr:sp macro="" textlink="">
      <xdr:nvSpPr>
        <xdr:cNvPr id="77" name="楕円 76">
          <a:extLst>
            <a:ext uri="{FF2B5EF4-FFF2-40B4-BE49-F238E27FC236}">
              <a16:creationId xmlns:a16="http://schemas.microsoft.com/office/drawing/2014/main" id="{6FC2DEF9-27D4-4A05-B975-1DD189B0A3A9}"/>
            </a:ext>
          </a:extLst>
        </xdr:cNvPr>
        <xdr:cNvSpPr/>
      </xdr:nvSpPr>
      <xdr:spPr>
        <a:xfrm>
          <a:off x="1774190" y="637400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83058</xdr:rowOff>
    </xdr:from>
    <xdr:to>
      <xdr:col>15</xdr:col>
      <xdr:colOff>50800</xdr:colOff>
      <xdr:row>37</xdr:row>
      <xdr:rowOff>119634</xdr:rowOff>
    </xdr:to>
    <xdr:cxnSp macro="">
      <xdr:nvCxnSpPr>
        <xdr:cNvPr id="78" name="直線コネクタ 77">
          <a:extLst>
            <a:ext uri="{FF2B5EF4-FFF2-40B4-BE49-F238E27FC236}">
              <a16:creationId xmlns:a16="http://schemas.microsoft.com/office/drawing/2014/main" id="{E29A3E10-2430-4D2E-A087-B5673045BA0D}"/>
            </a:ext>
          </a:extLst>
        </xdr:cNvPr>
        <xdr:cNvCxnSpPr/>
      </xdr:nvCxnSpPr>
      <xdr:spPr>
        <a:xfrm>
          <a:off x="1828800" y="6428613"/>
          <a:ext cx="79756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162560</xdr:rowOff>
    </xdr:from>
    <xdr:to>
      <xdr:col>6</xdr:col>
      <xdr:colOff>38100</xdr:colOff>
      <xdr:row>37</xdr:row>
      <xdr:rowOff>92710</xdr:rowOff>
    </xdr:to>
    <xdr:sp macro="" textlink="">
      <xdr:nvSpPr>
        <xdr:cNvPr id="79" name="楕円 78">
          <a:extLst>
            <a:ext uri="{FF2B5EF4-FFF2-40B4-BE49-F238E27FC236}">
              <a16:creationId xmlns:a16="http://schemas.microsoft.com/office/drawing/2014/main" id="{ECAE331C-923C-494E-9596-1895D75BCA65}"/>
            </a:ext>
          </a:extLst>
        </xdr:cNvPr>
        <xdr:cNvSpPr/>
      </xdr:nvSpPr>
      <xdr:spPr>
        <a:xfrm>
          <a:off x="988060" y="63366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41910</xdr:rowOff>
    </xdr:from>
    <xdr:to>
      <xdr:col>10</xdr:col>
      <xdr:colOff>114300</xdr:colOff>
      <xdr:row>37</xdr:row>
      <xdr:rowOff>83058</xdr:rowOff>
    </xdr:to>
    <xdr:cxnSp macro="">
      <xdr:nvCxnSpPr>
        <xdr:cNvPr id="80" name="直線コネクタ 79">
          <a:extLst>
            <a:ext uri="{FF2B5EF4-FFF2-40B4-BE49-F238E27FC236}">
              <a16:creationId xmlns:a16="http://schemas.microsoft.com/office/drawing/2014/main" id="{74424E9B-E1BD-4A49-8D68-9A430791ADFC}"/>
            </a:ext>
          </a:extLst>
        </xdr:cNvPr>
        <xdr:cNvCxnSpPr/>
      </xdr:nvCxnSpPr>
      <xdr:spPr>
        <a:xfrm>
          <a:off x="1031240" y="6387465"/>
          <a:ext cx="79756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4D860F25-9F4B-45FD-82EF-9ED57D08272E}"/>
            </a:ext>
          </a:extLst>
        </xdr:cNvPr>
        <xdr:cNvSpPr txBox="1"/>
      </xdr:nvSpPr>
      <xdr:spPr>
        <a:xfrm>
          <a:off x="3239144" y="620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9C4D615D-F8F8-43D8-ABE4-0BC7208F4F8A}"/>
            </a:ext>
          </a:extLst>
        </xdr:cNvPr>
        <xdr:cNvSpPr txBox="1"/>
      </xdr:nvSpPr>
      <xdr:spPr>
        <a:xfrm>
          <a:off x="2439044" y="6162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87D26020-DEAC-4CF5-BAF7-BF2F0DFE26A8}"/>
            </a:ext>
          </a:extLst>
        </xdr:cNvPr>
        <xdr:cNvSpPr txBox="1"/>
      </xdr:nvSpPr>
      <xdr:spPr>
        <a:xfrm>
          <a:off x="164148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40657</xdr:rowOff>
    </xdr:from>
    <xdr:ext cx="405111" cy="259045"/>
    <xdr:sp macro="" textlink="">
      <xdr:nvSpPr>
        <xdr:cNvPr id="84" name="n_4aveValue【道路】&#10;有形固定資産減価償却率">
          <a:extLst>
            <a:ext uri="{FF2B5EF4-FFF2-40B4-BE49-F238E27FC236}">
              <a16:creationId xmlns:a16="http://schemas.microsoft.com/office/drawing/2014/main" id="{D84177EF-961F-473D-9CF1-9A52BA48118A}"/>
            </a:ext>
          </a:extLst>
        </xdr:cNvPr>
        <xdr:cNvSpPr txBox="1"/>
      </xdr:nvSpPr>
      <xdr:spPr>
        <a:xfrm>
          <a:off x="85535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38117</xdr:rowOff>
    </xdr:from>
    <xdr:ext cx="405111" cy="259045"/>
    <xdr:sp macro="" textlink="">
      <xdr:nvSpPr>
        <xdr:cNvPr id="85" name="n_1mainValue【道路】&#10;有形固定資産減価償却率">
          <a:extLst>
            <a:ext uri="{FF2B5EF4-FFF2-40B4-BE49-F238E27FC236}">
              <a16:creationId xmlns:a16="http://schemas.microsoft.com/office/drawing/2014/main" id="{7F6E67C1-548E-420F-A12A-20BAA959336A}"/>
            </a:ext>
          </a:extLst>
        </xdr:cNvPr>
        <xdr:cNvSpPr txBox="1"/>
      </xdr:nvSpPr>
      <xdr:spPr>
        <a:xfrm>
          <a:off x="32391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161561</xdr:rowOff>
    </xdr:from>
    <xdr:ext cx="405111" cy="259045"/>
    <xdr:sp macro="" textlink="">
      <xdr:nvSpPr>
        <xdr:cNvPr id="86" name="n_2mainValue【道路】&#10;有形固定資産減価償却率">
          <a:extLst>
            <a:ext uri="{FF2B5EF4-FFF2-40B4-BE49-F238E27FC236}">
              <a16:creationId xmlns:a16="http://schemas.microsoft.com/office/drawing/2014/main" id="{B294A7DC-2690-4BE6-B708-18496D0F87B3}"/>
            </a:ext>
          </a:extLst>
        </xdr:cNvPr>
        <xdr:cNvSpPr txBox="1"/>
      </xdr:nvSpPr>
      <xdr:spPr>
        <a:xfrm>
          <a:off x="2439044" y="650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124985</xdr:rowOff>
    </xdr:from>
    <xdr:ext cx="405111" cy="259045"/>
    <xdr:sp macro="" textlink="">
      <xdr:nvSpPr>
        <xdr:cNvPr id="87" name="n_3mainValue【道路】&#10;有形固定資産減価償却率">
          <a:extLst>
            <a:ext uri="{FF2B5EF4-FFF2-40B4-BE49-F238E27FC236}">
              <a16:creationId xmlns:a16="http://schemas.microsoft.com/office/drawing/2014/main" id="{4F233ECA-1F82-4BC2-99BE-1F13A1E767AC}"/>
            </a:ext>
          </a:extLst>
        </xdr:cNvPr>
        <xdr:cNvSpPr txBox="1"/>
      </xdr:nvSpPr>
      <xdr:spPr>
        <a:xfrm>
          <a:off x="1641484" y="647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88" name="n_4mainValue【道路】&#10;有形固定資産減価償却率">
          <a:extLst>
            <a:ext uri="{FF2B5EF4-FFF2-40B4-BE49-F238E27FC236}">
              <a16:creationId xmlns:a16="http://schemas.microsoft.com/office/drawing/2014/main" id="{6F89E1A5-8A11-49D9-AC97-976F8C699229}"/>
            </a:ext>
          </a:extLst>
        </xdr:cNvPr>
        <xdr:cNvSpPr txBox="1"/>
      </xdr:nvSpPr>
      <xdr:spPr>
        <a:xfrm>
          <a:off x="85535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F800D1D-C199-4483-AAC5-3AFF0CC08991}"/>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0C96DFB-A54D-49C6-B546-2E0EBC180EB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F6322E1-B1DA-4A31-9472-339E74F608D0}"/>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DA32CEB-65E3-44EE-98A9-9F8474B7B2E3}"/>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5F2E1D2-CC9E-4B34-AD99-710826BE104D}"/>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C5619B1-932A-4F40-90DE-95AEF874A1B7}"/>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5080B70-00AC-4F56-B4C4-04E23A74B3D9}"/>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8C318E8-FEDC-4571-BA7F-45FEEA433439}"/>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195FA58-D653-4ABB-9B76-DA98196FBA77}"/>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A51D270-52D7-4088-9585-032E71FE2DB0}"/>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3CE5A59-034C-40AF-BAED-CCCDF90B58C9}"/>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C989ECD8-CC8E-4B4F-A29E-ED10A2EE0260}"/>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B67CB1F-2547-4B9D-877E-9D7C3D78C6E9}"/>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A5216DCA-D497-4DE2-A235-2444AE8B25A9}"/>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F05BD518-56DF-402B-9EA3-845DF55C87F5}"/>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83242DD6-14A1-429B-9B38-78F8D3A3990C}"/>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2196E49-8E9F-492C-88CB-FA161F57F029}"/>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14C0BB5A-93DB-4AB0-BE06-AA10B1E22566}"/>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F1ED1ED3-F131-49FA-8E62-059A924CDC4F}"/>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848A1412-D7DF-4C5E-83A4-40DAC2E798CE}"/>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7F4F1DD-5FE8-4AA6-921B-A529F131DBCB}"/>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A47CD0C2-2556-47D6-8C13-B926B6AFF0F5}"/>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7F935D9-01BC-4EA9-AF2A-5BE55E4DF36D}"/>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FAE4F276-D230-468F-9FB9-D5CE624B28A7}"/>
            </a:ext>
          </a:extLst>
        </xdr:cNvPr>
        <xdr:cNvCxnSpPr/>
      </xdr:nvCxnSpPr>
      <xdr:spPr>
        <a:xfrm flipV="1">
          <a:off x="9429115" y="5820842"/>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9B12EA49-CD45-4DE6-B842-34BDB7AB2B8C}"/>
            </a:ext>
          </a:extLst>
        </xdr:cNvPr>
        <xdr:cNvSpPr txBox="1"/>
      </xdr:nvSpPr>
      <xdr:spPr>
        <a:xfrm>
          <a:off x="9467850" y="7135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07BC0E97-8580-4DC2-9D7D-250BBD6F1E21}"/>
            </a:ext>
          </a:extLst>
        </xdr:cNvPr>
        <xdr:cNvCxnSpPr/>
      </xdr:nvCxnSpPr>
      <xdr:spPr>
        <a:xfrm>
          <a:off x="9356090" y="713148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F4F6BCA6-344D-48F7-9C1F-E38689871E9F}"/>
            </a:ext>
          </a:extLst>
        </xdr:cNvPr>
        <xdr:cNvSpPr txBox="1"/>
      </xdr:nvSpPr>
      <xdr:spPr>
        <a:xfrm>
          <a:off x="9467850" y="559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07C30CF8-58DB-4E6E-B92D-4B6F17EB2907}"/>
            </a:ext>
          </a:extLst>
        </xdr:cNvPr>
        <xdr:cNvCxnSpPr/>
      </xdr:nvCxnSpPr>
      <xdr:spPr>
        <a:xfrm>
          <a:off x="9356090" y="582084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a:extLst>
            <a:ext uri="{FF2B5EF4-FFF2-40B4-BE49-F238E27FC236}">
              <a16:creationId xmlns:a16="http://schemas.microsoft.com/office/drawing/2014/main" id="{C7119D9F-79C7-44AA-ABA7-D7179B6EDB15}"/>
            </a:ext>
          </a:extLst>
        </xdr:cNvPr>
        <xdr:cNvSpPr txBox="1"/>
      </xdr:nvSpPr>
      <xdr:spPr>
        <a:xfrm>
          <a:off x="9467850" y="67464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452F0832-955A-449D-8494-3B1B0E15F959}"/>
            </a:ext>
          </a:extLst>
        </xdr:cNvPr>
        <xdr:cNvSpPr/>
      </xdr:nvSpPr>
      <xdr:spPr>
        <a:xfrm>
          <a:off x="9394190" y="6764224"/>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DF13D9D2-D2D5-4E1C-83F3-631A8F600DDD}"/>
            </a:ext>
          </a:extLst>
        </xdr:cNvPr>
        <xdr:cNvSpPr/>
      </xdr:nvSpPr>
      <xdr:spPr>
        <a:xfrm>
          <a:off x="8632190" y="67732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0CCF3B38-9F6E-4B44-BD79-4FE39ED5D483}"/>
            </a:ext>
          </a:extLst>
        </xdr:cNvPr>
        <xdr:cNvSpPr/>
      </xdr:nvSpPr>
      <xdr:spPr>
        <a:xfrm>
          <a:off x="7846060" y="678159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80F1330E-D89B-4CB1-814F-09C85D7B96F1}"/>
            </a:ext>
          </a:extLst>
        </xdr:cNvPr>
        <xdr:cNvSpPr/>
      </xdr:nvSpPr>
      <xdr:spPr>
        <a:xfrm>
          <a:off x="7029450" y="67746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124994</xdr:rowOff>
    </xdr:from>
    <xdr:to>
      <xdr:col>36</xdr:col>
      <xdr:colOff>165100</xdr:colOff>
      <xdr:row>37</xdr:row>
      <xdr:rowOff>55144</xdr:rowOff>
    </xdr:to>
    <xdr:sp macro="" textlink="">
      <xdr:nvSpPr>
        <xdr:cNvPr id="122" name="フローチャート: 判断 121">
          <a:extLst>
            <a:ext uri="{FF2B5EF4-FFF2-40B4-BE49-F238E27FC236}">
              <a16:creationId xmlns:a16="http://schemas.microsoft.com/office/drawing/2014/main" id="{B3A53388-5D7E-4C2B-8CC5-5DDC20F0FF23}"/>
            </a:ext>
          </a:extLst>
        </xdr:cNvPr>
        <xdr:cNvSpPr/>
      </xdr:nvSpPr>
      <xdr:spPr>
        <a:xfrm>
          <a:off x="6231890" y="629909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E6C2FF4-391E-4F57-907E-A95C9C86CECB}"/>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89E96F5-F9A9-4CB0-845A-00D7997EF0F2}"/>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CFA9FEB-1AB4-4788-8F12-667E9D3E6B85}"/>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8116E38-7F34-456E-A082-2CFB27725213}"/>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CCAD3B8-86B5-4216-9335-F5CEEE24C560}"/>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99314</xdr:rowOff>
    </xdr:from>
    <xdr:to>
      <xdr:col>55</xdr:col>
      <xdr:colOff>50800</xdr:colOff>
      <xdr:row>36</xdr:row>
      <xdr:rowOff>29464</xdr:rowOff>
    </xdr:to>
    <xdr:sp macro="" textlink="">
      <xdr:nvSpPr>
        <xdr:cNvPr id="128" name="楕円 127">
          <a:extLst>
            <a:ext uri="{FF2B5EF4-FFF2-40B4-BE49-F238E27FC236}">
              <a16:creationId xmlns:a16="http://schemas.microsoft.com/office/drawing/2014/main" id="{5B1BF98E-55CC-4DDB-B8B5-3B8F39707D23}"/>
            </a:ext>
          </a:extLst>
        </xdr:cNvPr>
        <xdr:cNvSpPr/>
      </xdr:nvSpPr>
      <xdr:spPr>
        <a:xfrm>
          <a:off x="9394190" y="6096254"/>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122191</xdr:rowOff>
    </xdr:from>
    <xdr:ext cx="534377" cy="259045"/>
    <xdr:sp macro="" textlink="">
      <xdr:nvSpPr>
        <xdr:cNvPr id="129" name="【道路】&#10;一人当たり延長該当値テキスト">
          <a:extLst>
            <a:ext uri="{FF2B5EF4-FFF2-40B4-BE49-F238E27FC236}">
              <a16:creationId xmlns:a16="http://schemas.microsoft.com/office/drawing/2014/main" id="{AE58B561-A97E-4FB0-BC8D-0B1B565EE899}"/>
            </a:ext>
          </a:extLst>
        </xdr:cNvPr>
        <xdr:cNvSpPr txBox="1"/>
      </xdr:nvSpPr>
      <xdr:spPr>
        <a:xfrm>
          <a:off x="9467850" y="5953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120498</xdr:rowOff>
    </xdr:from>
    <xdr:to>
      <xdr:col>50</xdr:col>
      <xdr:colOff>165100</xdr:colOff>
      <xdr:row>36</xdr:row>
      <xdr:rowOff>50648</xdr:rowOff>
    </xdr:to>
    <xdr:sp macro="" textlink="">
      <xdr:nvSpPr>
        <xdr:cNvPr id="130" name="楕円 129">
          <a:extLst>
            <a:ext uri="{FF2B5EF4-FFF2-40B4-BE49-F238E27FC236}">
              <a16:creationId xmlns:a16="http://schemas.microsoft.com/office/drawing/2014/main" id="{54608AE2-D4EB-43CA-A85D-27AFC9BC7CA3}"/>
            </a:ext>
          </a:extLst>
        </xdr:cNvPr>
        <xdr:cNvSpPr/>
      </xdr:nvSpPr>
      <xdr:spPr>
        <a:xfrm>
          <a:off x="8632190" y="612315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150114</xdr:rowOff>
    </xdr:from>
    <xdr:to>
      <xdr:col>55</xdr:col>
      <xdr:colOff>0</xdr:colOff>
      <xdr:row>35</xdr:row>
      <xdr:rowOff>171298</xdr:rowOff>
    </xdr:to>
    <xdr:cxnSp macro="">
      <xdr:nvCxnSpPr>
        <xdr:cNvPr id="131" name="直線コネクタ 130">
          <a:extLst>
            <a:ext uri="{FF2B5EF4-FFF2-40B4-BE49-F238E27FC236}">
              <a16:creationId xmlns:a16="http://schemas.microsoft.com/office/drawing/2014/main" id="{FBCE0C4B-0EBA-445E-B785-0FB9F1755685}"/>
            </a:ext>
          </a:extLst>
        </xdr:cNvPr>
        <xdr:cNvCxnSpPr/>
      </xdr:nvCxnSpPr>
      <xdr:spPr>
        <a:xfrm flipV="1">
          <a:off x="8686800" y="6150864"/>
          <a:ext cx="742950" cy="24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138100</xdr:rowOff>
    </xdr:from>
    <xdr:to>
      <xdr:col>46</xdr:col>
      <xdr:colOff>38100</xdr:colOff>
      <xdr:row>36</xdr:row>
      <xdr:rowOff>68250</xdr:rowOff>
    </xdr:to>
    <xdr:sp macro="" textlink="">
      <xdr:nvSpPr>
        <xdr:cNvPr id="132" name="楕円 131">
          <a:extLst>
            <a:ext uri="{FF2B5EF4-FFF2-40B4-BE49-F238E27FC236}">
              <a16:creationId xmlns:a16="http://schemas.microsoft.com/office/drawing/2014/main" id="{1991D757-996E-4A90-9866-630D228B82AC}"/>
            </a:ext>
          </a:extLst>
        </xdr:cNvPr>
        <xdr:cNvSpPr/>
      </xdr:nvSpPr>
      <xdr:spPr>
        <a:xfrm>
          <a:off x="7846060" y="61350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171298</xdr:rowOff>
    </xdr:from>
    <xdr:to>
      <xdr:col>50</xdr:col>
      <xdr:colOff>114300</xdr:colOff>
      <xdr:row>36</xdr:row>
      <xdr:rowOff>17450</xdr:rowOff>
    </xdr:to>
    <xdr:cxnSp macro="">
      <xdr:nvCxnSpPr>
        <xdr:cNvPr id="133" name="直線コネクタ 132">
          <a:extLst>
            <a:ext uri="{FF2B5EF4-FFF2-40B4-BE49-F238E27FC236}">
              <a16:creationId xmlns:a16="http://schemas.microsoft.com/office/drawing/2014/main" id="{8BC7C69A-06B1-4EDB-BC1E-0220746F7747}"/>
            </a:ext>
          </a:extLst>
        </xdr:cNvPr>
        <xdr:cNvCxnSpPr/>
      </xdr:nvCxnSpPr>
      <xdr:spPr>
        <a:xfrm flipV="1">
          <a:off x="7889240" y="6175858"/>
          <a:ext cx="79756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152807</xdr:rowOff>
    </xdr:from>
    <xdr:to>
      <xdr:col>41</xdr:col>
      <xdr:colOff>101600</xdr:colOff>
      <xdr:row>36</xdr:row>
      <xdr:rowOff>82957</xdr:rowOff>
    </xdr:to>
    <xdr:sp macro="" textlink="">
      <xdr:nvSpPr>
        <xdr:cNvPr id="134" name="楕円 133">
          <a:extLst>
            <a:ext uri="{FF2B5EF4-FFF2-40B4-BE49-F238E27FC236}">
              <a16:creationId xmlns:a16="http://schemas.microsoft.com/office/drawing/2014/main" id="{12ACB809-DD36-4D79-9261-AD42EEFA5012}"/>
            </a:ext>
          </a:extLst>
        </xdr:cNvPr>
        <xdr:cNvSpPr/>
      </xdr:nvSpPr>
      <xdr:spPr>
        <a:xfrm>
          <a:off x="7029450" y="61535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17450</xdr:rowOff>
    </xdr:from>
    <xdr:to>
      <xdr:col>45</xdr:col>
      <xdr:colOff>177800</xdr:colOff>
      <xdr:row>36</xdr:row>
      <xdr:rowOff>32157</xdr:rowOff>
    </xdr:to>
    <xdr:cxnSp macro="">
      <xdr:nvCxnSpPr>
        <xdr:cNvPr id="135" name="直線コネクタ 134">
          <a:extLst>
            <a:ext uri="{FF2B5EF4-FFF2-40B4-BE49-F238E27FC236}">
              <a16:creationId xmlns:a16="http://schemas.microsoft.com/office/drawing/2014/main" id="{68F688AA-F5E8-4B25-B6BB-B0D8BA317558}"/>
            </a:ext>
          </a:extLst>
        </xdr:cNvPr>
        <xdr:cNvCxnSpPr/>
      </xdr:nvCxnSpPr>
      <xdr:spPr>
        <a:xfrm flipV="1">
          <a:off x="7084060" y="6193460"/>
          <a:ext cx="80518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166903</xdr:rowOff>
    </xdr:from>
    <xdr:to>
      <xdr:col>36</xdr:col>
      <xdr:colOff>165100</xdr:colOff>
      <xdr:row>36</xdr:row>
      <xdr:rowOff>97053</xdr:rowOff>
    </xdr:to>
    <xdr:sp macro="" textlink="">
      <xdr:nvSpPr>
        <xdr:cNvPr id="136" name="楕円 135">
          <a:extLst>
            <a:ext uri="{FF2B5EF4-FFF2-40B4-BE49-F238E27FC236}">
              <a16:creationId xmlns:a16="http://schemas.microsoft.com/office/drawing/2014/main" id="{97EB4545-97ED-4FA9-97CF-74A8FFD62EE4}"/>
            </a:ext>
          </a:extLst>
        </xdr:cNvPr>
        <xdr:cNvSpPr/>
      </xdr:nvSpPr>
      <xdr:spPr>
        <a:xfrm>
          <a:off x="6231890" y="617146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32157</xdr:rowOff>
    </xdr:from>
    <xdr:to>
      <xdr:col>41</xdr:col>
      <xdr:colOff>50800</xdr:colOff>
      <xdr:row>36</xdr:row>
      <xdr:rowOff>46253</xdr:rowOff>
    </xdr:to>
    <xdr:cxnSp macro="">
      <xdr:nvCxnSpPr>
        <xdr:cNvPr id="137" name="直線コネクタ 136">
          <a:extLst>
            <a:ext uri="{FF2B5EF4-FFF2-40B4-BE49-F238E27FC236}">
              <a16:creationId xmlns:a16="http://schemas.microsoft.com/office/drawing/2014/main" id="{9E37C20E-0309-4483-B378-7FAE0DCCC830}"/>
            </a:ext>
          </a:extLst>
        </xdr:cNvPr>
        <xdr:cNvCxnSpPr/>
      </xdr:nvCxnSpPr>
      <xdr:spPr>
        <a:xfrm flipV="1">
          <a:off x="6286500" y="6202452"/>
          <a:ext cx="797560" cy="17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a:extLst>
            <a:ext uri="{FF2B5EF4-FFF2-40B4-BE49-F238E27FC236}">
              <a16:creationId xmlns:a16="http://schemas.microsoft.com/office/drawing/2014/main" id="{7471A984-8A26-421D-8579-69C4205E4717}"/>
            </a:ext>
          </a:extLst>
        </xdr:cNvPr>
        <xdr:cNvSpPr txBox="1"/>
      </xdr:nvSpPr>
      <xdr:spPr>
        <a:xfrm>
          <a:off x="8454467" y="686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a:extLst>
            <a:ext uri="{FF2B5EF4-FFF2-40B4-BE49-F238E27FC236}">
              <a16:creationId xmlns:a16="http://schemas.microsoft.com/office/drawing/2014/main" id="{726552EC-74FD-4D66-A86F-C1BC1A66E25C}"/>
            </a:ext>
          </a:extLst>
        </xdr:cNvPr>
        <xdr:cNvSpPr txBox="1"/>
      </xdr:nvSpPr>
      <xdr:spPr>
        <a:xfrm>
          <a:off x="7673417" y="6874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40" name="n_3aveValue【道路】&#10;一人当たり延長">
          <a:extLst>
            <a:ext uri="{FF2B5EF4-FFF2-40B4-BE49-F238E27FC236}">
              <a16:creationId xmlns:a16="http://schemas.microsoft.com/office/drawing/2014/main" id="{BB8CBE13-8F05-4FC8-88E2-ACFBCECBCE2F}"/>
            </a:ext>
          </a:extLst>
        </xdr:cNvPr>
        <xdr:cNvSpPr txBox="1"/>
      </xdr:nvSpPr>
      <xdr:spPr>
        <a:xfrm>
          <a:off x="6866332" y="686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46271</xdr:rowOff>
    </xdr:from>
    <xdr:ext cx="534377" cy="259045"/>
    <xdr:sp macro="" textlink="">
      <xdr:nvSpPr>
        <xdr:cNvPr id="141" name="n_4aveValue【道路】&#10;一人当たり延長">
          <a:extLst>
            <a:ext uri="{FF2B5EF4-FFF2-40B4-BE49-F238E27FC236}">
              <a16:creationId xmlns:a16="http://schemas.microsoft.com/office/drawing/2014/main" id="{FD56EFB1-A82D-4779-AE20-2122EDD7DF1E}"/>
            </a:ext>
          </a:extLst>
        </xdr:cNvPr>
        <xdr:cNvSpPr txBox="1"/>
      </xdr:nvSpPr>
      <xdr:spPr>
        <a:xfrm>
          <a:off x="6038361" y="639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67175</xdr:rowOff>
    </xdr:from>
    <xdr:ext cx="534377" cy="259045"/>
    <xdr:sp macro="" textlink="">
      <xdr:nvSpPr>
        <xdr:cNvPr id="142" name="n_1mainValue【道路】&#10;一人当たり延長">
          <a:extLst>
            <a:ext uri="{FF2B5EF4-FFF2-40B4-BE49-F238E27FC236}">
              <a16:creationId xmlns:a16="http://schemas.microsoft.com/office/drawing/2014/main" id="{78185E53-00A7-4A61-8287-D4034B3083BD}"/>
            </a:ext>
          </a:extLst>
        </xdr:cNvPr>
        <xdr:cNvSpPr txBox="1"/>
      </xdr:nvSpPr>
      <xdr:spPr>
        <a:xfrm>
          <a:off x="8422151" y="589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84777</xdr:rowOff>
    </xdr:from>
    <xdr:ext cx="534377" cy="259045"/>
    <xdr:sp macro="" textlink="">
      <xdr:nvSpPr>
        <xdr:cNvPr id="143" name="n_2mainValue【道路】&#10;一人当たり延長">
          <a:extLst>
            <a:ext uri="{FF2B5EF4-FFF2-40B4-BE49-F238E27FC236}">
              <a16:creationId xmlns:a16="http://schemas.microsoft.com/office/drawing/2014/main" id="{08AA2EDD-4A3A-476C-AA93-CC9E6988E1E7}"/>
            </a:ext>
          </a:extLst>
        </xdr:cNvPr>
        <xdr:cNvSpPr txBox="1"/>
      </xdr:nvSpPr>
      <xdr:spPr>
        <a:xfrm>
          <a:off x="7641101" y="591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99484</xdr:rowOff>
    </xdr:from>
    <xdr:ext cx="534377" cy="259045"/>
    <xdr:sp macro="" textlink="">
      <xdr:nvSpPr>
        <xdr:cNvPr id="144" name="n_3mainValue【道路】&#10;一人当たり延長">
          <a:extLst>
            <a:ext uri="{FF2B5EF4-FFF2-40B4-BE49-F238E27FC236}">
              <a16:creationId xmlns:a16="http://schemas.microsoft.com/office/drawing/2014/main" id="{12FFEC21-CA44-44D2-8FF9-83E8AC3C459B}"/>
            </a:ext>
          </a:extLst>
        </xdr:cNvPr>
        <xdr:cNvSpPr txBox="1"/>
      </xdr:nvSpPr>
      <xdr:spPr>
        <a:xfrm>
          <a:off x="6854971" y="5924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113580</xdr:rowOff>
    </xdr:from>
    <xdr:ext cx="534377" cy="259045"/>
    <xdr:sp macro="" textlink="">
      <xdr:nvSpPr>
        <xdr:cNvPr id="145" name="n_4mainValue【道路】&#10;一人当たり延長">
          <a:extLst>
            <a:ext uri="{FF2B5EF4-FFF2-40B4-BE49-F238E27FC236}">
              <a16:creationId xmlns:a16="http://schemas.microsoft.com/office/drawing/2014/main" id="{D884F056-53B0-4120-AA1B-EF4BE3D1D689}"/>
            </a:ext>
          </a:extLst>
        </xdr:cNvPr>
        <xdr:cNvSpPr txBox="1"/>
      </xdr:nvSpPr>
      <xdr:spPr>
        <a:xfrm>
          <a:off x="6038361" y="594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758524E-889F-4B06-9A62-4A1F2C4150CD}"/>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F596263-0E5E-42B9-8522-2962A0E6A78E}"/>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21ED0FB-71D8-4F05-B9C4-5BD60D735528}"/>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EF3F20C-9E84-4096-B4AF-89A7EF62FCC5}"/>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225FBBE-303C-419F-B05B-0168AED12EAB}"/>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9C96AEC-DBA4-4D51-B814-01F7352EDEE0}"/>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28D7A97-09A0-4338-AB4B-2FBC3F4120EE}"/>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2AE6866-1BFA-4B7B-B0FE-AD0C0D54236F}"/>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CD37AE2-8EC1-4ED2-9F3D-1186DBDFD3E0}"/>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0614150-C9D2-492F-9C3A-D223C4561C22}"/>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84E2821-5EDB-4E0D-AE5F-580DBB148397}"/>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1786F6EB-C66B-494B-B922-74F56131CA81}"/>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D61E54B4-90C2-4455-A8C9-88861AF3D53B}"/>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71A8B3A0-5D20-4E6A-9E2A-50463CE1D058}"/>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DD2152E2-9B06-487E-85FF-011151617A40}"/>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641C8BD9-DC3C-4B87-9D57-6CB0E1F6477F}"/>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4BEE3434-D558-4763-BC17-09E1E441A22B}"/>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A3CC4F50-1EE6-4015-938E-25311E437D3A}"/>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8B3A46B6-4B40-4F43-B8AB-7E2079446C1F}"/>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13758B2D-8CD4-4CB2-802C-AD66D917541F}"/>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53D13211-0CEC-4782-84AD-291F73C2FAA5}"/>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38D2C92D-3ECE-45F2-854B-37B47BB126B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A8700B89-16B6-4B1F-AC59-5B1D749EC132}"/>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749E8BD2-2185-4C00-96EA-55A79CA99E0A}"/>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93794A96-8352-405C-8570-AEE5AF8A9487}"/>
            </a:ext>
          </a:extLst>
        </xdr:cNvPr>
        <xdr:cNvCxnSpPr/>
      </xdr:nvCxnSpPr>
      <xdr:spPr>
        <a:xfrm flipV="1">
          <a:off x="4173855" y="9536430"/>
          <a:ext cx="0" cy="1445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0C0F3906-DBB1-46F6-96E7-EEEB782170F2}"/>
            </a:ext>
          </a:extLst>
        </xdr:cNvPr>
        <xdr:cNvSpPr txBox="1"/>
      </xdr:nvSpPr>
      <xdr:spPr>
        <a:xfrm>
          <a:off x="421259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2EF85D1B-9403-4242-847D-45B259C13C99}"/>
            </a:ext>
          </a:extLst>
        </xdr:cNvPr>
        <xdr:cNvCxnSpPr/>
      </xdr:nvCxnSpPr>
      <xdr:spPr>
        <a:xfrm>
          <a:off x="4112260" y="10982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7A1F56C5-BD29-41BD-B071-0BD63929B37E}"/>
            </a:ext>
          </a:extLst>
        </xdr:cNvPr>
        <xdr:cNvSpPr txBox="1"/>
      </xdr:nvSpPr>
      <xdr:spPr>
        <a:xfrm>
          <a:off x="4212590" y="931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2F0DC5A3-0E64-4857-9D29-B78BD07E9588}"/>
            </a:ext>
          </a:extLst>
        </xdr:cNvPr>
        <xdr:cNvCxnSpPr/>
      </xdr:nvCxnSpPr>
      <xdr:spPr>
        <a:xfrm>
          <a:off x="4112260" y="9536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6F2801AB-486C-4DEE-AE48-2887B0AD3C82}"/>
            </a:ext>
          </a:extLst>
        </xdr:cNvPr>
        <xdr:cNvSpPr txBox="1"/>
      </xdr:nvSpPr>
      <xdr:spPr>
        <a:xfrm>
          <a:off x="421259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2A490169-1E92-4AED-A146-56933D9BE3BA}"/>
            </a:ext>
          </a:extLst>
        </xdr:cNvPr>
        <xdr:cNvSpPr/>
      </xdr:nvSpPr>
      <xdr:spPr>
        <a:xfrm>
          <a:off x="4131310" y="104038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EAF7E65E-5CB6-4560-80B2-67066030D207}"/>
            </a:ext>
          </a:extLst>
        </xdr:cNvPr>
        <xdr:cNvSpPr/>
      </xdr:nvSpPr>
      <xdr:spPr>
        <a:xfrm>
          <a:off x="3388360" y="1037336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6B0FF216-96D5-4178-BFBA-D16D21887FE0}"/>
            </a:ext>
          </a:extLst>
        </xdr:cNvPr>
        <xdr:cNvSpPr/>
      </xdr:nvSpPr>
      <xdr:spPr>
        <a:xfrm>
          <a:off x="2571750" y="1035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5C7ED2EB-A690-4421-82AC-3E32AE435F29}"/>
            </a:ext>
          </a:extLst>
        </xdr:cNvPr>
        <xdr:cNvSpPr/>
      </xdr:nvSpPr>
      <xdr:spPr>
        <a:xfrm>
          <a:off x="1774190" y="1034288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145415</xdr:rowOff>
    </xdr:from>
    <xdr:to>
      <xdr:col>6</xdr:col>
      <xdr:colOff>38100</xdr:colOff>
      <xdr:row>61</xdr:row>
      <xdr:rowOff>75565</xdr:rowOff>
    </xdr:to>
    <xdr:sp macro="" textlink="">
      <xdr:nvSpPr>
        <xdr:cNvPr id="180" name="フローチャート: 判断 179">
          <a:extLst>
            <a:ext uri="{FF2B5EF4-FFF2-40B4-BE49-F238E27FC236}">
              <a16:creationId xmlns:a16="http://schemas.microsoft.com/office/drawing/2014/main" id="{7B85BEC1-0C90-4197-90B7-086F934963CD}"/>
            </a:ext>
          </a:extLst>
        </xdr:cNvPr>
        <xdr:cNvSpPr/>
      </xdr:nvSpPr>
      <xdr:spPr>
        <a:xfrm>
          <a:off x="988060" y="104305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CDEFD293-A458-4593-BED2-F5699D7CE502}"/>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9D156D9-0C59-47F9-B531-567CEA63E47A}"/>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9ECBEA6-06E7-45AB-9C31-8636E4363CD1}"/>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D42DA05-02B2-4A4F-B517-4D7D2FA454FE}"/>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1345673-FBBC-4214-BE37-E944C814CCDC}"/>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21590</xdr:rowOff>
    </xdr:from>
    <xdr:to>
      <xdr:col>24</xdr:col>
      <xdr:colOff>114300</xdr:colOff>
      <xdr:row>61</xdr:row>
      <xdr:rowOff>123190</xdr:rowOff>
    </xdr:to>
    <xdr:sp macro="" textlink="">
      <xdr:nvSpPr>
        <xdr:cNvPr id="186" name="楕円 185">
          <a:extLst>
            <a:ext uri="{FF2B5EF4-FFF2-40B4-BE49-F238E27FC236}">
              <a16:creationId xmlns:a16="http://schemas.microsoft.com/office/drawing/2014/main" id="{F9219CFE-7EA7-483C-8FC9-284692156524}"/>
            </a:ext>
          </a:extLst>
        </xdr:cNvPr>
        <xdr:cNvSpPr/>
      </xdr:nvSpPr>
      <xdr:spPr>
        <a:xfrm>
          <a:off x="4131310" y="104762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1B963ACB-BA11-4A85-92EA-7B1A339999C7}"/>
            </a:ext>
          </a:extLst>
        </xdr:cNvPr>
        <xdr:cNvSpPr txBox="1"/>
      </xdr:nvSpPr>
      <xdr:spPr>
        <a:xfrm>
          <a:off x="4212590"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153035</xdr:rowOff>
    </xdr:from>
    <xdr:to>
      <xdr:col>20</xdr:col>
      <xdr:colOff>38100</xdr:colOff>
      <xdr:row>61</xdr:row>
      <xdr:rowOff>83185</xdr:rowOff>
    </xdr:to>
    <xdr:sp macro="" textlink="">
      <xdr:nvSpPr>
        <xdr:cNvPr id="188" name="楕円 187">
          <a:extLst>
            <a:ext uri="{FF2B5EF4-FFF2-40B4-BE49-F238E27FC236}">
              <a16:creationId xmlns:a16="http://schemas.microsoft.com/office/drawing/2014/main" id="{C7866453-40DF-400C-89AB-797082804631}"/>
            </a:ext>
          </a:extLst>
        </xdr:cNvPr>
        <xdr:cNvSpPr/>
      </xdr:nvSpPr>
      <xdr:spPr>
        <a:xfrm>
          <a:off x="3388360" y="104400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32385</xdr:rowOff>
    </xdr:from>
    <xdr:to>
      <xdr:col>24</xdr:col>
      <xdr:colOff>63500</xdr:colOff>
      <xdr:row>61</xdr:row>
      <xdr:rowOff>72390</xdr:rowOff>
    </xdr:to>
    <xdr:cxnSp macro="">
      <xdr:nvCxnSpPr>
        <xdr:cNvPr id="189" name="直線コネクタ 188">
          <a:extLst>
            <a:ext uri="{FF2B5EF4-FFF2-40B4-BE49-F238E27FC236}">
              <a16:creationId xmlns:a16="http://schemas.microsoft.com/office/drawing/2014/main" id="{E72DD603-493D-44C2-B309-631F00D8619B}"/>
            </a:ext>
          </a:extLst>
        </xdr:cNvPr>
        <xdr:cNvCxnSpPr/>
      </xdr:nvCxnSpPr>
      <xdr:spPr>
        <a:xfrm>
          <a:off x="3431540" y="10488930"/>
          <a:ext cx="7429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137795</xdr:rowOff>
    </xdr:from>
    <xdr:to>
      <xdr:col>15</xdr:col>
      <xdr:colOff>101600</xdr:colOff>
      <xdr:row>61</xdr:row>
      <xdr:rowOff>67945</xdr:rowOff>
    </xdr:to>
    <xdr:sp macro="" textlink="">
      <xdr:nvSpPr>
        <xdr:cNvPr id="190" name="楕円 189">
          <a:extLst>
            <a:ext uri="{FF2B5EF4-FFF2-40B4-BE49-F238E27FC236}">
              <a16:creationId xmlns:a16="http://schemas.microsoft.com/office/drawing/2014/main" id="{18450217-F587-4ADA-B6CE-77340752440D}"/>
            </a:ext>
          </a:extLst>
        </xdr:cNvPr>
        <xdr:cNvSpPr/>
      </xdr:nvSpPr>
      <xdr:spPr>
        <a:xfrm>
          <a:off x="2571750" y="104209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17145</xdr:rowOff>
    </xdr:from>
    <xdr:to>
      <xdr:col>19</xdr:col>
      <xdr:colOff>177800</xdr:colOff>
      <xdr:row>61</xdr:row>
      <xdr:rowOff>32385</xdr:rowOff>
    </xdr:to>
    <xdr:cxnSp macro="">
      <xdr:nvCxnSpPr>
        <xdr:cNvPr id="191" name="直線コネクタ 190">
          <a:extLst>
            <a:ext uri="{FF2B5EF4-FFF2-40B4-BE49-F238E27FC236}">
              <a16:creationId xmlns:a16="http://schemas.microsoft.com/office/drawing/2014/main" id="{58661624-46EA-4A2D-A7F8-1564DC5F58F6}"/>
            </a:ext>
          </a:extLst>
        </xdr:cNvPr>
        <xdr:cNvCxnSpPr/>
      </xdr:nvCxnSpPr>
      <xdr:spPr>
        <a:xfrm>
          <a:off x="2626360" y="1047940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111125</xdr:rowOff>
    </xdr:from>
    <xdr:to>
      <xdr:col>10</xdr:col>
      <xdr:colOff>165100</xdr:colOff>
      <xdr:row>61</xdr:row>
      <xdr:rowOff>41275</xdr:rowOff>
    </xdr:to>
    <xdr:sp macro="" textlink="">
      <xdr:nvSpPr>
        <xdr:cNvPr id="192" name="楕円 191">
          <a:extLst>
            <a:ext uri="{FF2B5EF4-FFF2-40B4-BE49-F238E27FC236}">
              <a16:creationId xmlns:a16="http://schemas.microsoft.com/office/drawing/2014/main" id="{82112B21-F886-4477-ADD9-5DBB38E9A4A1}"/>
            </a:ext>
          </a:extLst>
        </xdr:cNvPr>
        <xdr:cNvSpPr/>
      </xdr:nvSpPr>
      <xdr:spPr>
        <a:xfrm>
          <a:off x="1774190" y="103981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161925</xdr:rowOff>
    </xdr:from>
    <xdr:to>
      <xdr:col>15</xdr:col>
      <xdr:colOff>50800</xdr:colOff>
      <xdr:row>61</xdr:row>
      <xdr:rowOff>17145</xdr:rowOff>
    </xdr:to>
    <xdr:cxnSp macro="">
      <xdr:nvCxnSpPr>
        <xdr:cNvPr id="193" name="直線コネクタ 192">
          <a:extLst>
            <a:ext uri="{FF2B5EF4-FFF2-40B4-BE49-F238E27FC236}">
              <a16:creationId xmlns:a16="http://schemas.microsoft.com/office/drawing/2014/main" id="{A45386B2-E5D9-443D-A63E-50842D269A0C}"/>
            </a:ext>
          </a:extLst>
        </xdr:cNvPr>
        <xdr:cNvCxnSpPr/>
      </xdr:nvCxnSpPr>
      <xdr:spPr>
        <a:xfrm>
          <a:off x="1828800" y="1045083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84455</xdr:rowOff>
    </xdr:from>
    <xdr:to>
      <xdr:col>6</xdr:col>
      <xdr:colOff>38100</xdr:colOff>
      <xdr:row>61</xdr:row>
      <xdr:rowOff>14605</xdr:rowOff>
    </xdr:to>
    <xdr:sp macro="" textlink="">
      <xdr:nvSpPr>
        <xdr:cNvPr id="194" name="楕円 193">
          <a:extLst>
            <a:ext uri="{FF2B5EF4-FFF2-40B4-BE49-F238E27FC236}">
              <a16:creationId xmlns:a16="http://schemas.microsoft.com/office/drawing/2014/main" id="{4A637424-F8A9-42D4-ABD0-480AB4642217}"/>
            </a:ext>
          </a:extLst>
        </xdr:cNvPr>
        <xdr:cNvSpPr/>
      </xdr:nvSpPr>
      <xdr:spPr>
        <a:xfrm>
          <a:off x="988060" y="103733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135255</xdr:rowOff>
    </xdr:from>
    <xdr:to>
      <xdr:col>10</xdr:col>
      <xdr:colOff>114300</xdr:colOff>
      <xdr:row>60</xdr:row>
      <xdr:rowOff>161925</xdr:rowOff>
    </xdr:to>
    <xdr:cxnSp macro="">
      <xdr:nvCxnSpPr>
        <xdr:cNvPr id="195" name="直線コネクタ 194">
          <a:extLst>
            <a:ext uri="{FF2B5EF4-FFF2-40B4-BE49-F238E27FC236}">
              <a16:creationId xmlns:a16="http://schemas.microsoft.com/office/drawing/2014/main" id="{4D34E30E-0594-40A2-9FF9-40A256EA6D50}"/>
            </a:ext>
          </a:extLst>
        </xdr:cNvPr>
        <xdr:cNvCxnSpPr/>
      </xdr:nvCxnSpPr>
      <xdr:spPr>
        <a:xfrm>
          <a:off x="1031240" y="1041844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2A7B3963-C255-455F-B1E0-91F66F7B2ED5}"/>
            </a:ext>
          </a:extLst>
        </xdr:cNvPr>
        <xdr:cNvSpPr txBox="1"/>
      </xdr:nvSpPr>
      <xdr:spPr>
        <a:xfrm>
          <a:off x="3239144" y="1014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8D1E37F2-9744-4A4D-9EC2-19DA3DBA1164}"/>
            </a:ext>
          </a:extLst>
        </xdr:cNvPr>
        <xdr:cNvSpPr txBox="1"/>
      </xdr:nvSpPr>
      <xdr:spPr>
        <a:xfrm>
          <a:off x="24390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117106F1-993B-440C-81C5-3BEA6529B9CF}"/>
            </a:ext>
          </a:extLst>
        </xdr:cNvPr>
        <xdr:cNvSpPr txBox="1"/>
      </xdr:nvSpPr>
      <xdr:spPr>
        <a:xfrm>
          <a:off x="164148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66692</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981D2731-45F9-43F7-889C-48E39FAC211B}"/>
            </a:ext>
          </a:extLst>
        </xdr:cNvPr>
        <xdr:cNvSpPr txBox="1"/>
      </xdr:nvSpPr>
      <xdr:spPr>
        <a:xfrm>
          <a:off x="85535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74312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BDCD6F7A-1E89-4166-AA75-77CA0077700A}"/>
            </a:ext>
          </a:extLst>
        </xdr:cNvPr>
        <xdr:cNvSpPr txBox="1"/>
      </xdr:nvSpPr>
      <xdr:spPr>
        <a:xfrm>
          <a:off x="32391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59072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6BF665C1-040E-4C55-805B-82E4DF1E9A11}"/>
            </a:ext>
          </a:extLst>
        </xdr:cNvPr>
        <xdr:cNvSpPr txBox="1"/>
      </xdr:nvSpPr>
      <xdr:spPr>
        <a:xfrm>
          <a:off x="24390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32402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CFFC86D1-167D-4CBC-A0AD-146E838CA440}"/>
            </a:ext>
          </a:extLst>
        </xdr:cNvPr>
        <xdr:cNvSpPr txBox="1"/>
      </xdr:nvSpPr>
      <xdr:spPr>
        <a:xfrm>
          <a:off x="164148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31132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2725B759-1C8F-499F-8388-688E5C666D49}"/>
            </a:ext>
          </a:extLst>
        </xdr:cNvPr>
        <xdr:cNvSpPr txBox="1"/>
      </xdr:nvSpPr>
      <xdr:spPr>
        <a:xfrm>
          <a:off x="855354" y="1014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6C6EE4C2-4E73-4423-859A-897DB6852FB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3C376D0E-588D-42C8-BDA5-BA0519D9DD8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CF2F8DF9-C5D1-42E4-81ED-DBEBD82A688B}"/>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7FD1FDEC-C8CB-414D-A5A6-D723120EBBBB}"/>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6C5208B7-D343-476E-B00C-93A7161461A4}"/>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FF8E93F5-2BE7-4584-B628-94B4B6500165}"/>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6B208490-F8A5-4DF5-8C01-46124E129463}"/>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8CE2EDCC-3B4C-443F-8412-52A1983332F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87070129-E52C-4227-9808-B8A79E32D20B}"/>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30B5ECA-6B3D-460C-B214-EF106390FE17}"/>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CC6B8FBC-11F4-4EC5-BA7C-585BD50C96BF}"/>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34CBD88E-2EA9-4EE2-ACA3-454C4150EE62}"/>
            </a:ext>
          </a:extLst>
        </xdr:cNvPr>
        <xdr:cNvSpPr txBox="1"/>
      </xdr:nvSpPr>
      <xdr:spPr>
        <a:xfrm>
          <a:off x="5724659" y="1096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682EDA14-499C-40A9-9DF2-6E28CA7B85E6}"/>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622A3296-F63B-46AC-83D5-0ED28D8F755A}"/>
            </a:ext>
          </a:extLst>
        </xdr:cNvPr>
        <xdr:cNvSpPr txBox="1"/>
      </xdr:nvSpPr>
      <xdr:spPr>
        <a:xfrm>
          <a:off x="5416126" y="1063653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01210997-3A8B-48DB-9510-F6C50EA01F46}"/>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0C3440E7-8405-4141-9426-41A989D3DA4B}"/>
            </a:ext>
          </a:extLst>
        </xdr:cNvPr>
        <xdr:cNvSpPr txBox="1"/>
      </xdr:nvSpPr>
      <xdr:spPr>
        <a:xfrm>
          <a:off x="5416126" y="10304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8DF782AC-C63A-47D4-A4B3-293039E449BF}"/>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575A6EBE-D77B-4DDF-84CB-5E5522DD5C76}"/>
            </a:ext>
          </a:extLst>
        </xdr:cNvPr>
        <xdr:cNvSpPr txBox="1"/>
      </xdr:nvSpPr>
      <xdr:spPr>
        <a:xfrm>
          <a:off x="5416126"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25FE638D-D88E-4E38-B977-57913A8ACAC1}"/>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CB13B477-8F07-4E95-94A1-F04F0AFF87DA}"/>
            </a:ext>
          </a:extLst>
        </xdr:cNvPr>
        <xdr:cNvSpPr txBox="1"/>
      </xdr:nvSpPr>
      <xdr:spPr>
        <a:xfrm>
          <a:off x="5416126" y="965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ED210A3A-0123-4C37-AB95-9274618A2E76}"/>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F49B6B66-9ADE-4757-B124-036CDA974739}"/>
            </a:ext>
          </a:extLst>
        </xdr:cNvPr>
        <xdr:cNvSpPr txBox="1"/>
      </xdr:nvSpPr>
      <xdr:spPr>
        <a:xfrm>
          <a:off x="5416126" y="932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A39DA656-9481-495E-96B0-63BE3367F836}"/>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A3F31DC9-C7AF-4663-8E2C-0675EFAED266}"/>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FD9A7FA7-C41C-4526-8A33-4040B683238F}"/>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E7483E26-52C5-4CFE-94F4-D1551AF3FDB5}"/>
            </a:ext>
          </a:extLst>
        </xdr:cNvPr>
        <xdr:cNvCxnSpPr/>
      </xdr:nvCxnSpPr>
      <xdr:spPr>
        <a:xfrm flipV="1">
          <a:off x="9429115" y="9582050"/>
          <a:ext cx="0" cy="1512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75CFDBA8-573F-41C4-A171-CD176DDCD5B0}"/>
            </a:ext>
          </a:extLst>
        </xdr:cNvPr>
        <xdr:cNvSpPr txBox="1"/>
      </xdr:nvSpPr>
      <xdr:spPr>
        <a:xfrm>
          <a:off x="9467850" y="11098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AE69BD54-029A-47B9-9923-D5934B2977DC}"/>
            </a:ext>
          </a:extLst>
        </xdr:cNvPr>
        <xdr:cNvCxnSpPr/>
      </xdr:nvCxnSpPr>
      <xdr:spPr>
        <a:xfrm>
          <a:off x="9356090" y="110947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120B1138-0F0B-4DB6-9C8D-40611DAAC11B}"/>
            </a:ext>
          </a:extLst>
        </xdr:cNvPr>
        <xdr:cNvSpPr txBox="1"/>
      </xdr:nvSpPr>
      <xdr:spPr>
        <a:xfrm>
          <a:off x="9467850" y="9353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83879D6C-AF40-47B8-83AD-3C2D0FBADF4A}"/>
            </a:ext>
          </a:extLst>
        </xdr:cNvPr>
        <xdr:cNvCxnSpPr/>
      </xdr:nvCxnSpPr>
      <xdr:spPr>
        <a:xfrm>
          <a:off x="9356090" y="95820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BDBAB2B4-F6BC-4056-8C21-6B05B7D61E5A}"/>
            </a:ext>
          </a:extLst>
        </xdr:cNvPr>
        <xdr:cNvSpPr txBox="1"/>
      </xdr:nvSpPr>
      <xdr:spPr>
        <a:xfrm>
          <a:off x="9467850" y="107139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63BE9643-137B-4A53-9B58-6D3E609B73C6}"/>
            </a:ext>
          </a:extLst>
        </xdr:cNvPr>
        <xdr:cNvSpPr/>
      </xdr:nvSpPr>
      <xdr:spPr>
        <a:xfrm>
          <a:off x="9394190" y="10731683"/>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98A5114C-1FB2-448D-BAA3-0070A1261369}"/>
            </a:ext>
          </a:extLst>
        </xdr:cNvPr>
        <xdr:cNvSpPr/>
      </xdr:nvSpPr>
      <xdr:spPr>
        <a:xfrm>
          <a:off x="8632190" y="1072702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42143815-C688-4344-9B31-45075BF43AFD}"/>
            </a:ext>
          </a:extLst>
        </xdr:cNvPr>
        <xdr:cNvSpPr/>
      </xdr:nvSpPr>
      <xdr:spPr>
        <a:xfrm>
          <a:off x="7846060" y="107347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E076B407-7485-44FE-A9F1-9FBD055A202F}"/>
            </a:ext>
          </a:extLst>
        </xdr:cNvPr>
        <xdr:cNvSpPr/>
      </xdr:nvSpPr>
      <xdr:spPr>
        <a:xfrm>
          <a:off x="7029450" y="1074073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147648</xdr:rowOff>
    </xdr:from>
    <xdr:to>
      <xdr:col>36</xdr:col>
      <xdr:colOff>165100</xdr:colOff>
      <xdr:row>61</xdr:row>
      <xdr:rowOff>77798</xdr:rowOff>
    </xdr:to>
    <xdr:sp macro="" textlink="">
      <xdr:nvSpPr>
        <xdr:cNvPr id="239" name="フローチャート: 判断 238">
          <a:extLst>
            <a:ext uri="{FF2B5EF4-FFF2-40B4-BE49-F238E27FC236}">
              <a16:creationId xmlns:a16="http://schemas.microsoft.com/office/drawing/2014/main" id="{0C4397FF-8C8B-436A-9556-92426C135AD7}"/>
            </a:ext>
          </a:extLst>
        </xdr:cNvPr>
        <xdr:cNvSpPr/>
      </xdr:nvSpPr>
      <xdr:spPr>
        <a:xfrm>
          <a:off x="6231890" y="1043274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051A882-DFDF-4EF3-9541-8CFA80B87995}"/>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1DE2AEE-5681-4B14-BAF6-F11569831A75}"/>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A475FD7-76DD-4402-B9A0-D1C23C1D5D98}"/>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A2E2326-974B-4732-A0F6-177946C1C63E}"/>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B4DF2A3-4BBF-451F-9EE6-559B527A424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15622</xdr:rowOff>
    </xdr:from>
    <xdr:to>
      <xdr:col>55</xdr:col>
      <xdr:colOff>50800</xdr:colOff>
      <xdr:row>57</xdr:row>
      <xdr:rowOff>117222</xdr:rowOff>
    </xdr:to>
    <xdr:sp macro="" textlink="">
      <xdr:nvSpPr>
        <xdr:cNvPr id="245" name="楕円 244">
          <a:extLst>
            <a:ext uri="{FF2B5EF4-FFF2-40B4-BE49-F238E27FC236}">
              <a16:creationId xmlns:a16="http://schemas.microsoft.com/office/drawing/2014/main" id="{1C4859AA-E468-4FFC-9EC5-17D0D934F834}"/>
            </a:ext>
          </a:extLst>
        </xdr:cNvPr>
        <xdr:cNvSpPr/>
      </xdr:nvSpPr>
      <xdr:spPr>
        <a:xfrm>
          <a:off x="9394190" y="9792082"/>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38499</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9C6061E2-347C-4E5E-98A7-2877F763CD81}"/>
            </a:ext>
          </a:extLst>
        </xdr:cNvPr>
        <xdr:cNvSpPr txBox="1"/>
      </xdr:nvSpPr>
      <xdr:spPr>
        <a:xfrm>
          <a:off x="9467850" y="963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28097</xdr:rowOff>
    </xdr:from>
    <xdr:to>
      <xdr:col>50</xdr:col>
      <xdr:colOff>165100</xdr:colOff>
      <xdr:row>57</xdr:row>
      <xdr:rowOff>129697</xdr:rowOff>
    </xdr:to>
    <xdr:sp macro="" textlink="">
      <xdr:nvSpPr>
        <xdr:cNvPr id="247" name="楕円 246">
          <a:extLst>
            <a:ext uri="{FF2B5EF4-FFF2-40B4-BE49-F238E27FC236}">
              <a16:creationId xmlns:a16="http://schemas.microsoft.com/office/drawing/2014/main" id="{C0B0B5C2-D57F-4987-A3DC-C631640C0C5D}"/>
            </a:ext>
          </a:extLst>
        </xdr:cNvPr>
        <xdr:cNvSpPr/>
      </xdr:nvSpPr>
      <xdr:spPr>
        <a:xfrm>
          <a:off x="8632190" y="979884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66422</xdr:rowOff>
    </xdr:from>
    <xdr:to>
      <xdr:col>55</xdr:col>
      <xdr:colOff>0</xdr:colOff>
      <xdr:row>57</xdr:row>
      <xdr:rowOff>78897</xdr:rowOff>
    </xdr:to>
    <xdr:cxnSp macro="">
      <xdr:nvCxnSpPr>
        <xdr:cNvPr id="248" name="直線コネクタ 247">
          <a:extLst>
            <a:ext uri="{FF2B5EF4-FFF2-40B4-BE49-F238E27FC236}">
              <a16:creationId xmlns:a16="http://schemas.microsoft.com/office/drawing/2014/main" id="{381A61DE-E53E-4513-842A-D9143F9B164D}"/>
            </a:ext>
          </a:extLst>
        </xdr:cNvPr>
        <xdr:cNvCxnSpPr/>
      </xdr:nvCxnSpPr>
      <xdr:spPr>
        <a:xfrm flipV="1">
          <a:off x="8686800" y="9837167"/>
          <a:ext cx="742950" cy="1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60682</xdr:rowOff>
    </xdr:from>
    <xdr:to>
      <xdr:col>46</xdr:col>
      <xdr:colOff>38100</xdr:colOff>
      <xdr:row>57</xdr:row>
      <xdr:rowOff>162282</xdr:rowOff>
    </xdr:to>
    <xdr:sp macro="" textlink="">
      <xdr:nvSpPr>
        <xdr:cNvPr id="249" name="楕円 248">
          <a:extLst>
            <a:ext uri="{FF2B5EF4-FFF2-40B4-BE49-F238E27FC236}">
              <a16:creationId xmlns:a16="http://schemas.microsoft.com/office/drawing/2014/main" id="{0830C5B5-6FBB-4800-B5D9-DB89C4440368}"/>
            </a:ext>
          </a:extLst>
        </xdr:cNvPr>
        <xdr:cNvSpPr/>
      </xdr:nvSpPr>
      <xdr:spPr>
        <a:xfrm>
          <a:off x="7846060" y="982952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78897</xdr:rowOff>
    </xdr:from>
    <xdr:to>
      <xdr:col>50</xdr:col>
      <xdr:colOff>114300</xdr:colOff>
      <xdr:row>57</xdr:row>
      <xdr:rowOff>111482</xdr:rowOff>
    </xdr:to>
    <xdr:cxnSp macro="">
      <xdr:nvCxnSpPr>
        <xdr:cNvPr id="250" name="直線コネクタ 249">
          <a:extLst>
            <a:ext uri="{FF2B5EF4-FFF2-40B4-BE49-F238E27FC236}">
              <a16:creationId xmlns:a16="http://schemas.microsoft.com/office/drawing/2014/main" id="{241EFC00-8CA2-4922-893E-1279A695FD42}"/>
            </a:ext>
          </a:extLst>
        </xdr:cNvPr>
        <xdr:cNvCxnSpPr/>
      </xdr:nvCxnSpPr>
      <xdr:spPr>
        <a:xfrm flipV="1">
          <a:off x="7889240" y="9851547"/>
          <a:ext cx="797560" cy="3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77895</xdr:rowOff>
    </xdr:from>
    <xdr:to>
      <xdr:col>41</xdr:col>
      <xdr:colOff>101600</xdr:colOff>
      <xdr:row>58</xdr:row>
      <xdr:rowOff>8045</xdr:rowOff>
    </xdr:to>
    <xdr:sp macro="" textlink="">
      <xdr:nvSpPr>
        <xdr:cNvPr id="251" name="楕円 250">
          <a:extLst>
            <a:ext uri="{FF2B5EF4-FFF2-40B4-BE49-F238E27FC236}">
              <a16:creationId xmlns:a16="http://schemas.microsoft.com/office/drawing/2014/main" id="{3341A448-D983-4D03-A4A2-860AF1C6E758}"/>
            </a:ext>
          </a:extLst>
        </xdr:cNvPr>
        <xdr:cNvSpPr/>
      </xdr:nvSpPr>
      <xdr:spPr>
        <a:xfrm>
          <a:off x="7029450" y="985054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111482</xdr:rowOff>
    </xdr:from>
    <xdr:to>
      <xdr:col>45</xdr:col>
      <xdr:colOff>177800</xdr:colOff>
      <xdr:row>57</xdr:row>
      <xdr:rowOff>128695</xdr:rowOff>
    </xdr:to>
    <xdr:cxnSp macro="">
      <xdr:nvCxnSpPr>
        <xdr:cNvPr id="252" name="直線コネクタ 251">
          <a:extLst>
            <a:ext uri="{FF2B5EF4-FFF2-40B4-BE49-F238E27FC236}">
              <a16:creationId xmlns:a16="http://schemas.microsoft.com/office/drawing/2014/main" id="{1357F317-D825-4F70-BAFA-A25C7531A117}"/>
            </a:ext>
          </a:extLst>
        </xdr:cNvPr>
        <xdr:cNvCxnSpPr/>
      </xdr:nvCxnSpPr>
      <xdr:spPr>
        <a:xfrm flipV="1">
          <a:off x="7084060" y="9884132"/>
          <a:ext cx="805180" cy="2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90579</xdr:rowOff>
    </xdr:from>
    <xdr:to>
      <xdr:col>36</xdr:col>
      <xdr:colOff>165100</xdr:colOff>
      <xdr:row>58</xdr:row>
      <xdr:rowOff>20729</xdr:rowOff>
    </xdr:to>
    <xdr:sp macro="" textlink="">
      <xdr:nvSpPr>
        <xdr:cNvPr id="253" name="楕円 252">
          <a:extLst>
            <a:ext uri="{FF2B5EF4-FFF2-40B4-BE49-F238E27FC236}">
              <a16:creationId xmlns:a16="http://schemas.microsoft.com/office/drawing/2014/main" id="{BD200955-4EBC-4EB8-865D-A6D465FAAE4E}"/>
            </a:ext>
          </a:extLst>
        </xdr:cNvPr>
        <xdr:cNvSpPr/>
      </xdr:nvSpPr>
      <xdr:spPr>
        <a:xfrm>
          <a:off x="6231890" y="986703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128695</xdr:rowOff>
    </xdr:from>
    <xdr:to>
      <xdr:col>41</xdr:col>
      <xdr:colOff>50800</xdr:colOff>
      <xdr:row>57</xdr:row>
      <xdr:rowOff>141379</xdr:rowOff>
    </xdr:to>
    <xdr:cxnSp macro="">
      <xdr:nvCxnSpPr>
        <xdr:cNvPr id="254" name="直線コネクタ 253">
          <a:extLst>
            <a:ext uri="{FF2B5EF4-FFF2-40B4-BE49-F238E27FC236}">
              <a16:creationId xmlns:a16="http://schemas.microsoft.com/office/drawing/2014/main" id="{C6099A1B-9D62-42B4-932A-F88BB71764CF}"/>
            </a:ext>
          </a:extLst>
        </xdr:cNvPr>
        <xdr:cNvCxnSpPr/>
      </xdr:nvCxnSpPr>
      <xdr:spPr>
        <a:xfrm flipV="1">
          <a:off x="6286500" y="9905155"/>
          <a:ext cx="797560" cy="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83725A0B-5109-4245-A2E0-89C6F29654ED}"/>
            </a:ext>
          </a:extLst>
        </xdr:cNvPr>
        <xdr:cNvSpPr txBox="1"/>
      </xdr:nvSpPr>
      <xdr:spPr>
        <a:xfrm>
          <a:off x="8422151" y="1081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40152352-65D2-4963-B468-FBCB6FC70C3A}"/>
            </a:ext>
          </a:extLst>
        </xdr:cNvPr>
        <xdr:cNvSpPr txBox="1"/>
      </xdr:nvSpPr>
      <xdr:spPr>
        <a:xfrm>
          <a:off x="7641101" y="1082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6AFEA373-CA13-4ADF-AB39-635516A61732}"/>
            </a:ext>
          </a:extLst>
        </xdr:cNvPr>
        <xdr:cNvSpPr txBox="1"/>
      </xdr:nvSpPr>
      <xdr:spPr>
        <a:xfrm>
          <a:off x="6854971" y="1083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68925</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2BDEF9B1-460E-4713-BD0B-E60C4C1D009B}"/>
            </a:ext>
          </a:extLst>
        </xdr:cNvPr>
        <xdr:cNvSpPr txBox="1"/>
      </xdr:nvSpPr>
      <xdr:spPr>
        <a:xfrm>
          <a:off x="6007950" y="10525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55</xdr:row>
      <xdr:rowOff>146224</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2C4258C7-96B0-4F53-9172-5D057A3BF862}"/>
            </a:ext>
          </a:extLst>
        </xdr:cNvPr>
        <xdr:cNvSpPr txBox="1"/>
      </xdr:nvSpPr>
      <xdr:spPr>
        <a:xfrm>
          <a:off x="8401265" y="957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7359</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9E4B3178-29D6-4C27-9D94-72D36DB18123}"/>
            </a:ext>
          </a:extLst>
        </xdr:cNvPr>
        <xdr:cNvSpPr txBox="1"/>
      </xdr:nvSpPr>
      <xdr:spPr>
        <a:xfrm>
          <a:off x="7610690" y="961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24572</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61866B6C-D061-4F44-AC06-DA068E1E3159}"/>
            </a:ext>
          </a:extLst>
        </xdr:cNvPr>
        <xdr:cNvSpPr txBox="1"/>
      </xdr:nvSpPr>
      <xdr:spPr>
        <a:xfrm>
          <a:off x="6822655" y="962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37256</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255A2454-4B5C-4C61-B87B-E80CE68BA666}"/>
            </a:ext>
          </a:extLst>
        </xdr:cNvPr>
        <xdr:cNvSpPr txBox="1"/>
      </xdr:nvSpPr>
      <xdr:spPr>
        <a:xfrm>
          <a:off x="6007950" y="9638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63D5F3E1-AC8B-46A3-B643-AD98E9C17CA8}"/>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D78CC13D-0179-4652-A70F-013A1F174196}"/>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EB77B8D9-A41A-40CA-BB5E-2395FBA2DA46}"/>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465FAD91-FD6D-48D1-B8A4-91EAC020AB29}"/>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9A773B51-5F9B-4C9A-B2EA-A54B1E2C7389}"/>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B699B74E-FE47-4130-88F9-648F2BA5B82C}"/>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6F5C6688-694F-4849-9D22-0DA0E8661E55}"/>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A4DD1E5B-6E7D-4DD4-84E8-73EA521565C5}"/>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AC4FCB1-38A8-4F38-B54D-0017D0182626}"/>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FDD1B775-1965-4039-B119-657EBE45BB5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2BA14BB7-A1C2-484D-8809-9E75E9A01022}"/>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E3E3F63F-0DA9-4350-B0BC-CDD72BEDA79C}"/>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5F712CD5-BE6F-444C-964D-2AAE44BB8A31}"/>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A7D48F6C-D0A5-4BAC-97F9-5E8C460B8FFD}"/>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6E970C72-0E23-41D6-BA9F-F2C42E61108B}"/>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37A82866-515D-405D-8A3B-DA4392CF9339}"/>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4DB84951-7C63-403D-BDF4-920053746983}"/>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A96A98B1-2AE6-4A4A-9E0C-A546C67BE89F}"/>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B8C06F3C-D588-4BE2-B79A-D02F1B8560BC}"/>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C9558773-1A06-4D1C-9A94-19DFB4BADA28}"/>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C13FFF37-66BD-477A-AD16-F763BBCA0353}"/>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B28F7CBB-9876-4E6F-844C-0A7EEBB667F9}"/>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ABB88EC4-CAA8-40A6-A0B1-C5A58D5CE8F5}"/>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93827A17-7D61-453D-A57A-5C24D5B6C17A}"/>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81F09F95-901B-4F2E-AC0E-9A054FE943EB}"/>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6A81FDF6-1109-4C11-BDD3-4CEC77058B5F}"/>
            </a:ext>
          </a:extLst>
        </xdr:cNvPr>
        <xdr:cNvCxnSpPr/>
      </xdr:nvCxnSpPr>
      <xdr:spPr>
        <a:xfrm flipV="1">
          <a:off x="4173855" y="1350481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3937AA7B-11A9-44F1-956D-5B761899B282}"/>
            </a:ext>
          </a:extLst>
        </xdr:cNvPr>
        <xdr:cNvSpPr txBox="1"/>
      </xdr:nvSpPr>
      <xdr:spPr>
        <a:xfrm>
          <a:off x="4212590" y="14838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102271FC-2200-4E6D-8A58-BC4E9AB585AA}"/>
            </a:ext>
          </a:extLst>
        </xdr:cNvPr>
        <xdr:cNvCxnSpPr/>
      </xdr:nvCxnSpPr>
      <xdr:spPr>
        <a:xfrm>
          <a:off x="4112260" y="148421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8B97439-3CAA-4E07-9578-2DBB332B73BE}"/>
            </a:ext>
          </a:extLst>
        </xdr:cNvPr>
        <xdr:cNvSpPr txBox="1"/>
      </xdr:nvSpPr>
      <xdr:spPr>
        <a:xfrm>
          <a:off x="421259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1A439245-BF9C-44DA-8F66-6945017C2D63}"/>
            </a:ext>
          </a:extLst>
        </xdr:cNvPr>
        <xdr:cNvCxnSpPr/>
      </xdr:nvCxnSpPr>
      <xdr:spPr>
        <a:xfrm>
          <a:off x="4112260" y="13504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DB51011A-A7E4-4C70-AEF3-035FF386140F}"/>
            </a:ext>
          </a:extLst>
        </xdr:cNvPr>
        <xdr:cNvSpPr txBox="1"/>
      </xdr:nvSpPr>
      <xdr:spPr>
        <a:xfrm>
          <a:off x="4212590" y="14127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8E8EB714-E0C5-4D95-A522-DC3ADEE4DDB9}"/>
            </a:ext>
          </a:extLst>
        </xdr:cNvPr>
        <xdr:cNvSpPr/>
      </xdr:nvSpPr>
      <xdr:spPr>
        <a:xfrm>
          <a:off x="4131310" y="1427997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4E019439-CFF0-4839-A02A-67C3F450A41D}"/>
            </a:ext>
          </a:extLst>
        </xdr:cNvPr>
        <xdr:cNvSpPr/>
      </xdr:nvSpPr>
      <xdr:spPr>
        <a:xfrm>
          <a:off x="3388360" y="1427997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21ABA404-DFAC-48FE-84EE-0FEF338330D6}"/>
            </a:ext>
          </a:extLst>
        </xdr:cNvPr>
        <xdr:cNvSpPr/>
      </xdr:nvSpPr>
      <xdr:spPr>
        <a:xfrm>
          <a:off x="2571750" y="1427153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B7B80CA8-AAB1-4E3E-A5EF-6475D30A871A}"/>
            </a:ext>
          </a:extLst>
        </xdr:cNvPr>
        <xdr:cNvSpPr/>
      </xdr:nvSpPr>
      <xdr:spPr>
        <a:xfrm>
          <a:off x="1774190" y="1426990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160382</xdr:rowOff>
    </xdr:from>
    <xdr:to>
      <xdr:col>6</xdr:col>
      <xdr:colOff>38100</xdr:colOff>
      <xdr:row>83</xdr:row>
      <xdr:rowOff>90532</xdr:rowOff>
    </xdr:to>
    <xdr:sp macro="" textlink="">
      <xdr:nvSpPr>
        <xdr:cNvPr id="298" name="フローチャート: 判断 297">
          <a:extLst>
            <a:ext uri="{FF2B5EF4-FFF2-40B4-BE49-F238E27FC236}">
              <a16:creationId xmlns:a16="http://schemas.microsoft.com/office/drawing/2014/main" id="{163C3B0B-D5C1-41BF-AB4E-7091599CE007}"/>
            </a:ext>
          </a:extLst>
        </xdr:cNvPr>
        <xdr:cNvSpPr/>
      </xdr:nvSpPr>
      <xdr:spPr>
        <a:xfrm>
          <a:off x="988060" y="1422118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F866591-D25C-447F-A1AA-7486D9486EAF}"/>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3DA4E03-DC23-4507-8FC7-34DED438885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693EE22-EA95-41B2-A90A-95F716E1E022}"/>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17ABC5B-5587-4F44-ACC4-D377E02F908C}"/>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38D3644-C9A2-48B6-A62C-4516190079A3}"/>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24856</xdr:rowOff>
    </xdr:from>
    <xdr:to>
      <xdr:col>24</xdr:col>
      <xdr:colOff>114300</xdr:colOff>
      <xdr:row>84</xdr:row>
      <xdr:rowOff>126456</xdr:rowOff>
    </xdr:to>
    <xdr:sp macro="" textlink="">
      <xdr:nvSpPr>
        <xdr:cNvPr id="304" name="楕円 303">
          <a:extLst>
            <a:ext uri="{FF2B5EF4-FFF2-40B4-BE49-F238E27FC236}">
              <a16:creationId xmlns:a16="http://schemas.microsoft.com/office/drawing/2014/main" id="{271FEEF0-2C87-4146-8088-8BCE89225D97}"/>
            </a:ext>
          </a:extLst>
        </xdr:cNvPr>
        <xdr:cNvSpPr/>
      </xdr:nvSpPr>
      <xdr:spPr>
        <a:xfrm>
          <a:off x="4131310" y="1442284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3283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039318C-93F3-42E6-8A99-8B264103BC97}"/>
            </a:ext>
          </a:extLst>
        </xdr:cNvPr>
        <xdr:cNvSpPr txBox="1"/>
      </xdr:nvSpPr>
      <xdr:spPr>
        <a:xfrm>
          <a:off x="4212590" y="1440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5262</xdr:rowOff>
    </xdr:from>
    <xdr:to>
      <xdr:col>20</xdr:col>
      <xdr:colOff>38100</xdr:colOff>
      <xdr:row>84</xdr:row>
      <xdr:rowOff>106862</xdr:rowOff>
    </xdr:to>
    <xdr:sp macro="" textlink="">
      <xdr:nvSpPr>
        <xdr:cNvPr id="306" name="楕円 305">
          <a:extLst>
            <a:ext uri="{FF2B5EF4-FFF2-40B4-BE49-F238E27FC236}">
              <a16:creationId xmlns:a16="http://schemas.microsoft.com/office/drawing/2014/main" id="{FB18A2F8-1FB1-4F47-BEF4-AED6C6630A21}"/>
            </a:ext>
          </a:extLst>
        </xdr:cNvPr>
        <xdr:cNvSpPr/>
      </xdr:nvSpPr>
      <xdr:spPr>
        <a:xfrm>
          <a:off x="3388360" y="144089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56062</xdr:rowOff>
    </xdr:from>
    <xdr:to>
      <xdr:col>24</xdr:col>
      <xdr:colOff>63500</xdr:colOff>
      <xdr:row>84</xdr:row>
      <xdr:rowOff>75656</xdr:rowOff>
    </xdr:to>
    <xdr:cxnSp macro="">
      <xdr:nvCxnSpPr>
        <xdr:cNvPr id="307" name="直線コネクタ 306">
          <a:extLst>
            <a:ext uri="{FF2B5EF4-FFF2-40B4-BE49-F238E27FC236}">
              <a16:creationId xmlns:a16="http://schemas.microsoft.com/office/drawing/2014/main" id="{D982CD2B-A45F-48CB-A3C5-A8C37AC51B2E}"/>
            </a:ext>
          </a:extLst>
        </xdr:cNvPr>
        <xdr:cNvCxnSpPr/>
      </xdr:nvCxnSpPr>
      <xdr:spPr>
        <a:xfrm>
          <a:off x="3431540" y="14461672"/>
          <a:ext cx="74295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157118</xdr:rowOff>
    </xdr:from>
    <xdr:to>
      <xdr:col>15</xdr:col>
      <xdr:colOff>101600</xdr:colOff>
      <xdr:row>84</xdr:row>
      <xdr:rowOff>87268</xdr:rowOff>
    </xdr:to>
    <xdr:sp macro="" textlink="">
      <xdr:nvSpPr>
        <xdr:cNvPr id="308" name="楕円 307">
          <a:extLst>
            <a:ext uri="{FF2B5EF4-FFF2-40B4-BE49-F238E27FC236}">
              <a16:creationId xmlns:a16="http://schemas.microsoft.com/office/drawing/2014/main" id="{E04E1968-A2F8-4F0D-9BE1-429390EFDF17}"/>
            </a:ext>
          </a:extLst>
        </xdr:cNvPr>
        <xdr:cNvSpPr/>
      </xdr:nvSpPr>
      <xdr:spPr>
        <a:xfrm>
          <a:off x="2571750" y="1438937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36468</xdr:rowOff>
    </xdr:from>
    <xdr:to>
      <xdr:col>19</xdr:col>
      <xdr:colOff>177800</xdr:colOff>
      <xdr:row>84</xdr:row>
      <xdr:rowOff>56062</xdr:rowOff>
    </xdr:to>
    <xdr:cxnSp macro="">
      <xdr:nvCxnSpPr>
        <xdr:cNvPr id="309" name="直線コネクタ 308">
          <a:extLst>
            <a:ext uri="{FF2B5EF4-FFF2-40B4-BE49-F238E27FC236}">
              <a16:creationId xmlns:a16="http://schemas.microsoft.com/office/drawing/2014/main" id="{459E0D66-65DE-40E8-B487-B1890F41CACB}"/>
            </a:ext>
          </a:extLst>
        </xdr:cNvPr>
        <xdr:cNvCxnSpPr/>
      </xdr:nvCxnSpPr>
      <xdr:spPr>
        <a:xfrm>
          <a:off x="2626360" y="14438268"/>
          <a:ext cx="805180" cy="2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122827</xdr:rowOff>
    </xdr:from>
    <xdr:to>
      <xdr:col>10</xdr:col>
      <xdr:colOff>165100</xdr:colOff>
      <xdr:row>84</xdr:row>
      <xdr:rowOff>52977</xdr:rowOff>
    </xdr:to>
    <xdr:sp macro="" textlink="">
      <xdr:nvSpPr>
        <xdr:cNvPr id="310" name="楕円 309">
          <a:extLst>
            <a:ext uri="{FF2B5EF4-FFF2-40B4-BE49-F238E27FC236}">
              <a16:creationId xmlns:a16="http://schemas.microsoft.com/office/drawing/2014/main" id="{3DC0849E-2833-4DAF-B389-0E52826D7A68}"/>
            </a:ext>
          </a:extLst>
        </xdr:cNvPr>
        <xdr:cNvSpPr/>
      </xdr:nvSpPr>
      <xdr:spPr>
        <a:xfrm>
          <a:off x="1774190" y="1435508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2177</xdr:rowOff>
    </xdr:from>
    <xdr:to>
      <xdr:col>15</xdr:col>
      <xdr:colOff>50800</xdr:colOff>
      <xdr:row>84</xdr:row>
      <xdr:rowOff>36468</xdr:rowOff>
    </xdr:to>
    <xdr:cxnSp macro="">
      <xdr:nvCxnSpPr>
        <xdr:cNvPr id="311" name="直線コネクタ 310">
          <a:extLst>
            <a:ext uri="{FF2B5EF4-FFF2-40B4-BE49-F238E27FC236}">
              <a16:creationId xmlns:a16="http://schemas.microsoft.com/office/drawing/2014/main" id="{AE67F0C5-EA76-474E-886C-C25CFC67E04F}"/>
            </a:ext>
          </a:extLst>
        </xdr:cNvPr>
        <xdr:cNvCxnSpPr/>
      </xdr:nvCxnSpPr>
      <xdr:spPr>
        <a:xfrm>
          <a:off x="1828800" y="14403977"/>
          <a:ext cx="7975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103232</xdr:rowOff>
    </xdr:from>
    <xdr:to>
      <xdr:col>6</xdr:col>
      <xdr:colOff>38100</xdr:colOff>
      <xdr:row>84</xdr:row>
      <xdr:rowOff>33382</xdr:rowOff>
    </xdr:to>
    <xdr:sp macro="" textlink="">
      <xdr:nvSpPr>
        <xdr:cNvPr id="312" name="楕円 311">
          <a:extLst>
            <a:ext uri="{FF2B5EF4-FFF2-40B4-BE49-F238E27FC236}">
              <a16:creationId xmlns:a16="http://schemas.microsoft.com/office/drawing/2014/main" id="{02FA335D-4994-402A-91E0-09363CBB65DC}"/>
            </a:ext>
          </a:extLst>
        </xdr:cNvPr>
        <xdr:cNvSpPr/>
      </xdr:nvSpPr>
      <xdr:spPr>
        <a:xfrm>
          <a:off x="988060" y="143316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154032</xdr:rowOff>
    </xdr:from>
    <xdr:to>
      <xdr:col>10</xdr:col>
      <xdr:colOff>114300</xdr:colOff>
      <xdr:row>84</xdr:row>
      <xdr:rowOff>2177</xdr:rowOff>
    </xdr:to>
    <xdr:cxnSp macro="">
      <xdr:nvCxnSpPr>
        <xdr:cNvPr id="313" name="直線コネクタ 312">
          <a:extLst>
            <a:ext uri="{FF2B5EF4-FFF2-40B4-BE49-F238E27FC236}">
              <a16:creationId xmlns:a16="http://schemas.microsoft.com/office/drawing/2014/main" id="{63928F0F-AB8B-4AA1-AFCF-A6B4C309B913}"/>
            </a:ext>
          </a:extLst>
        </xdr:cNvPr>
        <xdr:cNvCxnSpPr/>
      </xdr:nvCxnSpPr>
      <xdr:spPr>
        <a:xfrm>
          <a:off x="1031240" y="14384382"/>
          <a:ext cx="79756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DFAB9F7B-620F-4BDF-9EDF-886A4E694C73}"/>
            </a:ext>
          </a:extLst>
        </xdr:cNvPr>
        <xdr:cNvSpPr txBox="1"/>
      </xdr:nvSpPr>
      <xdr:spPr>
        <a:xfrm>
          <a:off x="3239144" y="14057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2B677EF5-7D62-4543-81FA-31F2672CC816}"/>
            </a:ext>
          </a:extLst>
        </xdr:cNvPr>
        <xdr:cNvSpPr txBox="1"/>
      </xdr:nvSpPr>
      <xdr:spPr>
        <a:xfrm>
          <a:off x="2439044" y="14048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84C0DA9F-AD73-48B0-B94C-CE9CB48F7406}"/>
            </a:ext>
          </a:extLst>
        </xdr:cNvPr>
        <xdr:cNvSpPr txBox="1"/>
      </xdr:nvSpPr>
      <xdr:spPr>
        <a:xfrm>
          <a:off x="1641484" y="1404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107059</xdr:rowOff>
    </xdr:from>
    <xdr:ext cx="405111" cy="259045"/>
    <xdr:sp macro="" textlink="">
      <xdr:nvSpPr>
        <xdr:cNvPr id="317" name="n_4aveValue【公営住宅】&#10;有形固定資産減価償却率">
          <a:extLst>
            <a:ext uri="{FF2B5EF4-FFF2-40B4-BE49-F238E27FC236}">
              <a16:creationId xmlns:a16="http://schemas.microsoft.com/office/drawing/2014/main" id="{AEA9F97F-D735-4687-98A3-0C62D66C4F74}"/>
            </a:ext>
          </a:extLst>
        </xdr:cNvPr>
        <xdr:cNvSpPr txBox="1"/>
      </xdr:nvSpPr>
      <xdr:spPr>
        <a:xfrm>
          <a:off x="855354" y="13992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97989</xdr:rowOff>
    </xdr:from>
    <xdr:ext cx="405111" cy="259045"/>
    <xdr:sp macro="" textlink="">
      <xdr:nvSpPr>
        <xdr:cNvPr id="318" name="n_1mainValue【公営住宅】&#10;有形固定資産減価償却率">
          <a:extLst>
            <a:ext uri="{FF2B5EF4-FFF2-40B4-BE49-F238E27FC236}">
              <a16:creationId xmlns:a16="http://schemas.microsoft.com/office/drawing/2014/main" id="{61E0AC81-EB8B-440E-A9EA-31F2C0EE39F9}"/>
            </a:ext>
          </a:extLst>
        </xdr:cNvPr>
        <xdr:cNvSpPr txBox="1"/>
      </xdr:nvSpPr>
      <xdr:spPr>
        <a:xfrm>
          <a:off x="3239144" y="1449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78395</xdr:rowOff>
    </xdr:from>
    <xdr:ext cx="405111" cy="259045"/>
    <xdr:sp macro="" textlink="">
      <xdr:nvSpPr>
        <xdr:cNvPr id="319" name="n_2mainValue【公営住宅】&#10;有形固定資産減価償却率">
          <a:extLst>
            <a:ext uri="{FF2B5EF4-FFF2-40B4-BE49-F238E27FC236}">
              <a16:creationId xmlns:a16="http://schemas.microsoft.com/office/drawing/2014/main" id="{A1D2BDB8-EF4C-4253-ADB5-D0590A3CDC96}"/>
            </a:ext>
          </a:extLst>
        </xdr:cNvPr>
        <xdr:cNvSpPr txBox="1"/>
      </xdr:nvSpPr>
      <xdr:spPr>
        <a:xfrm>
          <a:off x="2439044" y="1448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44104</xdr:rowOff>
    </xdr:from>
    <xdr:ext cx="405111" cy="259045"/>
    <xdr:sp macro="" textlink="">
      <xdr:nvSpPr>
        <xdr:cNvPr id="320" name="n_3mainValue【公営住宅】&#10;有形固定資産減価償却率">
          <a:extLst>
            <a:ext uri="{FF2B5EF4-FFF2-40B4-BE49-F238E27FC236}">
              <a16:creationId xmlns:a16="http://schemas.microsoft.com/office/drawing/2014/main" id="{F70E69F5-6528-4D26-941B-76911E8D4AB2}"/>
            </a:ext>
          </a:extLst>
        </xdr:cNvPr>
        <xdr:cNvSpPr txBox="1"/>
      </xdr:nvSpPr>
      <xdr:spPr>
        <a:xfrm>
          <a:off x="1641484" y="14447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24509</xdr:rowOff>
    </xdr:from>
    <xdr:ext cx="405111" cy="259045"/>
    <xdr:sp macro="" textlink="">
      <xdr:nvSpPr>
        <xdr:cNvPr id="321" name="n_4mainValue【公営住宅】&#10;有形固定資産減価償却率">
          <a:extLst>
            <a:ext uri="{FF2B5EF4-FFF2-40B4-BE49-F238E27FC236}">
              <a16:creationId xmlns:a16="http://schemas.microsoft.com/office/drawing/2014/main" id="{CAA5457D-0EE5-4A35-B8C7-F0831D4BC00A}"/>
            </a:ext>
          </a:extLst>
        </xdr:cNvPr>
        <xdr:cNvSpPr txBox="1"/>
      </xdr:nvSpPr>
      <xdr:spPr>
        <a:xfrm>
          <a:off x="855354" y="14422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13C901E-5969-48AE-B0BA-90C07335C22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05FD106-7C54-4B41-A0FD-47C252F96ADF}"/>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4D6155A-4FD8-4523-9552-AEFB2DEA5144}"/>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DBE1C41-1C1B-4D0F-B330-48159782C5B0}"/>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F2CE3FA-A107-4334-BA6C-1D37BD7A4519}"/>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7ACDB38-C5A6-4415-B60A-27EC0CD6BD15}"/>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AAA687D-CA11-40D0-80AA-206427D954BD}"/>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1B0BA0A-A260-4E99-B794-E2329B2F03A5}"/>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FD07941-DE81-43CB-815C-2AE8884DCF07}"/>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0644CBC-718A-4906-AEA1-8E960A53F540}"/>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E46C0C29-9884-4619-AEE9-DDCF1BBB5970}"/>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51DA3BDF-3157-4144-A372-144DB3792CE9}"/>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2A2D7AB1-8A14-4F38-9E69-FC2E6CF38A1C}"/>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816AA3EE-3DCD-45FE-B268-546A6353A87E}"/>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74AB11F3-A77D-4E71-8397-81E41A1FEBDC}"/>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570B5075-215D-4110-A878-EB8595091107}"/>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3DBDBACC-DD69-4725-A4D6-4AC0413F6516}"/>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E171FD8-4C4B-4D26-9848-9CBDE32916B7}"/>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6A876112-E26F-4647-8503-CAFF526B9D91}"/>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8FBF2D50-45C2-4FCC-9A56-8CAE2B33C977}"/>
            </a:ext>
          </a:extLst>
        </xdr:cNvPr>
        <xdr:cNvCxnSpPr/>
      </xdr:nvCxnSpPr>
      <xdr:spPr>
        <a:xfrm flipV="1">
          <a:off x="9429115" y="1339043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719494D5-718A-4B6A-8A36-636D7C78A286}"/>
            </a:ext>
          </a:extLst>
        </xdr:cNvPr>
        <xdr:cNvSpPr txBox="1"/>
      </xdr:nvSpPr>
      <xdr:spPr>
        <a:xfrm>
          <a:off x="9467850" y="14670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C8BEFD52-5FD3-4F79-B172-2095938E3C58}"/>
            </a:ext>
          </a:extLst>
        </xdr:cNvPr>
        <xdr:cNvCxnSpPr/>
      </xdr:nvCxnSpPr>
      <xdr:spPr>
        <a:xfrm>
          <a:off x="9356090" y="1466659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3A9D7A08-D6AE-43F7-85FE-8A818664196F}"/>
            </a:ext>
          </a:extLst>
        </xdr:cNvPr>
        <xdr:cNvSpPr txBox="1"/>
      </xdr:nvSpPr>
      <xdr:spPr>
        <a:xfrm>
          <a:off x="9467850" y="13165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2BBC18F6-E376-4888-83C3-1229F302ACCA}"/>
            </a:ext>
          </a:extLst>
        </xdr:cNvPr>
        <xdr:cNvCxnSpPr/>
      </xdr:nvCxnSpPr>
      <xdr:spPr>
        <a:xfrm>
          <a:off x="9356090" y="1339043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46" name="【公営住宅】&#10;一人当たり面積平均値テキスト">
          <a:extLst>
            <a:ext uri="{FF2B5EF4-FFF2-40B4-BE49-F238E27FC236}">
              <a16:creationId xmlns:a16="http://schemas.microsoft.com/office/drawing/2014/main" id="{C32E0C3E-69B4-4BF7-A8B3-E0908D93B6E4}"/>
            </a:ext>
          </a:extLst>
        </xdr:cNvPr>
        <xdr:cNvSpPr txBox="1"/>
      </xdr:nvSpPr>
      <xdr:spPr>
        <a:xfrm>
          <a:off x="9467850" y="143227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053FFBEA-4F81-4DAD-8C5D-00E2440DEDE1}"/>
            </a:ext>
          </a:extLst>
        </xdr:cNvPr>
        <xdr:cNvSpPr/>
      </xdr:nvSpPr>
      <xdr:spPr>
        <a:xfrm>
          <a:off x="9394190" y="1433861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50F69B61-C231-420A-ABB9-9B0D732715C6}"/>
            </a:ext>
          </a:extLst>
        </xdr:cNvPr>
        <xdr:cNvSpPr/>
      </xdr:nvSpPr>
      <xdr:spPr>
        <a:xfrm>
          <a:off x="8632190" y="1432642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68FF521B-7E61-487F-B309-925C56BE9F51}"/>
            </a:ext>
          </a:extLst>
        </xdr:cNvPr>
        <xdr:cNvSpPr/>
      </xdr:nvSpPr>
      <xdr:spPr>
        <a:xfrm>
          <a:off x="7846060" y="143258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0FF96AA1-FE24-4A23-A89A-6B842D354FB4}"/>
            </a:ext>
          </a:extLst>
        </xdr:cNvPr>
        <xdr:cNvSpPr/>
      </xdr:nvSpPr>
      <xdr:spPr>
        <a:xfrm>
          <a:off x="7029450" y="1433633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137033</xdr:rowOff>
    </xdr:from>
    <xdr:to>
      <xdr:col>36</xdr:col>
      <xdr:colOff>165100</xdr:colOff>
      <xdr:row>83</xdr:row>
      <xdr:rowOff>67183</xdr:rowOff>
    </xdr:to>
    <xdr:sp macro="" textlink="">
      <xdr:nvSpPr>
        <xdr:cNvPr id="351" name="フローチャート: 判断 350">
          <a:extLst>
            <a:ext uri="{FF2B5EF4-FFF2-40B4-BE49-F238E27FC236}">
              <a16:creationId xmlns:a16="http://schemas.microsoft.com/office/drawing/2014/main" id="{B70ADE40-F496-4E11-8E98-2638770535CB}"/>
            </a:ext>
          </a:extLst>
        </xdr:cNvPr>
        <xdr:cNvSpPr/>
      </xdr:nvSpPr>
      <xdr:spPr>
        <a:xfrm>
          <a:off x="6231890" y="1419212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6667D496-B0FB-4C20-A0B3-782BF96DB9E0}"/>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67B039E-723A-4FA6-8C0D-C63A3B414A1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6E6A658-C733-48C0-8E8B-2F8AD6936B6B}"/>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E2A8BD1-BA34-4B3E-8401-4BD26884E5C8}"/>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29AACD5-02DF-41DE-8725-73607AB685FE}"/>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70738</xdr:rowOff>
    </xdr:from>
    <xdr:to>
      <xdr:col>55</xdr:col>
      <xdr:colOff>50800</xdr:colOff>
      <xdr:row>84</xdr:row>
      <xdr:rowOff>888</xdr:rowOff>
    </xdr:to>
    <xdr:sp macro="" textlink="">
      <xdr:nvSpPr>
        <xdr:cNvPr id="357" name="楕円 356">
          <a:extLst>
            <a:ext uri="{FF2B5EF4-FFF2-40B4-BE49-F238E27FC236}">
              <a16:creationId xmlns:a16="http://schemas.microsoft.com/office/drawing/2014/main" id="{CF3C0C60-F885-4241-B55B-3E0226F7DB45}"/>
            </a:ext>
          </a:extLst>
        </xdr:cNvPr>
        <xdr:cNvSpPr/>
      </xdr:nvSpPr>
      <xdr:spPr>
        <a:xfrm>
          <a:off x="9394190" y="14299183"/>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93615</xdr:rowOff>
    </xdr:from>
    <xdr:ext cx="469744" cy="259045"/>
    <xdr:sp macro="" textlink="">
      <xdr:nvSpPr>
        <xdr:cNvPr id="358" name="【公営住宅】&#10;一人当たり面積該当値テキスト">
          <a:extLst>
            <a:ext uri="{FF2B5EF4-FFF2-40B4-BE49-F238E27FC236}">
              <a16:creationId xmlns:a16="http://schemas.microsoft.com/office/drawing/2014/main" id="{94ADD0CB-A4DF-4BAF-8198-E98C5A8F84EE}"/>
            </a:ext>
          </a:extLst>
        </xdr:cNvPr>
        <xdr:cNvSpPr txBox="1"/>
      </xdr:nvSpPr>
      <xdr:spPr>
        <a:xfrm>
          <a:off x="9467850" y="1415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77025</xdr:rowOff>
    </xdr:from>
    <xdr:to>
      <xdr:col>50</xdr:col>
      <xdr:colOff>165100</xdr:colOff>
      <xdr:row>84</xdr:row>
      <xdr:rowOff>7175</xdr:rowOff>
    </xdr:to>
    <xdr:sp macro="" textlink="">
      <xdr:nvSpPr>
        <xdr:cNvPr id="359" name="楕円 358">
          <a:extLst>
            <a:ext uri="{FF2B5EF4-FFF2-40B4-BE49-F238E27FC236}">
              <a16:creationId xmlns:a16="http://schemas.microsoft.com/office/drawing/2014/main" id="{B8EA3399-09ED-4AF8-BE4A-713018247DA7}"/>
            </a:ext>
          </a:extLst>
        </xdr:cNvPr>
        <xdr:cNvSpPr/>
      </xdr:nvSpPr>
      <xdr:spPr>
        <a:xfrm>
          <a:off x="8632190" y="1430737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121538</xdr:rowOff>
    </xdr:from>
    <xdr:to>
      <xdr:col>55</xdr:col>
      <xdr:colOff>0</xdr:colOff>
      <xdr:row>83</xdr:row>
      <xdr:rowOff>127825</xdr:rowOff>
    </xdr:to>
    <xdr:cxnSp macro="">
      <xdr:nvCxnSpPr>
        <xdr:cNvPr id="360" name="直線コネクタ 359">
          <a:extLst>
            <a:ext uri="{FF2B5EF4-FFF2-40B4-BE49-F238E27FC236}">
              <a16:creationId xmlns:a16="http://schemas.microsoft.com/office/drawing/2014/main" id="{70393D27-A429-4A54-8391-A1585CC6D1F2}"/>
            </a:ext>
          </a:extLst>
        </xdr:cNvPr>
        <xdr:cNvCxnSpPr/>
      </xdr:nvCxnSpPr>
      <xdr:spPr>
        <a:xfrm flipV="1">
          <a:off x="8686800" y="14353793"/>
          <a:ext cx="742950" cy="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82169</xdr:rowOff>
    </xdr:from>
    <xdr:to>
      <xdr:col>46</xdr:col>
      <xdr:colOff>38100</xdr:colOff>
      <xdr:row>84</xdr:row>
      <xdr:rowOff>12319</xdr:rowOff>
    </xdr:to>
    <xdr:sp macro="" textlink="">
      <xdr:nvSpPr>
        <xdr:cNvPr id="361" name="楕円 360">
          <a:extLst>
            <a:ext uri="{FF2B5EF4-FFF2-40B4-BE49-F238E27FC236}">
              <a16:creationId xmlns:a16="http://schemas.microsoft.com/office/drawing/2014/main" id="{988CBCD6-8683-44F1-AAD8-96A77561F9B5}"/>
            </a:ext>
          </a:extLst>
        </xdr:cNvPr>
        <xdr:cNvSpPr/>
      </xdr:nvSpPr>
      <xdr:spPr>
        <a:xfrm>
          <a:off x="7846060" y="1431442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127825</xdr:rowOff>
    </xdr:from>
    <xdr:to>
      <xdr:col>50</xdr:col>
      <xdr:colOff>114300</xdr:colOff>
      <xdr:row>83</xdr:row>
      <xdr:rowOff>132969</xdr:rowOff>
    </xdr:to>
    <xdr:cxnSp macro="">
      <xdr:nvCxnSpPr>
        <xdr:cNvPr id="362" name="直線コネクタ 361">
          <a:extLst>
            <a:ext uri="{FF2B5EF4-FFF2-40B4-BE49-F238E27FC236}">
              <a16:creationId xmlns:a16="http://schemas.microsoft.com/office/drawing/2014/main" id="{3192D285-3406-4891-991C-A39C710D43CC}"/>
            </a:ext>
          </a:extLst>
        </xdr:cNvPr>
        <xdr:cNvCxnSpPr/>
      </xdr:nvCxnSpPr>
      <xdr:spPr>
        <a:xfrm flipV="1">
          <a:off x="7889240" y="14361985"/>
          <a:ext cx="79756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86170</xdr:rowOff>
    </xdr:from>
    <xdr:to>
      <xdr:col>41</xdr:col>
      <xdr:colOff>101600</xdr:colOff>
      <xdr:row>84</xdr:row>
      <xdr:rowOff>16320</xdr:rowOff>
    </xdr:to>
    <xdr:sp macro="" textlink="">
      <xdr:nvSpPr>
        <xdr:cNvPr id="363" name="楕円 362">
          <a:extLst>
            <a:ext uri="{FF2B5EF4-FFF2-40B4-BE49-F238E27FC236}">
              <a16:creationId xmlns:a16="http://schemas.microsoft.com/office/drawing/2014/main" id="{D144B3DE-A7F8-4250-83A7-4E4F33EF639B}"/>
            </a:ext>
          </a:extLst>
        </xdr:cNvPr>
        <xdr:cNvSpPr/>
      </xdr:nvSpPr>
      <xdr:spPr>
        <a:xfrm>
          <a:off x="7029450" y="1431842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132969</xdr:rowOff>
    </xdr:from>
    <xdr:to>
      <xdr:col>45</xdr:col>
      <xdr:colOff>177800</xdr:colOff>
      <xdr:row>83</xdr:row>
      <xdr:rowOff>136970</xdr:rowOff>
    </xdr:to>
    <xdr:cxnSp macro="">
      <xdr:nvCxnSpPr>
        <xdr:cNvPr id="364" name="直線コネクタ 363">
          <a:extLst>
            <a:ext uri="{FF2B5EF4-FFF2-40B4-BE49-F238E27FC236}">
              <a16:creationId xmlns:a16="http://schemas.microsoft.com/office/drawing/2014/main" id="{AA8FB21D-9C0A-47A0-BDA3-6EEB4EF18CC7}"/>
            </a:ext>
          </a:extLst>
        </xdr:cNvPr>
        <xdr:cNvCxnSpPr/>
      </xdr:nvCxnSpPr>
      <xdr:spPr>
        <a:xfrm flipV="1">
          <a:off x="7084060" y="1436712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90742</xdr:rowOff>
    </xdr:from>
    <xdr:to>
      <xdr:col>36</xdr:col>
      <xdr:colOff>165100</xdr:colOff>
      <xdr:row>84</xdr:row>
      <xdr:rowOff>20892</xdr:rowOff>
    </xdr:to>
    <xdr:sp macro="" textlink="">
      <xdr:nvSpPr>
        <xdr:cNvPr id="365" name="楕円 364">
          <a:extLst>
            <a:ext uri="{FF2B5EF4-FFF2-40B4-BE49-F238E27FC236}">
              <a16:creationId xmlns:a16="http://schemas.microsoft.com/office/drawing/2014/main" id="{08F98346-5ECF-4654-8045-030DC744E0A7}"/>
            </a:ext>
          </a:extLst>
        </xdr:cNvPr>
        <xdr:cNvSpPr/>
      </xdr:nvSpPr>
      <xdr:spPr>
        <a:xfrm>
          <a:off x="6231890" y="1432490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136970</xdr:rowOff>
    </xdr:from>
    <xdr:to>
      <xdr:col>41</xdr:col>
      <xdr:colOff>50800</xdr:colOff>
      <xdr:row>83</xdr:row>
      <xdr:rowOff>141542</xdr:rowOff>
    </xdr:to>
    <xdr:cxnSp macro="">
      <xdr:nvCxnSpPr>
        <xdr:cNvPr id="366" name="直線コネクタ 365">
          <a:extLst>
            <a:ext uri="{FF2B5EF4-FFF2-40B4-BE49-F238E27FC236}">
              <a16:creationId xmlns:a16="http://schemas.microsoft.com/office/drawing/2014/main" id="{0761DB2C-BAE8-40A3-82F9-7807CE0F0B0D}"/>
            </a:ext>
          </a:extLst>
        </xdr:cNvPr>
        <xdr:cNvCxnSpPr/>
      </xdr:nvCxnSpPr>
      <xdr:spPr>
        <a:xfrm flipV="1">
          <a:off x="6286500" y="14363510"/>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67" name="n_1aveValue【公営住宅】&#10;一人当たり面積">
          <a:extLst>
            <a:ext uri="{FF2B5EF4-FFF2-40B4-BE49-F238E27FC236}">
              <a16:creationId xmlns:a16="http://schemas.microsoft.com/office/drawing/2014/main" id="{EC3A8E47-E926-42F4-86D3-92F072E80128}"/>
            </a:ext>
          </a:extLst>
        </xdr:cNvPr>
        <xdr:cNvSpPr txBox="1"/>
      </xdr:nvSpPr>
      <xdr:spPr>
        <a:xfrm>
          <a:off x="8454467" y="1441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68" name="n_2aveValue【公営住宅】&#10;一人当たり面積">
          <a:extLst>
            <a:ext uri="{FF2B5EF4-FFF2-40B4-BE49-F238E27FC236}">
              <a16:creationId xmlns:a16="http://schemas.microsoft.com/office/drawing/2014/main" id="{C7C6B5C1-C9FE-4B85-9871-4E23E4DD8753}"/>
            </a:ext>
          </a:extLst>
        </xdr:cNvPr>
        <xdr:cNvSpPr txBox="1"/>
      </xdr:nvSpPr>
      <xdr:spPr>
        <a:xfrm>
          <a:off x="7673417" y="1441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69" name="n_3aveValue【公営住宅】&#10;一人当たり面積">
          <a:extLst>
            <a:ext uri="{FF2B5EF4-FFF2-40B4-BE49-F238E27FC236}">
              <a16:creationId xmlns:a16="http://schemas.microsoft.com/office/drawing/2014/main" id="{513D331F-949A-4A1A-B65D-69206571B54A}"/>
            </a:ext>
          </a:extLst>
        </xdr:cNvPr>
        <xdr:cNvSpPr txBox="1"/>
      </xdr:nvSpPr>
      <xdr:spPr>
        <a:xfrm>
          <a:off x="6866332" y="14429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83710</xdr:rowOff>
    </xdr:from>
    <xdr:ext cx="469744" cy="259045"/>
    <xdr:sp macro="" textlink="">
      <xdr:nvSpPr>
        <xdr:cNvPr id="370" name="n_4aveValue【公営住宅】&#10;一人当たり面積">
          <a:extLst>
            <a:ext uri="{FF2B5EF4-FFF2-40B4-BE49-F238E27FC236}">
              <a16:creationId xmlns:a16="http://schemas.microsoft.com/office/drawing/2014/main" id="{DA556A64-8C31-48EF-933D-ACFA444494CA}"/>
            </a:ext>
          </a:extLst>
        </xdr:cNvPr>
        <xdr:cNvSpPr txBox="1"/>
      </xdr:nvSpPr>
      <xdr:spPr>
        <a:xfrm>
          <a:off x="6068772" y="13973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23702</xdr:rowOff>
    </xdr:from>
    <xdr:ext cx="469744" cy="259045"/>
    <xdr:sp macro="" textlink="">
      <xdr:nvSpPr>
        <xdr:cNvPr id="371" name="n_1mainValue【公営住宅】&#10;一人当たり面積">
          <a:extLst>
            <a:ext uri="{FF2B5EF4-FFF2-40B4-BE49-F238E27FC236}">
              <a16:creationId xmlns:a16="http://schemas.microsoft.com/office/drawing/2014/main" id="{C8C055E1-9C71-42B8-8BEC-85F9670A289B}"/>
            </a:ext>
          </a:extLst>
        </xdr:cNvPr>
        <xdr:cNvSpPr txBox="1"/>
      </xdr:nvSpPr>
      <xdr:spPr>
        <a:xfrm>
          <a:off x="8454467" y="14078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28846</xdr:rowOff>
    </xdr:from>
    <xdr:ext cx="469744" cy="259045"/>
    <xdr:sp macro="" textlink="">
      <xdr:nvSpPr>
        <xdr:cNvPr id="372" name="n_2mainValue【公営住宅】&#10;一人当たり面積">
          <a:extLst>
            <a:ext uri="{FF2B5EF4-FFF2-40B4-BE49-F238E27FC236}">
              <a16:creationId xmlns:a16="http://schemas.microsoft.com/office/drawing/2014/main" id="{DAE7ED36-3ABC-4376-B99B-2FF4724634A0}"/>
            </a:ext>
          </a:extLst>
        </xdr:cNvPr>
        <xdr:cNvSpPr txBox="1"/>
      </xdr:nvSpPr>
      <xdr:spPr>
        <a:xfrm>
          <a:off x="7673417" y="1408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32847</xdr:rowOff>
    </xdr:from>
    <xdr:ext cx="469744" cy="259045"/>
    <xdr:sp macro="" textlink="">
      <xdr:nvSpPr>
        <xdr:cNvPr id="373" name="n_3mainValue【公営住宅】&#10;一人当たり面積">
          <a:extLst>
            <a:ext uri="{FF2B5EF4-FFF2-40B4-BE49-F238E27FC236}">
              <a16:creationId xmlns:a16="http://schemas.microsoft.com/office/drawing/2014/main" id="{996DF3A3-8C6A-449F-B308-5B44FA1517D9}"/>
            </a:ext>
          </a:extLst>
        </xdr:cNvPr>
        <xdr:cNvSpPr txBox="1"/>
      </xdr:nvSpPr>
      <xdr:spPr>
        <a:xfrm>
          <a:off x="6866332" y="1408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12019</xdr:rowOff>
    </xdr:from>
    <xdr:ext cx="469744" cy="259045"/>
    <xdr:sp macro="" textlink="">
      <xdr:nvSpPr>
        <xdr:cNvPr id="374" name="n_4mainValue【公営住宅】&#10;一人当たり面積">
          <a:extLst>
            <a:ext uri="{FF2B5EF4-FFF2-40B4-BE49-F238E27FC236}">
              <a16:creationId xmlns:a16="http://schemas.microsoft.com/office/drawing/2014/main" id="{A69CFBF5-D629-45C2-A2C0-6587ACE60783}"/>
            </a:ext>
          </a:extLst>
        </xdr:cNvPr>
        <xdr:cNvSpPr txBox="1"/>
      </xdr:nvSpPr>
      <xdr:spPr>
        <a:xfrm>
          <a:off x="6068772" y="1441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47CC48EB-2D20-40CA-AEDA-388820E3A4A3}"/>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B491B6C1-CF4F-4F41-B514-3A3BFBE5438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8B9695F5-E76E-40A8-A776-04A456B693CF}"/>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305D5899-9E99-4DF9-8B88-7E7B588277F2}"/>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91B535-A41C-49EE-B30A-2D799B52D0D8}"/>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F2900F6-50B8-40F6-A13D-90AADDCDE1C1}"/>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80895AF1-735E-4E6E-BF4E-B963CA86E7D3}"/>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F65D825-BF54-439D-9500-83AD6A8DEC23}"/>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8FC4CC19-2D34-4BDC-896F-3B6CBFC405A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541C537B-4408-4EC8-893A-C99FE37D1179}"/>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7BB302A7-AB83-49EA-A517-7862F951C595}"/>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F4095FD8-5B65-4E37-A0DE-CF0FF24F75C3}"/>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CEE643EF-CCE7-459B-82F3-49FCB17F4975}"/>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698FFD53-8E71-4696-A9E9-348E557DF306}"/>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D0DCD633-E364-4A4D-9EC7-A178B9A65E75}"/>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EA06DEE-EA59-4A31-B9C3-3FD0D187E378}"/>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4DC0472E-38DE-4F74-96FB-54A698A6A140}"/>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CF92BF5F-5E12-402B-A53D-6850871B4418}"/>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48C08825-31BB-4538-A987-75E2A109B8AE}"/>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BB2B575B-35B5-49FE-BE8E-4275FEE013BD}"/>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AF078711-B75C-4F6B-864A-7B3188989B3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8F00B139-F6E1-472F-989F-188067C7DC83}"/>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1F42681C-30C9-48F7-B8E1-5D34EAF2644E}"/>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1D6048E6-2764-4B1C-A849-0B22FEDA92C4}"/>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B063BAD8-B577-411A-A4C2-E94006C88AC2}"/>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45439D55-46D2-49DB-B056-261AF515F882}"/>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CCE7C9B3-94E2-491A-AB5B-CA01A2DDD010}"/>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D00E7CFF-4BB6-4AFC-BFD4-596BBCBA8323}"/>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B03E66BB-47FA-4733-B980-C2A2C185410B}"/>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525A60C5-1316-43F7-B2FA-528C939BB98C}"/>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D219A1DA-E32F-47B2-8050-9FFEBF8C310B}"/>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9CFC6DA5-5243-43F3-83B7-AC1FFAADBDF7}"/>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768B1F0-9DEC-4A8F-BADA-104BD2A29A10}"/>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3441D445-FFB0-405A-9F4B-54EB65932B6F}"/>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658C32F8-463C-4787-BB80-47286380C238}"/>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23835604-8097-4ED8-9111-3CA7A6B54304}"/>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13A1B0F1-D023-45B7-98B6-D3D959794402}"/>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98982AD8-6FE3-4D99-AFD2-22C0EABD7649}"/>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1AEB336E-249E-4E88-BC78-ABB7597B437E}"/>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19FDCEF8-3CC6-43EA-9F3D-3311F13944DD}"/>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FBE9D1B9-ECF5-4476-8607-136CF16D73C8}"/>
            </a:ext>
          </a:extLst>
        </xdr:cNvPr>
        <xdr:cNvCxnSpPr/>
      </xdr:nvCxnSpPr>
      <xdr:spPr>
        <a:xfrm flipV="1">
          <a:off x="14703424" y="5802630"/>
          <a:ext cx="0" cy="1247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312EFFDC-A9B9-44B1-8166-4144E4A38A86}"/>
            </a:ext>
          </a:extLst>
        </xdr:cNvPr>
        <xdr:cNvSpPr txBox="1"/>
      </xdr:nvSpPr>
      <xdr:spPr>
        <a:xfrm>
          <a:off x="1474216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8B042EE3-5DCF-49A1-88A7-17C9C64EE385}"/>
            </a:ext>
          </a:extLst>
        </xdr:cNvPr>
        <xdr:cNvCxnSpPr/>
      </xdr:nvCxnSpPr>
      <xdr:spPr>
        <a:xfrm>
          <a:off x="14611350" y="7050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7AEA3DE2-B505-4A1A-8A59-9C0EDC4552BB}"/>
            </a:ext>
          </a:extLst>
        </xdr:cNvPr>
        <xdr:cNvSpPr txBox="1"/>
      </xdr:nvSpPr>
      <xdr:spPr>
        <a:xfrm>
          <a:off x="14742160"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43E77304-6499-4FCE-9F60-14C2E9ABDA0A}"/>
            </a:ext>
          </a:extLst>
        </xdr:cNvPr>
        <xdr:cNvCxnSpPr/>
      </xdr:nvCxnSpPr>
      <xdr:spPr>
        <a:xfrm>
          <a:off x="14611350" y="5802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72D5D254-BE53-4EF7-8FBB-45CA8BB28253}"/>
            </a:ext>
          </a:extLst>
        </xdr:cNvPr>
        <xdr:cNvSpPr txBox="1"/>
      </xdr:nvSpPr>
      <xdr:spPr>
        <a:xfrm>
          <a:off x="1474216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60BEC561-89A9-48E4-8E55-EF2206D5CC5C}"/>
            </a:ext>
          </a:extLst>
        </xdr:cNvPr>
        <xdr:cNvSpPr/>
      </xdr:nvSpPr>
      <xdr:spPr>
        <a:xfrm>
          <a:off x="14649450" y="6308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78DDA5EC-52AD-42BE-B3FF-22001975884B}"/>
            </a:ext>
          </a:extLst>
        </xdr:cNvPr>
        <xdr:cNvSpPr/>
      </xdr:nvSpPr>
      <xdr:spPr>
        <a:xfrm>
          <a:off x="13887450" y="63042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C55F3470-6CC1-424C-A52B-FB769052EC97}"/>
            </a:ext>
          </a:extLst>
        </xdr:cNvPr>
        <xdr:cNvSpPr/>
      </xdr:nvSpPr>
      <xdr:spPr>
        <a:xfrm>
          <a:off x="13089890" y="62757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1128A650-BC90-44EE-9388-2D2B9A42C695}"/>
            </a:ext>
          </a:extLst>
        </xdr:cNvPr>
        <xdr:cNvSpPr/>
      </xdr:nvSpPr>
      <xdr:spPr>
        <a:xfrm>
          <a:off x="12303760" y="62699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90170</xdr:rowOff>
    </xdr:from>
    <xdr:to>
      <xdr:col>67</xdr:col>
      <xdr:colOff>101600</xdr:colOff>
      <xdr:row>37</xdr:row>
      <xdr:rowOff>20320</xdr:rowOff>
    </xdr:to>
    <xdr:sp macro="" textlink="">
      <xdr:nvSpPr>
        <xdr:cNvPr id="425" name="フローチャート: 判断 424">
          <a:extLst>
            <a:ext uri="{FF2B5EF4-FFF2-40B4-BE49-F238E27FC236}">
              <a16:creationId xmlns:a16="http://schemas.microsoft.com/office/drawing/2014/main" id="{759884D6-CA25-4248-9894-371783836C48}"/>
            </a:ext>
          </a:extLst>
        </xdr:cNvPr>
        <xdr:cNvSpPr/>
      </xdr:nvSpPr>
      <xdr:spPr>
        <a:xfrm>
          <a:off x="11487150" y="62661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2A555316-8003-4D82-9925-22BDCFE233D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E9C8178-8611-4F39-B383-D19BFE8EBE5D}"/>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F02E7E7-3552-45E8-B2F0-3FA22BFA2AD2}"/>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59902D0-BFBD-4555-874D-8A6F1C5D1CB5}"/>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430138B-A125-41DE-8823-2EFBFA72C6CE}"/>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48260</xdr:rowOff>
    </xdr:from>
    <xdr:to>
      <xdr:col>85</xdr:col>
      <xdr:colOff>177800</xdr:colOff>
      <xdr:row>37</xdr:row>
      <xdr:rowOff>149860</xdr:rowOff>
    </xdr:to>
    <xdr:sp macro="" textlink="">
      <xdr:nvSpPr>
        <xdr:cNvPr id="431" name="楕円 430">
          <a:extLst>
            <a:ext uri="{FF2B5EF4-FFF2-40B4-BE49-F238E27FC236}">
              <a16:creationId xmlns:a16="http://schemas.microsoft.com/office/drawing/2014/main" id="{C01A3598-990E-4687-AEB2-79427EEA73EB}"/>
            </a:ext>
          </a:extLst>
        </xdr:cNvPr>
        <xdr:cNvSpPr/>
      </xdr:nvSpPr>
      <xdr:spPr>
        <a:xfrm>
          <a:off x="14649450" y="63938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26687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DCE4B2D9-EEDD-428B-9CE8-3613EEB8983D}"/>
            </a:ext>
          </a:extLst>
        </xdr:cNvPr>
        <xdr:cNvSpPr txBox="1"/>
      </xdr:nvSpPr>
      <xdr:spPr>
        <a:xfrm>
          <a:off x="14742160" y="636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132080</xdr:rowOff>
    </xdr:from>
    <xdr:to>
      <xdr:col>81</xdr:col>
      <xdr:colOff>101600</xdr:colOff>
      <xdr:row>37</xdr:row>
      <xdr:rowOff>62230</xdr:rowOff>
    </xdr:to>
    <xdr:sp macro="" textlink="">
      <xdr:nvSpPr>
        <xdr:cNvPr id="433" name="楕円 432">
          <a:extLst>
            <a:ext uri="{FF2B5EF4-FFF2-40B4-BE49-F238E27FC236}">
              <a16:creationId xmlns:a16="http://schemas.microsoft.com/office/drawing/2014/main" id="{34EB886A-F681-4E77-B144-989E9328D15E}"/>
            </a:ext>
          </a:extLst>
        </xdr:cNvPr>
        <xdr:cNvSpPr/>
      </xdr:nvSpPr>
      <xdr:spPr>
        <a:xfrm>
          <a:off x="13887450" y="63080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11430</xdr:rowOff>
    </xdr:from>
    <xdr:to>
      <xdr:col>85</xdr:col>
      <xdr:colOff>127000</xdr:colOff>
      <xdr:row>37</xdr:row>
      <xdr:rowOff>99060</xdr:rowOff>
    </xdr:to>
    <xdr:cxnSp macro="">
      <xdr:nvCxnSpPr>
        <xdr:cNvPr id="434" name="直線コネクタ 433">
          <a:extLst>
            <a:ext uri="{FF2B5EF4-FFF2-40B4-BE49-F238E27FC236}">
              <a16:creationId xmlns:a16="http://schemas.microsoft.com/office/drawing/2014/main" id="{2F4B72C3-DED1-4114-8884-F0E8BB8276F9}"/>
            </a:ext>
          </a:extLst>
        </xdr:cNvPr>
        <xdr:cNvCxnSpPr/>
      </xdr:nvCxnSpPr>
      <xdr:spPr>
        <a:xfrm>
          <a:off x="13942060" y="6358890"/>
          <a:ext cx="762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67310</xdr:rowOff>
    </xdr:from>
    <xdr:to>
      <xdr:col>76</xdr:col>
      <xdr:colOff>165100</xdr:colOff>
      <xdr:row>36</xdr:row>
      <xdr:rowOff>168910</xdr:rowOff>
    </xdr:to>
    <xdr:sp macro="" textlink="">
      <xdr:nvSpPr>
        <xdr:cNvPr id="435" name="楕円 434">
          <a:extLst>
            <a:ext uri="{FF2B5EF4-FFF2-40B4-BE49-F238E27FC236}">
              <a16:creationId xmlns:a16="http://schemas.microsoft.com/office/drawing/2014/main" id="{8F5D1A90-E6E9-4FA5-BF79-C5DEA38B48AD}"/>
            </a:ext>
          </a:extLst>
        </xdr:cNvPr>
        <xdr:cNvSpPr/>
      </xdr:nvSpPr>
      <xdr:spPr>
        <a:xfrm>
          <a:off x="13089890" y="62376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118110</xdr:rowOff>
    </xdr:from>
    <xdr:to>
      <xdr:col>81</xdr:col>
      <xdr:colOff>50800</xdr:colOff>
      <xdr:row>37</xdr:row>
      <xdr:rowOff>11430</xdr:rowOff>
    </xdr:to>
    <xdr:cxnSp macro="">
      <xdr:nvCxnSpPr>
        <xdr:cNvPr id="436" name="直線コネクタ 435">
          <a:extLst>
            <a:ext uri="{FF2B5EF4-FFF2-40B4-BE49-F238E27FC236}">
              <a16:creationId xmlns:a16="http://schemas.microsoft.com/office/drawing/2014/main" id="{5C69AB71-6AE5-4593-A92A-478C979EFC0A}"/>
            </a:ext>
          </a:extLst>
        </xdr:cNvPr>
        <xdr:cNvCxnSpPr/>
      </xdr:nvCxnSpPr>
      <xdr:spPr>
        <a:xfrm>
          <a:off x="13144500" y="6292215"/>
          <a:ext cx="7975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135890</xdr:rowOff>
    </xdr:from>
    <xdr:to>
      <xdr:col>72</xdr:col>
      <xdr:colOff>38100</xdr:colOff>
      <xdr:row>36</xdr:row>
      <xdr:rowOff>66040</xdr:rowOff>
    </xdr:to>
    <xdr:sp macro="" textlink="">
      <xdr:nvSpPr>
        <xdr:cNvPr id="437" name="楕円 436">
          <a:extLst>
            <a:ext uri="{FF2B5EF4-FFF2-40B4-BE49-F238E27FC236}">
              <a16:creationId xmlns:a16="http://schemas.microsoft.com/office/drawing/2014/main" id="{96B02A11-3A3D-404B-9EC9-D9AB5B3B96D6}"/>
            </a:ext>
          </a:extLst>
        </xdr:cNvPr>
        <xdr:cNvSpPr/>
      </xdr:nvSpPr>
      <xdr:spPr>
        <a:xfrm>
          <a:off x="12303760" y="61328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15240</xdr:rowOff>
    </xdr:from>
    <xdr:to>
      <xdr:col>76</xdr:col>
      <xdr:colOff>114300</xdr:colOff>
      <xdr:row>36</xdr:row>
      <xdr:rowOff>118110</xdr:rowOff>
    </xdr:to>
    <xdr:cxnSp macro="">
      <xdr:nvCxnSpPr>
        <xdr:cNvPr id="438" name="直線コネクタ 437">
          <a:extLst>
            <a:ext uri="{FF2B5EF4-FFF2-40B4-BE49-F238E27FC236}">
              <a16:creationId xmlns:a16="http://schemas.microsoft.com/office/drawing/2014/main" id="{961764B2-EB10-4FE6-87C2-D5CCADD7A522}"/>
            </a:ext>
          </a:extLst>
        </xdr:cNvPr>
        <xdr:cNvCxnSpPr/>
      </xdr:nvCxnSpPr>
      <xdr:spPr>
        <a:xfrm>
          <a:off x="12346940" y="6191250"/>
          <a:ext cx="79756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97790</xdr:rowOff>
    </xdr:from>
    <xdr:to>
      <xdr:col>67</xdr:col>
      <xdr:colOff>101600</xdr:colOff>
      <xdr:row>36</xdr:row>
      <xdr:rowOff>27940</xdr:rowOff>
    </xdr:to>
    <xdr:sp macro="" textlink="">
      <xdr:nvSpPr>
        <xdr:cNvPr id="439" name="楕円 438">
          <a:extLst>
            <a:ext uri="{FF2B5EF4-FFF2-40B4-BE49-F238E27FC236}">
              <a16:creationId xmlns:a16="http://schemas.microsoft.com/office/drawing/2014/main" id="{409BB2E5-28B0-421F-92C0-5AF9046B3442}"/>
            </a:ext>
          </a:extLst>
        </xdr:cNvPr>
        <xdr:cNvSpPr/>
      </xdr:nvSpPr>
      <xdr:spPr>
        <a:xfrm>
          <a:off x="11487150" y="60947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148590</xdr:rowOff>
    </xdr:from>
    <xdr:to>
      <xdr:col>71</xdr:col>
      <xdr:colOff>177800</xdr:colOff>
      <xdr:row>36</xdr:row>
      <xdr:rowOff>15240</xdr:rowOff>
    </xdr:to>
    <xdr:cxnSp macro="">
      <xdr:nvCxnSpPr>
        <xdr:cNvPr id="440" name="直線コネクタ 439">
          <a:extLst>
            <a:ext uri="{FF2B5EF4-FFF2-40B4-BE49-F238E27FC236}">
              <a16:creationId xmlns:a16="http://schemas.microsoft.com/office/drawing/2014/main" id="{F6E43B4E-96C3-426F-80F6-7B311742DEB2}"/>
            </a:ext>
          </a:extLst>
        </xdr:cNvPr>
        <xdr:cNvCxnSpPr/>
      </xdr:nvCxnSpPr>
      <xdr:spPr>
        <a:xfrm>
          <a:off x="11541760" y="6149340"/>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B279EC57-EA84-4DD8-A2E9-174B32CBE065}"/>
            </a:ext>
          </a:extLst>
        </xdr:cNvPr>
        <xdr:cNvSpPr txBox="1"/>
      </xdr:nvSpPr>
      <xdr:spPr>
        <a:xfrm>
          <a:off x="1373823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5B314D22-F81A-4A5D-A160-733CC641E5B5}"/>
            </a:ext>
          </a:extLst>
        </xdr:cNvPr>
        <xdr:cNvSpPr txBox="1"/>
      </xdr:nvSpPr>
      <xdr:spPr>
        <a:xfrm>
          <a:off x="12957184" y="636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3E76E5A2-92EA-4B03-A657-DCA17EC82A25}"/>
            </a:ext>
          </a:extLst>
        </xdr:cNvPr>
        <xdr:cNvSpPr txBox="1"/>
      </xdr:nvSpPr>
      <xdr:spPr>
        <a:xfrm>
          <a:off x="1217105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11447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5C915317-7D10-4898-A564-AA887517F143}"/>
            </a:ext>
          </a:extLst>
        </xdr:cNvPr>
        <xdr:cNvSpPr txBox="1"/>
      </xdr:nvSpPr>
      <xdr:spPr>
        <a:xfrm>
          <a:off x="113544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53357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88F9B2CB-71DC-45F3-8902-0AF5C02D8A74}"/>
            </a:ext>
          </a:extLst>
        </xdr:cNvPr>
        <xdr:cNvSpPr txBox="1"/>
      </xdr:nvSpPr>
      <xdr:spPr>
        <a:xfrm>
          <a:off x="13738234"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13987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607010CD-C911-4580-9C0C-F216E6743873}"/>
            </a:ext>
          </a:extLst>
        </xdr:cNvPr>
        <xdr:cNvSpPr txBox="1"/>
      </xdr:nvSpPr>
      <xdr:spPr>
        <a:xfrm>
          <a:off x="1295718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82567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796F221D-2677-4E10-B5C4-DDB438A3B810}"/>
            </a:ext>
          </a:extLst>
        </xdr:cNvPr>
        <xdr:cNvSpPr txBox="1"/>
      </xdr:nvSpPr>
      <xdr:spPr>
        <a:xfrm>
          <a:off x="12171054" y="59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44467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F6AF8889-BF57-4B40-B4EE-AE1E3BEFA596}"/>
            </a:ext>
          </a:extLst>
        </xdr:cNvPr>
        <xdr:cNvSpPr txBox="1"/>
      </xdr:nvSpPr>
      <xdr:spPr>
        <a:xfrm>
          <a:off x="113544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810D7260-3100-447D-8A39-C27347969E7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4D16E129-A7E8-45FE-A8F4-300C8080EA29}"/>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C55F92F4-A568-47F0-B7CD-62DD786340E0}"/>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35A6E0B2-6CE3-4047-917D-7C6977A4D909}"/>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B7673105-84E8-4A83-8E95-E0E64B60478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19A2E390-D266-489E-BB44-33A772D4CD66}"/>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1C00B270-583E-42D5-A04E-A03E60278C09}"/>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5601DB4C-E9FD-4305-9634-E64CEE9AC332}"/>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898D30BD-0B16-4A61-908A-F9829F4A1C33}"/>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5A7395BE-484E-450A-9835-DCFF9642A64E}"/>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0004C907-21D7-4067-8B17-6BB3F8ADF197}"/>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7C5AF150-1296-47F5-A6FF-601346E2E4B5}"/>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CB1464DA-49F2-49DE-86B2-F2F6687E6BAE}"/>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927D00AD-2744-446D-A2C8-6D9D1C3F555B}"/>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D4952FD5-47EE-4394-92F6-5F45858E51F4}"/>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4DF0B47F-AA09-4ED8-A012-1128FC0E2EEE}"/>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758D0AB2-F59F-474B-8E5C-B729BE8DDB50}"/>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08C2EB68-5953-4C71-BAA3-61C5563D49F1}"/>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36216341-60B7-437B-AC0D-7EA5E04D8482}"/>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F8FA715C-9AE2-4B40-8FBF-47DB6284D44A}"/>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8FE4A6B6-3B40-4004-B190-C38D90AEA1CA}"/>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696CDA44-3A73-47BD-A7A4-C66E8BECEA41}"/>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EC866D72-2F67-4FFE-8C9D-391897046B05}"/>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0526BE66-1681-4EAE-9035-3E5E28916056}"/>
            </a:ext>
          </a:extLst>
        </xdr:cNvPr>
        <xdr:cNvCxnSpPr/>
      </xdr:nvCxnSpPr>
      <xdr:spPr>
        <a:xfrm flipV="1">
          <a:off x="19947254" y="59245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162200AE-2283-4D77-B6F0-CEE40E5059CA}"/>
            </a:ext>
          </a:extLst>
        </xdr:cNvPr>
        <xdr:cNvSpPr txBox="1"/>
      </xdr:nvSpPr>
      <xdr:spPr>
        <a:xfrm>
          <a:off x="19985990" y="72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02A8C9F7-9794-4430-8941-085BC919802D}"/>
            </a:ext>
          </a:extLst>
        </xdr:cNvPr>
        <xdr:cNvCxnSpPr/>
      </xdr:nvCxnSpPr>
      <xdr:spPr>
        <a:xfrm>
          <a:off x="19885660" y="720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826830DE-E41C-4003-A835-57F3CBA510D7}"/>
            </a:ext>
          </a:extLst>
        </xdr:cNvPr>
        <xdr:cNvSpPr txBox="1"/>
      </xdr:nvSpPr>
      <xdr:spPr>
        <a:xfrm>
          <a:off x="1998599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E6985C48-6BA6-430B-96AB-017A4EFC5705}"/>
            </a:ext>
          </a:extLst>
        </xdr:cNvPr>
        <xdr:cNvCxnSpPr/>
      </xdr:nvCxnSpPr>
      <xdr:spPr>
        <a:xfrm>
          <a:off x="19885660" y="5924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3E27BD17-3D67-4E6B-AD83-9E0D7015D4CD}"/>
            </a:ext>
          </a:extLst>
        </xdr:cNvPr>
        <xdr:cNvSpPr txBox="1"/>
      </xdr:nvSpPr>
      <xdr:spPr>
        <a:xfrm>
          <a:off x="19985990" y="6561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5DD1F09E-C0F8-4370-B49E-88E3B9019A54}"/>
            </a:ext>
          </a:extLst>
        </xdr:cNvPr>
        <xdr:cNvSpPr/>
      </xdr:nvSpPr>
      <xdr:spPr>
        <a:xfrm>
          <a:off x="19904710" y="67043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438EF37D-2F07-465C-BC05-B522748483BD}"/>
            </a:ext>
          </a:extLst>
        </xdr:cNvPr>
        <xdr:cNvSpPr/>
      </xdr:nvSpPr>
      <xdr:spPr>
        <a:xfrm>
          <a:off x="19161760" y="67138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4665B838-AE61-4A3F-AE9D-0459472E3871}"/>
            </a:ext>
          </a:extLst>
        </xdr:cNvPr>
        <xdr:cNvSpPr/>
      </xdr:nvSpPr>
      <xdr:spPr>
        <a:xfrm>
          <a:off x="18345150" y="6713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C8987934-6556-4D13-AD55-861E6355FD58}"/>
            </a:ext>
          </a:extLst>
        </xdr:cNvPr>
        <xdr:cNvSpPr/>
      </xdr:nvSpPr>
      <xdr:spPr>
        <a:xfrm>
          <a:off x="17547590" y="67043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113030</xdr:rowOff>
    </xdr:from>
    <xdr:to>
      <xdr:col>98</xdr:col>
      <xdr:colOff>38100</xdr:colOff>
      <xdr:row>38</xdr:row>
      <xdr:rowOff>43180</xdr:rowOff>
    </xdr:to>
    <xdr:sp macro="" textlink="">
      <xdr:nvSpPr>
        <xdr:cNvPr id="482" name="フローチャート: 判断 481">
          <a:extLst>
            <a:ext uri="{FF2B5EF4-FFF2-40B4-BE49-F238E27FC236}">
              <a16:creationId xmlns:a16="http://schemas.microsoft.com/office/drawing/2014/main" id="{29467D07-84BF-4F2E-A807-FC86D19048B2}"/>
            </a:ext>
          </a:extLst>
        </xdr:cNvPr>
        <xdr:cNvSpPr/>
      </xdr:nvSpPr>
      <xdr:spPr>
        <a:xfrm>
          <a:off x="16761460" y="64566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10D1F6A-CCF9-4CD5-91DE-F88C0B85B180}"/>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6B44653-9AEA-4FEB-9B0B-EAD795D71982}"/>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678DCDF-E8FF-472C-8ED4-4DAA8DC1421E}"/>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56203B0-1137-4914-855D-B805766A6F00}"/>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F303F62-8D43-4115-A414-8DB4D52531C3}"/>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128270</xdr:rowOff>
    </xdr:from>
    <xdr:to>
      <xdr:col>116</xdr:col>
      <xdr:colOff>114300</xdr:colOff>
      <xdr:row>40</xdr:row>
      <xdr:rowOff>58420</xdr:rowOff>
    </xdr:to>
    <xdr:sp macro="" textlink="">
      <xdr:nvSpPr>
        <xdr:cNvPr id="488" name="楕円 487">
          <a:extLst>
            <a:ext uri="{FF2B5EF4-FFF2-40B4-BE49-F238E27FC236}">
              <a16:creationId xmlns:a16="http://schemas.microsoft.com/office/drawing/2014/main" id="{D545013A-E1E7-488B-ABF6-FF2DFC8A8B6E}"/>
            </a:ext>
          </a:extLst>
        </xdr:cNvPr>
        <xdr:cNvSpPr/>
      </xdr:nvSpPr>
      <xdr:spPr>
        <a:xfrm>
          <a:off x="19904710" y="68186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106697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E4AE4F1F-1B50-4904-95BC-76145DA30A1F}"/>
            </a:ext>
          </a:extLst>
        </xdr:cNvPr>
        <xdr:cNvSpPr txBox="1"/>
      </xdr:nvSpPr>
      <xdr:spPr>
        <a:xfrm>
          <a:off x="19985990" y="679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135890</xdr:rowOff>
    </xdr:from>
    <xdr:to>
      <xdr:col>112</xdr:col>
      <xdr:colOff>38100</xdr:colOff>
      <xdr:row>40</xdr:row>
      <xdr:rowOff>66040</xdr:rowOff>
    </xdr:to>
    <xdr:sp macro="" textlink="">
      <xdr:nvSpPr>
        <xdr:cNvPr id="490" name="楕円 489">
          <a:extLst>
            <a:ext uri="{FF2B5EF4-FFF2-40B4-BE49-F238E27FC236}">
              <a16:creationId xmlns:a16="http://schemas.microsoft.com/office/drawing/2014/main" id="{4BE4E89A-A274-403E-A257-963D7F29F96E}"/>
            </a:ext>
          </a:extLst>
        </xdr:cNvPr>
        <xdr:cNvSpPr/>
      </xdr:nvSpPr>
      <xdr:spPr>
        <a:xfrm>
          <a:off x="19161760" y="68186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7620</xdr:rowOff>
    </xdr:from>
    <xdr:to>
      <xdr:col>116</xdr:col>
      <xdr:colOff>63500</xdr:colOff>
      <xdr:row>40</xdr:row>
      <xdr:rowOff>15240</xdr:rowOff>
    </xdr:to>
    <xdr:cxnSp macro="">
      <xdr:nvCxnSpPr>
        <xdr:cNvPr id="491" name="直線コネクタ 490">
          <a:extLst>
            <a:ext uri="{FF2B5EF4-FFF2-40B4-BE49-F238E27FC236}">
              <a16:creationId xmlns:a16="http://schemas.microsoft.com/office/drawing/2014/main" id="{A7BFD769-9D28-4EEB-9BF4-3DC4BA8ECFE2}"/>
            </a:ext>
          </a:extLst>
        </xdr:cNvPr>
        <xdr:cNvCxnSpPr/>
      </xdr:nvCxnSpPr>
      <xdr:spPr>
        <a:xfrm flipV="1">
          <a:off x="19204940" y="686752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128270</xdr:rowOff>
    </xdr:from>
    <xdr:to>
      <xdr:col>107</xdr:col>
      <xdr:colOff>101600</xdr:colOff>
      <xdr:row>40</xdr:row>
      <xdr:rowOff>58420</xdr:rowOff>
    </xdr:to>
    <xdr:sp macro="" textlink="">
      <xdr:nvSpPr>
        <xdr:cNvPr id="492" name="楕円 491">
          <a:extLst>
            <a:ext uri="{FF2B5EF4-FFF2-40B4-BE49-F238E27FC236}">
              <a16:creationId xmlns:a16="http://schemas.microsoft.com/office/drawing/2014/main" id="{2D7CC107-DFAB-43FB-83CD-C2D8A07B8E92}"/>
            </a:ext>
          </a:extLst>
        </xdr:cNvPr>
        <xdr:cNvSpPr/>
      </xdr:nvSpPr>
      <xdr:spPr>
        <a:xfrm>
          <a:off x="18345150" y="68186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7620</xdr:rowOff>
    </xdr:from>
    <xdr:to>
      <xdr:col>111</xdr:col>
      <xdr:colOff>177800</xdr:colOff>
      <xdr:row>40</xdr:row>
      <xdr:rowOff>15240</xdr:rowOff>
    </xdr:to>
    <xdr:cxnSp macro="">
      <xdr:nvCxnSpPr>
        <xdr:cNvPr id="493" name="直線コネクタ 492">
          <a:extLst>
            <a:ext uri="{FF2B5EF4-FFF2-40B4-BE49-F238E27FC236}">
              <a16:creationId xmlns:a16="http://schemas.microsoft.com/office/drawing/2014/main" id="{26DA1EDB-BF4D-4FF1-9113-C2A56B9556AA}"/>
            </a:ext>
          </a:extLst>
        </xdr:cNvPr>
        <xdr:cNvCxnSpPr/>
      </xdr:nvCxnSpPr>
      <xdr:spPr>
        <a:xfrm>
          <a:off x="18399760" y="686752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143510</xdr:rowOff>
    </xdr:from>
    <xdr:to>
      <xdr:col>102</xdr:col>
      <xdr:colOff>165100</xdr:colOff>
      <xdr:row>40</xdr:row>
      <xdr:rowOff>73660</xdr:rowOff>
    </xdr:to>
    <xdr:sp macro="" textlink="">
      <xdr:nvSpPr>
        <xdr:cNvPr id="494" name="楕円 493">
          <a:extLst>
            <a:ext uri="{FF2B5EF4-FFF2-40B4-BE49-F238E27FC236}">
              <a16:creationId xmlns:a16="http://schemas.microsoft.com/office/drawing/2014/main" id="{E28A1AC5-5B2C-4EB5-917F-5B836554094E}"/>
            </a:ext>
          </a:extLst>
        </xdr:cNvPr>
        <xdr:cNvSpPr/>
      </xdr:nvSpPr>
      <xdr:spPr>
        <a:xfrm>
          <a:off x="17547590" y="68281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7620</xdr:rowOff>
    </xdr:from>
    <xdr:to>
      <xdr:col>107</xdr:col>
      <xdr:colOff>50800</xdr:colOff>
      <xdr:row>40</xdr:row>
      <xdr:rowOff>22860</xdr:rowOff>
    </xdr:to>
    <xdr:cxnSp macro="">
      <xdr:nvCxnSpPr>
        <xdr:cNvPr id="495" name="直線コネクタ 494">
          <a:extLst>
            <a:ext uri="{FF2B5EF4-FFF2-40B4-BE49-F238E27FC236}">
              <a16:creationId xmlns:a16="http://schemas.microsoft.com/office/drawing/2014/main" id="{99BD60EE-F3D8-44AE-8C2E-1AA2F7294F8B}"/>
            </a:ext>
          </a:extLst>
        </xdr:cNvPr>
        <xdr:cNvCxnSpPr/>
      </xdr:nvCxnSpPr>
      <xdr:spPr>
        <a:xfrm flipV="1">
          <a:off x="17602200" y="686752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67310</xdr:rowOff>
    </xdr:from>
    <xdr:to>
      <xdr:col>98</xdr:col>
      <xdr:colOff>38100</xdr:colOff>
      <xdr:row>39</xdr:row>
      <xdr:rowOff>168910</xdr:rowOff>
    </xdr:to>
    <xdr:sp macro="" textlink="">
      <xdr:nvSpPr>
        <xdr:cNvPr id="496" name="楕円 495">
          <a:extLst>
            <a:ext uri="{FF2B5EF4-FFF2-40B4-BE49-F238E27FC236}">
              <a16:creationId xmlns:a16="http://schemas.microsoft.com/office/drawing/2014/main" id="{FECA972A-1CCE-4DE4-8351-01010CEF80AB}"/>
            </a:ext>
          </a:extLst>
        </xdr:cNvPr>
        <xdr:cNvSpPr/>
      </xdr:nvSpPr>
      <xdr:spPr>
        <a:xfrm>
          <a:off x="16761460" y="675195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118110</xdr:rowOff>
    </xdr:from>
    <xdr:to>
      <xdr:col>102</xdr:col>
      <xdr:colOff>114300</xdr:colOff>
      <xdr:row>40</xdr:row>
      <xdr:rowOff>22860</xdr:rowOff>
    </xdr:to>
    <xdr:cxnSp macro="">
      <xdr:nvCxnSpPr>
        <xdr:cNvPr id="497" name="直線コネクタ 496">
          <a:extLst>
            <a:ext uri="{FF2B5EF4-FFF2-40B4-BE49-F238E27FC236}">
              <a16:creationId xmlns:a16="http://schemas.microsoft.com/office/drawing/2014/main" id="{CA04757A-CEED-4D8E-A0F7-73752382202F}"/>
            </a:ext>
          </a:extLst>
        </xdr:cNvPr>
        <xdr:cNvCxnSpPr/>
      </xdr:nvCxnSpPr>
      <xdr:spPr>
        <a:xfrm>
          <a:off x="16804640" y="6806565"/>
          <a:ext cx="79756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EB557678-1D48-451A-87BB-2D5B3BB047C4}"/>
            </a:ext>
          </a:extLst>
        </xdr:cNvPr>
        <xdr:cNvSpPr txBox="1"/>
      </xdr:nvSpPr>
      <xdr:spPr>
        <a:xfrm>
          <a:off x="18982132" y="648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3B08AF80-09F1-4F87-A21F-B18DB97C9739}"/>
            </a:ext>
          </a:extLst>
        </xdr:cNvPr>
        <xdr:cNvSpPr txBox="1"/>
      </xdr:nvSpPr>
      <xdr:spPr>
        <a:xfrm>
          <a:off x="18182032" y="648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BB2E5A5-1918-4E53-9CAD-80BE1AD57CA3}"/>
            </a:ext>
          </a:extLst>
        </xdr:cNvPr>
        <xdr:cNvSpPr txBox="1"/>
      </xdr:nvSpPr>
      <xdr:spPr>
        <a:xfrm>
          <a:off x="17384472"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59707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3B8257AF-891F-425F-A34F-EA97E5A8C7C1}"/>
            </a:ext>
          </a:extLst>
        </xdr:cNvPr>
        <xdr:cNvSpPr txBox="1"/>
      </xdr:nvSpPr>
      <xdr:spPr>
        <a:xfrm>
          <a:off x="16588817"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57167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74FF57C1-E67D-485E-81DF-E3F9E2C4DF01}"/>
            </a:ext>
          </a:extLst>
        </xdr:cNvPr>
        <xdr:cNvSpPr txBox="1"/>
      </xdr:nvSpPr>
      <xdr:spPr>
        <a:xfrm>
          <a:off x="18982132"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49547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E0864D3E-3DBE-49A7-9C40-6334D643C71F}"/>
            </a:ext>
          </a:extLst>
        </xdr:cNvPr>
        <xdr:cNvSpPr txBox="1"/>
      </xdr:nvSpPr>
      <xdr:spPr>
        <a:xfrm>
          <a:off x="18182032"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64787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33EF8630-9699-4A01-B055-DF24322635D5}"/>
            </a:ext>
          </a:extLst>
        </xdr:cNvPr>
        <xdr:cNvSpPr txBox="1"/>
      </xdr:nvSpPr>
      <xdr:spPr>
        <a:xfrm>
          <a:off x="17384472" y="692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160037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5BD60A7A-EF21-4548-8EDE-6730959FEBAA}"/>
            </a:ext>
          </a:extLst>
        </xdr:cNvPr>
        <xdr:cNvSpPr txBox="1"/>
      </xdr:nvSpPr>
      <xdr:spPr>
        <a:xfrm>
          <a:off x="16588817" y="684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D22F7928-AC6B-441D-B058-1ABC38BDFCE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9CEDD6BE-4990-4635-BCD9-15BF66DAA68B}"/>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E1E000EC-EA5C-4C19-9F05-531FB141171E}"/>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25ED3196-FC04-4A64-B721-71F3DF965C43}"/>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12DDB589-093D-4A61-9601-5FDE085E397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C85B7F1-EE63-42A0-AEA1-A48B773D617F}"/>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476FC83F-7E66-4288-8788-4E370216FF8E}"/>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1D59FA2-4869-4FE8-B98E-E75B9B4AB21B}"/>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8351F8AE-4239-4F84-9578-D1B092D184C6}"/>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4CABD857-3847-4B38-BD4E-14917DF7FB3F}"/>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C0584EB3-BF2D-42C4-8102-8B214D5F5D88}"/>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DFDFB5D6-06AA-4ADF-B7C9-8BA1A519D80C}"/>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CE3EA10A-F10F-48E9-BEB1-5D370B4ABFE0}"/>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2B22C4D8-B405-402A-9302-4D601088F53F}"/>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8DE283D9-09B7-4ABA-9EE9-E472DD9EFAFB}"/>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D102398F-67AA-43CB-80AF-FF2AB918DD93}"/>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4501ED0A-E7BB-4202-8B6B-7CDE5ABF3B99}"/>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FEA82F87-0424-4017-9B17-1065DFA6721F}"/>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A2F746E4-C218-4868-9690-A6E163990265}"/>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2A8A468F-1141-453F-AC72-EEC2E41BC5BC}"/>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2EA2B511-D7D1-4B8A-BD92-AC141595695C}"/>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4124562D-C427-48D6-92D6-7D0AA23EB623}"/>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EC331468-6807-4384-AB55-77FE30B2DFA3}"/>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4651396E-421D-492A-B876-88E7709343F4}"/>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915140F4-8D9A-42FE-AF8A-C99F6430F7F1}"/>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4E0B5D9E-AC6D-452B-BACC-5FDAE8333D90}"/>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10D38EEF-3420-49E3-AEF3-8DA6C5DFFF10}"/>
            </a:ext>
          </a:extLst>
        </xdr:cNvPr>
        <xdr:cNvCxnSpPr/>
      </xdr:nvCxnSpPr>
      <xdr:spPr>
        <a:xfrm flipV="1">
          <a:off x="14703424" y="9423490"/>
          <a:ext cx="0" cy="1521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CB2B89EE-F161-47E5-84DA-8177F76BD906}"/>
            </a:ext>
          </a:extLst>
        </xdr:cNvPr>
        <xdr:cNvSpPr txBox="1"/>
      </xdr:nvSpPr>
      <xdr:spPr>
        <a:xfrm>
          <a:off x="1474216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BEFB701B-E194-430F-A144-1071044FDBD7}"/>
            </a:ext>
          </a:extLst>
        </xdr:cNvPr>
        <xdr:cNvCxnSpPr/>
      </xdr:nvCxnSpPr>
      <xdr:spPr>
        <a:xfrm>
          <a:off x="14611350" y="10944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D8BC49FA-B603-459A-8946-BE8BB18C2615}"/>
            </a:ext>
          </a:extLst>
        </xdr:cNvPr>
        <xdr:cNvSpPr txBox="1"/>
      </xdr:nvSpPr>
      <xdr:spPr>
        <a:xfrm>
          <a:off x="14742160" y="919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676E6930-75C4-4CC2-8B23-0090767A6D6D}"/>
            </a:ext>
          </a:extLst>
        </xdr:cNvPr>
        <xdr:cNvCxnSpPr/>
      </xdr:nvCxnSpPr>
      <xdr:spPr>
        <a:xfrm>
          <a:off x="14611350" y="9423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6D24B5E5-BFB7-4441-92C1-C728520CF78C}"/>
            </a:ext>
          </a:extLst>
        </xdr:cNvPr>
        <xdr:cNvSpPr txBox="1"/>
      </xdr:nvSpPr>
      <xdr:spPr>
        <a:xfrm>
          <a:off x="14742160" y="10239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30468608-1DF3-454C-8BF4-08A5BDDE71C5}"/>
            </a:ext>
          </a:extLst>
        </xdr:cNvPr>
        <xdr:cNvSpPr/>
      </xdr:nvSpPr>
      <xdr:spPr>
        <a:xfrm>
          <a:off x="14649450" y="102571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1B5C43C8-2EBC-4C4F-BF9F-EE5E0E3E2DE4}"/>
            </a:ext>
          </a:extLst>
        </xdr:cNvPr>
        <xdr:cNvSpPr/>
      </xdr:nvSpPr>
      <xdr:spPr>
        <a:xfrm>
          <a:off x="13887450" y="102571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06F8407E-3F25-4312-9928-B163BD116BC6}"/>
            </a:ext>
          </a:extLst>
        </xdr:cNvPr>
        <xdr:cNvSpPr/>
      </xdr:nvSpPr>
      <xdr:spPr>
        <a:xfrm>
          <a:off x="13089890" y="1024137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6819261C-F34A-4F81-82DF-710C33C9BA94}"/>
            </a:ext>
          </a:extLst>
        </xdr:cNvPr>
        <xdr:cNvSpPr/>
      </xdr:nvSpPr>
      <xdr:spPr>
        <a:xfrm>
          <a:off x="12303760" y="1021388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27577</xdr:rowOff>
    </xdr:from>
    <xdr:to>
      <xdr:col>67</xdr:col>
      <xdr:colOff>101600</xdr:colOff>
      <xdr:row>58</xdr:row>
      <xdr:rowOff>129177</xdr:rowOff>
    </xdr:to>
    <xdr:sp macro="" textlink="">
      <xdr:nvSpPr>
        <xdr:cNvPr id="542" name="フローチャート: 判断 541">
          <a:extLst>
            <a:ext uri="{FF2B5EF4-FFF2-40B4-BE49-F238E27FC236}">
              <a16:creationId xmlns:a16="http://schemas.microsoft.com/office/drawing/2014/main" id="{52756FDA-B42E-4369-8667-5ECEC44B87A7}"/>
            </a:ext>
          </a:extLst>
        </xdr:cNvPr>
        <xdr:cNvSpPr/>
      </xdr:nvSpPr>
      <xdr:spPr>
        <a:xfrm>
          <a:off x="11487150" y="996977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BD5FA84-61D9-46FD-A723-9D6E5CF406E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FF3B8CF-7AF9-49F9-9DF2-F3639145371A}"/>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CDE5A44-BB20-42F8-A367-2A139AF0BA67}"/>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BC53896-4B8B-49F4-8823-9668B58EE14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857B6B7-205C-4F08-9CEF-E90EEB037C90}"/>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39007</xdr:rowOff>
    </xdr:from>
    <xdr:to>
      <xdr:col>85</xdr:col>
      <xdr:colOff>177800</xdr:colOff>
      <xdr:row>59</xdr:row>
      <xdr:rowOff>140607</xdr:rowOff>
    </xdr:to>
    <xdr:sp macro="" textlink="">
      <xdr:nvSpPr>
        <xdr:cNvPr id="548" name="楕円 547">
          <a:extLst>
            <a:ext uri="{FF2B5EF4-FFF2-40B4-BE49-F238E27FC236}">
              <a16:creationId xmlns:a16="http://schemas.microsoft.com/office/drawing/2014/main" id="{4101E130-7A35-4344-9707-534DCD69F874}"/>
            </a:ext>
          </a:extLst>
        </xdr:cNvPr>
        <xdr:cNvSpPr/>
      </xdr:nvSpPr>
      <xdr:spPr>
        <a:xfrm>
          <a:off x="14649450" y="1015455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61884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609B9609-C56F-4AB9-BE16-DBBC28CFA5CC}"/>
            </a:ext>
          </a:extLst>
        </xdr:cNvPr>
        <xdr:cNvSpPr txBox="1"/>
      </xdr:nvSpPr>
      <xdr:spPr>
        <a:xfrm>
          <a:off x="14742160" y="1000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3084</xdr:rowOff>
    </xdr:from>
    <xdr:to>
      <xdr:col>81</xdr:col>
      <xdr:colOff>101600</xdr:colOff>
      <xdr:row>59</xdr:row>
      <xdr:rowOff>104684</xdr:rowOff>
    </xdr:to>
    <xdr:sp macro="" textlink="">
      <xdr:nvSpPr>
        <xdr:cNvPr id="550" name="楕円 549">
          <a:extLst>
            <a:ext uri="{FF2B5EF4-FFF2-40B4-BE49-F238E27FC236}">
              <a16:creationId xmlns:a16="http://schemas.microsoft.com/office/drawing/2014/main" id="{FBAE667F-730D-4E6C-911A-C6A4CB154250}"/>
            </a:ext>
          </a:extLst>
        </xdr:cNvPr>
        <xdr:cNvSpPr/>
      </xdr:nvSpPr>
      <xdr:spPr>
        <a:xfrm>
          <a:off x="13887450" y="1011863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53884</xdr:rowOff>
    </xdr:from>
    <xdr:to>
      <xdr:col>85</xdr:col>
      <xdr:colOff>127000</xdr:colOff>
      <xdr:row>59</xdr:row>
      <xdr:rowOff>89807</xdr:rowOff>
    </xdr:to>
    <xdr:cxnSp macro="">
      <xdr:nvCxnSpPr>
        <xdr:cNvPr id="551" name="直線コネクタ 550">
          <a:extLst>
            <a:ext uri="{FF2B5EF4-FFF2-40B4-BE49-F238E27FC236}">
              <a16:creationId xmlns:a16="http://schemas.microsoft.com/office/drawing/2014/main" id="{30627EB2-1695-4844-AA64-7D6A670B92AC}"/>
            </a:ext>
          </a:extLst>
        </xdr:cNvPr>
        <xdr:cNvCxnSpPr/>
      </xdr:nvCxnSpPr>
      <xdr:spPr>
        <a:xfrm>
          <a:off x="13942060" y="10173244"/>
          <a:ext cx="762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128815</xdr:rowOff>
    </xdr:from>
    <xdr:to>
      <xdr:col>76</xdr:col>
      <xdr:colOff>165100</xdr:colOff>
      <xdr:row>59</xdr:row>
      <xdr:rowOff>58965</xdr:rowOff>
    </xdr:to>
    <xdr:sp macro="" textlink="">
      <xdr:nvSpPr>
        <xdr:cNvPr id="552" name="楕円 551">
          <a:extLst>
            <a:ext uri="{FF2B5EF4-FFF2-40B4-BE49-F238E27FC236}">
              <a16:creationId xmlns:a16="http://schemas.microsoft.com/office/drawing/2014/main" id="{617598E9-EA9C-45D4-8B3D-D9619F8DEC24}"/>
            </a:ext>
          </a:extLst>
        </xdr:cNvPr>
        <xdr:cNvSpPr/>
      </xdr:nvSpPr>
      <xdr:spPr>
        <a:xfrm>
          <a:off x="13089890" y="1007672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8165</xdr:rowOff>
    </xdr:from>
    <xdr:to>
      <xdr:col>81</xdr:col>
      <xdr:colOff>50800</xdr:colOff>
      <xdr:row>59</xdr:row>
      <xdr:rowOff>53884</xdr:rowOff>
    </xdr:to>
    <xdr:cxnSp macro="">
      <xdr:nvCxnSpPr>
        <xdr:cNvPr id="553" name="直線コネクタ 552">
          <a:extLst>
            <a:ext uri="{FF2B5EF4-FFF2-40B4-BE49-F238E27FC236}">
              <a16:creationId xmlns:a16="http://schemas.microsoft.com/office/drawing/2014/main" id="{3FC91E0E-A053-4A4F-9559-C01BE5BF12EF}"/>
            </a:ext>
          </a:extLst>
        </xdr:cNvPr>
        <xdr:cNvCxnSpPr/>
      </xdr:nvCxnSpPr>
      <xdr:spPr>
        <a:xfrm>
          <a:off x="13144500" y="10125620"/>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70031</xdr:rowOff>
    </xdr:from>
    <xdr:to>
      <xdr:col>72</xdr:col>
      <xdr:colOff>38100</xdr:colOff>
      <xdr:row>59</xdr:row>
      <xdr:rowOff>181</xdr:rowOff>
    </xdr:to>
    <xdr:sp macro="" textlink="">
      <xdr:nvSpPr>
        <xdr:cNvPr id="554" name="楕円 553">
          <a:extLst>
            <a:ext uri="{FF2B5EF4-FFF2-40B4-BE49-F238E27FC236}">
              <a16:creationId xmlns:a16="http://schemas.microsoft.com/office/drawing/2014/main" id="{51E92FAE-D43E-47D3-BCC5-7B562B2375E8}"/>
            </a:ext>
          </a:extLst>
        </xdr:cNvPr>
        <xdr:cNvSpPr/>
      </xdr:nvSpPr>
      <xdr:spPr>
        <a:xfrm>
          <a:off x="12303760" y="1001222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120831</xdr:rowOff>
    </xdr:from>
    <xdr:to>
      <xdr:col>76</xdr:col>
      <xdr:colOff>114300</xdr:colOff>
      <xdr:row>59</xdr:row>
      <xdr:rowOff>8165</xdr:rowOff>
    </xdr:to>
    <xdr:cxnSp macro="">
      <xdr:nvCxnSpPr>
        <xdr:cNvPr id="555" name="直線コネクタ 554">
          <a:extLst>
            <a:ext uri="{FF2B5EF4-FFF2-40B4-BE49-F238E27FC236}">
              <a16:creationId xmlns:a16="http://schemas.microsoft.com/office/drawing/2014/main" id="{6A8749EA-2EB0-42E7-B50B-B1FBC12E551A}"/>
            </a:ext>
          </a:extLst>
        </xdr:cNvPr>
        <xdr:cNvCxnSpPr/>
      </xdr:nvCxnSpPr>
      <xdr:spPr>
        <a:xfrm>
          <a:off x="12346940" y="10066836"/>
          <a:ext cx="79756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169635</xdr:rowOff>
    </xdr:from>
    <xdr:to>
      <xdr:col>67</xdr:col>
      <xdr:colOff>101600</xdr:colOff>
      <xdr:row>58</xdr:row>
      <xdr:rowOff>99785</xdr:rowOff>
    </xdr:to>
    <xdr:sp macro="" textlink="">
      <xdr:nvSpPr>
        <xdr:cNvPr id="556" name="楕円 555">
          <a:extLst>
            <a:ext uri="{FF2B5EF4-FFF2-40B4-BE49-F238E27FC236}">
              <a16:creationId xmlns:a16="http://schemas.microsoft.com/office/drawing/2014/main" id="{9A132A25-B32A-4464-AD07-A39E5718F993}"/>
            </a:ext>
          </a:extLst>
        </xdr:cNvPr>
        <xdr:cNvSpPr/>
      </xdr:nvSpPr>
      <xdr:spPr>
        <a:xfrm>
          <a:off x="11487150" y="994609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48985</xdr:rowOff>
    </xdr:from>
    <xdr:to>
      <xdr:col>71</xdr:col>
      <xdr:colOff>177800</xdr:colOff>
      <xdr:row>58</xdr:row>
      <xdr:rowOff>120831</xdr:rowOff>
    </xdr:to>
    <xdr:cxnSp macro="">
      <xdr:nvCxnSpPr>
        <xdr:cNvPr id="557" name="直線コネクタ 556">
          <a:extLst>
            <a:ext uri="{FF2B5EF4-FFF2-40B4-BE49-F238E27FC236}">
              <a16:creationId xmlns:a16="http://schemas.microsoft.com/office/drawing/2014/main" id="{D5BE23D6-989F-46E2-8443-2FEBE66CBF3A}"/>
            </a:ext>
          </a:extLst>
        </xdr:cNvPr>
        <xdr:cNvCxnSpPr/>
      </xdr:nvCxnSpPr>
      <xdr:spPr>
        <a:xfrm>
          <a:off x="11541760" y="9994990"/>
          <a:ext cx="80518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558" name="n_1aveValue【学校施設】&#10;有形固定資産減価償却率">
          <a:extLst>
            <a:ext uri="{FF2B5EF4-FFF2-40B4-BE49-F238E27FC236}">
              <a16:creationId xmlns:a16="http://schemas.microsoft.com/office/drawing/2014/main" id="{466775DC-FF03-481F-B4F6-B2BB73935F80}"/>
            </a:ext>
          </a:extLst>
        </xdr:cNvPr>
        <xdr:cNvSpPr txBox="1"/>
      </xdr:nvSpPr>
      <xdr:spPr>
        <a:xfrm>
          <a:off x="1373823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559" name="n_2aveValue【学校施設】&#10;有形固定資産減価償却率">
          <a:extLst>
            <a:ext uri="{FF2B5EF4-FFF2-40B4-BE49-F238E27FC236}">
              <a16:creationId xmlns:a16="http://schemas.microsoft.com/office/drawing/2014/main" id="{7F0094E1-18C7-486D-9BB7-D31375C44931}"/>
            </a:ext>
          </a:extLst>
        </xdr:cNvPr>
        <xdr:cNvSpPr txBox="1"/>
      </xdr:nvSpPr>
      <xdr:spPr>
        <a:xfrm>
          <a:off x="12957184" y="1033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560" name="n_3aveValue【学校施設】&#10;有形固定資産減価償却率">
          <a:extLst>
            <a:ext uri="{FF2B5EF4-FFF2-40B4-BE49-F238E27FC236}">
              <a16:creationId xmlns:a16="http://schemas.microsoft.com/office/drawing/2014/main" id="{77A1BB71-B0BC-4A7D-B203-D7E8ED07DB3B}"/>
            </a:ext>
          </a:extLst>
        </xdr:cNvPr>
        <xdr:cNvSpPr txBox="1"/>
      </xdr:nvSpPr>
      <xdr:spPr>
        <a:xfrm>
          <a:off x="12171054" y="10306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120304</xdr:rowOff>
    </xdr:from>
    <xdr:ext cx="405111" cy="259045"/>
    <xdr:sp macro="" textlink="">
      <xdr:nvSpPr>
        <xdr:cNvPr id="561" name="n_4aveValue【学校施設】&#10;有形固定資産減価償却率">
          <a:extLst>
            <a:ext uri="{FF2B5EF4-FFF2-40B4-BE49-F238E27FC236}">
              <a16:creationId xmlns:a16="http://schemas.microsoft.com/office/drawing/2014/main" id="{EEDA45A9-76FA-471C-8A64-6ABA1D7732CC}"/>
            </a:ext>
          </a:extLst>
        </xdr:cNvPr>
        <xdr:cNvSpPr txBox="1"/>
      </xdr:nvSpPr>
      <xdr:spPr>
        <a:xfrm>
          <a:off x="11354444" y="1006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121211</xdr:rowOff>
    </xdr:from>
    <xdr:ext cx="405111" cy="259045"/>
    <xdr:sp macro="" textlink="">
      <xdr:nvSpPr>
        <xdr:cNvPr id="562" name="n_1mainValue【学校施設】&#10;有形固定資産減価償却率">
          <a:extLst>
            <a:ext uri="{FF2B5EF4-FFF2-40B4-BE49-F238E27FC236}">
              <a16:creationId xmlns:a16="http://schemas.microsoft.com/office/drawing/2014/main" id="{A204B4D2-D9B1-44AF-84B9-14493AF6614E}"/>
            </a:ext>
          </a:extLst>
        </xdr:cNvPr>
        <xdr:cNvSpPr txBox="1"/>
      </xdr:nvSpPr>
      <xdr:spPr>
        <a:xfrm>
          <a:off x="13738234" y="9895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75492</xdr:rowOff>
    </xdr:from>
    <xdr:ext cx="405111" cy="259045"/>
    <xdr:sp macro="" textlink="">
      <xdr:nvSpPr>
        <xdr:cNvPr id="563" name="n_2mainValue【学校施設】&#10;有形固定資産減価償却率">
          <a:extLst>
            <a:ext uri="{FF2B5EF4-FFF2-40B4-BE49-F238E27FC236}">
              <a16:creationId xmlns:a16="http://schemas.microsoft.com/office/drawing/2014/main" id="{0381A725-907D-4D63-9898-3BEEF87E86B1}"/>
            </a:ext>
          </a:extLst>
        </xdr:cNvPr>
        <xdr:cNvSpPr txBox="1"/>
      </xdr:nvSpPr>
      <xdr:spPr>
        <a:xfrm>
          <a:off x="12957184" y="984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16708</xdr:rowOff>
    </xdr:from>
    <xdr:ext cx="405111" cy="259045"/>
    <xdr:sp macro="" textlink="">
      <xdr:nvSpPr>
        <xdr:cNvPr id="564" name="n_3mainValue【学校施設】&#10;有形固定資産減価償却率">
          <a:extLst>
            <a:ext uri="{FF2B5EF4-FFF2-40B4-BE49-F238E27FC236}">
              <a16:creationId xmlns:a16="http://schemas.microsoft.com/office/drawing/2014/main" id="{ED5C947D-FB23-4DF3-9142-A2E68F32230C}"/>
            </a:ext>
          </a:extLst>
        </xdr:cNvPr>
        <xdr:cNvSpPr txBox="1"/>
      </xdr:nvSpPr>
      <xdr:spPr>
        <a:xfrm>
          <a:off x="12171054" y="9793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116312</xdr:rowOff>
    </xdr:from>
    <xdr:ext cx="405111" cy="259045"/>
    <xdr:sp macro="" textlink="">
      <xdr:nvSpPr>
        <xdr:cNvPr id="565" name="n_4mainValue【学校施設】&#10;有形固定資産減価償却率">
          <a:extLst>
            <a:ext uri="{FF2B5EF4-FFF2-40B4-BE49-F238E27FC236}">
              <a16:creationId xmlns:a16="http://schemas.microsoft.com/office/drawing/2014/main" id="{5B3C68A5-B6DE-418E-8423-64BE416F3D38}"/>
            </a:ext>
          </a:extLst>
        </xdr:cNvPr>
        <xdr:cNvSpPr txBox="1"/>
      </xdr:nvSpPr>
      <xdr:spPr>
        <a:xfrm>
          <a:off x="11354444" y="971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ED762B6C-762C-49FF-A8E3-71FB0418199A}"/>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DB13F5EA-B743-4880-BD21-002EC2B5755D}"/>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EFFF2903-1756-4918-A3AC-BD889BBAA550}"/>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CB2DF96E-C1BE-4F58-A8E0-F1FE4499FA39}"/>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AE571A23-EEBA-4F0E-9335-2E502BF7B837}"/>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C16E1282-BF96-42FA-AE0A-73F44191E7AB}"/>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40E12B35-563B-47AC-ADF7-7C3797C78F03}"/>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3CC6F9FB-3C26-4668-8AC6-04E18CFD9B4F}"/>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8328F655-52E6-4A82-8F9A-D97A3F67578F}"/>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43AF658-7C92-49D8-B499-C2DD21A3016E}"/>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949066F1-F8AF-4699-AB8F-E4A1542A5997}"/>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086E126F-F6F0-41C5-9BE9-9DCC6CCE70F7}"/>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3310F0CC-8145-4B47-A96B-8E79B9133FB3}"/>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98AFE762-48F7-48C6-AD0B-51967F371D14}"/>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8F9B0A43-D6F1-4780-B244-41F051931CEE}"/>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82733A43-82C3-47EB-9450-D2F9F133FB8B}"/>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3D60D1DD-2514-4760-98BE-BCE4CD56348D}"/>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A3FEDE74-F539-4F48-BD88-FFBA10029136}"/>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F8A6F0E5-EBC9-44CF-BCA8-B867B8260C70}"/>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37840A32-A1B5-48E6-BCF7-4C72067261A8}"/>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143031C5-9A23-4C81-B325-CC7BF74ABDBC}"/>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75C3BF0C-D9F1-4671-80F3-93B8FD6B0B9D}"/>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AA74EB9D-1A16-4E88-99BD-FD3279EF6FB7}"/>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15198796-A59A-4987-B0EA-57ECCFDC9C7F}"/>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41152688-B56C-406D-83E6-175DC3D17E65}"/>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D0A1200F-EECF-4407-98ED-8F267E0F32B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BBED381A-F579-405C-971E-B200E91E33D2}"/>
            </a:ext>
          </a:extLst>
        </xdr:cNvPr>
        <xdr:cNvCxnSpPr/>
      </xdr:nvCxnSpPr>
      <xdr:spPr>
        <a:xfrm flipV="1">
          <a:off x="19947254" y="9506494"/>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65A1D3D1-029F-413C-A28A-07159190A44E}"/>
            </a:ext>
          </a:extLst>
        </xdr:cNvPr>
        <xdr:cNvSpPr txBox="1"/>
      </xdr:nvSpPr>
      <xdr:spPr>
        <a:xfrm>
          <a:off x="19985990" y="1099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4A338898-E728-4B2C-B933-693C46E29A0A}"/>
            </a:ext>
          </a:extLst>
        </xdr:cNvPr>
        <xdr:cNvCxnSpPr/>
      </xdr:nvCxnSpPr>
      <xdr:spPr>
        <a:xfrm>
          <a:off x="19885660" y="10988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410B430A-DE75-4BC8-AD86-2FC0EC3D9E17}"/>
            </a:ext>
          </a:extLst>
        </xdr:cNvPr>
        <xdr:cNvSpPr txBox="1"/>
      </xdr:nvSpPr>
      <xdr:spPr>
        <a:xfrm>
          <a:off x="19985990" y="9277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6D2C452B-DDE0-471C-B06F-5A5046BBF9C2}"/>
            </a:ext>
          </a:extLst>
        </xdr:cNvPr>
        <xdr:cNvCxnSpPr/>
      </xdr:nvCxnSpPr>
      <xdr:spPr>
        <a:xfrm>
          <a:off x="19885660" y="9506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597" name="【学校施設】&#10;一人当たり面積平均値テキスト">
          <a:extLst>
            <a:ext uri="{FF2B5EF4-FFF2-40B4-BE49-F238E27FC236}">
              <a16:creationId xmlns:a16="http://schemas.microsoft.com/office/drawing/2014/main" id="{AF2ED503-7A64-42BF-AB02-4B465AAC5711}"/>
            </a:ext>
          </a:extLst>
        </xdr:cNvPr>
        <xdr:cNvSpPr txBox="1"/>
      </xdr:nvSpPr>
      <xdr:spPr>
        <a:xfrm>
          <a:off x="19985990" y="10237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EEF6B44E-29B0-48EF-B8D4-9FB96D04CD4F}"/>
            </a:ext>
          </a:extLst>
        </xdr:cNvPr>
        <xdr:cNvSpPr/>
      </xdr:nvSpPr>
      <xdr:spPr>
        <a:xfrm>
          <a:off x="19904710" y="1025497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3BC4F4CB-587D-455F-A363-487B7D506043}"/>
            </a:ext>
          </a:extLst>
        </xdr:cNvPr>
        <xdr:cNvSpPr/>
      </xdr:nvSpPr>
      <xdr:spPr>
        <a:xfrm>
          <a:off x="19161760" y="1026994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2A1D4C59-35C2-4406-928E-1C35F6CF07C7}"/>
            </a:ext>
          </a:extLst>
        </xdr:cNvPr>
        <xdr:cNvSpPr/>
      </xdr:nvSpPr>
      <xdr:spPr>
        <a:xfrm>
          <a:off x="18345150" y="1028464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B7EF9C12-2EA0-4E82-8C43-586E25BF05DE}"/>
            </a:ext>
          </a:extLst>
        </xdr:cNvPr>
        <xdr:cNvSpPr/>
      </xdr:nvSpPr>
      <xdr:spPr>
        <a:xfrm>
          <a:off x="17547590" y="102805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58</xdr:row>
      <xdr:rowOff>74385</xdr:rowOff>
    </xdr:from>
    <xdr:to>
      <xdr:col>98</xdr:col>
      <xdr:colOff>38100</xdr:colOff>
      <xdr:row>59</xdr:row>
      <xdr:rowOff>4535</xdr:rowOff>
    </xdr:to>
    <xdr:sp macro="" textlink="">
      <xdr:nvSpPr>
        <xdr:cNvPr id="602" name="フローチャート: 判断 601">
          <a:extLst>
            <a:ext uri="{FF2B5EF4-FFF2-40B4-BE49-F238E27FC236}">
              <a16:creationId xmlns:a16="http://schemas.microsoft.com/office/drawing/2014/main" id="{67589815-D84F-4F01-BDA6-2D11BCFD8855}"/>
            </a:ext>
          </a:extLst>
        </xdr:cNvPr>
        <xdr:cNvSpPr/>
      </xdr:nvSpPr>
      <xdr:spPr>
        <a:xfrm>
          <a:off x="16761460" y="100184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9892B59-86EE-447F-B4C6-EE09B129DED5}"/>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68402BF5-A323-4CFB-A29B-333341C0A10C}"/>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D044ECDB-2BD8-4F71-BC61-F9C82AF569C1}"/>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EC8AD8FA-F4D1-4821-B765-5AD4BD9644CB}"/>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5CF34200-C94F-4E89-85D6-FC5C2F826D5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94524</xdr:rowOff>
    </xdr:from>
    <xdr:to>
      <xdr:col>116</xdr:col>
      <xdr:colOff>114300</xdr:colOff>
      <xdr:row>58</xdr:row>
      <xdr:rowOff>24674</xdr:rowOff>
    </xdr:to>
    <xdr:sp macro="" textlink="">
      <xdr:nvSpPr>
        <xdr:cNvPr id="608" name="楕円 607">
          <a:extLst>
            <a:ext uri="{FF2B5EF4-FFF2-40B4-BE49-F238E27FC236}">
              <a16:creationId xmlns:a16="http://schemas.microsoft.com/office/drawing/2014/main" id="{2FEDECE5-7CE5-455F-BAE0-D8050F873B8B}"/>
            </a:ext>
          </a:extLst>
        </xdr:cNvPr>
        <xdr:cNvSpPr/>
      </xdr:nvSpPr>
      <xdr:spPr>
        <a:xfrm>
          <a:off x="19904710" y="98709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117401</xdr:rowOff>
    </xdr:from>
    <xdr:ext cx="469744" cy="259045"/>
    <xdr:sp macro="" textlink="">
      <xdr:nvSpPr>
        <xdr:cNvPr id="609" name="【学校施設】&#10;一人当たり面積該当値テキスト">
          <a:extLst>
            <a:ext uri="{FF2B5EF4-FFF2-40B4-BE49-F238E27FC236}">
              <a16:creationId xmlns:a16="http://schemas.microsoft.com/office/drawing/2014/main" id="{E5BC9F91-1CC0-4F8D-BB26-F0FF1893D7E7}"/>
            </a:ext>
          </a:extLst>
        </xdr:cNvPr>
        <xdr:cNvSpPr txBox="1"/>
      </xdr:nvSpPr>
      <xdr:spPr>
        <a:xfrm>
          <a:off x="19985990" y="971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133713</xdr:rowOff>
    </xdr:from>
    <xdr:to>
      <xdr:col>112</xdr:col>
      <xdr:colOff>38100</xdr:colOff>
      <xdr:row>58</xdr:row>
      <xdr:rowOff>63863</xdr:rowOff>
    </xdr:to>
    <xdr:sp macro="" textlink="">
      <xdr:nvSpPr>
        <xdr:cNvPr id="610" name="楕円 609">
          <a:extLst>
            <a:ext uri="{FF2B5EF4-FFF2-40B4-BE49-F238E27FC236}">
              <a16:creationId xmlns:a16="http://schemas.microsoft.com/office/drawing/2014/main" id="{E3DDF93C-2C9A-45F3-BA6E-08A98DC77066}"/>
            </a:ext>
          </a:extLst>
        </xdr:cNvPr>
        <xdr:cNvSpPr/>
      </xdr:nvSpPr>
      <xdr:spPr>
        <a:xfrm>
          <a:off x="19161760" y="99025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145324</xdr:rowOff>
    </xdr:from>
    <xdr:to>
      <xdr:col>116</xdr:col>
      <xdr:colOff>63500</xdr:colOff>
      <xdr:row>58</xdr:row>
      <xdr:rowOff>13063</xdr:rowOff>
    </xdr:to>
    <xdr:cxnSp macro="">
      <xdr:nvCxnSpPr>
        <xdr:cNvPr id="611" name="直線コネクタ 610">
          <a:extLst>
            <a:ext uri="{FF2B5EF4-FFF2-40B4-BE49-F238E27FC236}">
              <a16:creationId xmlns:a16="http://schemas.microsoft.com/office/drawing/2014/main" id="{67F861D7-8AB0-4BEE-904B-5A6D9F791847}"/>
            </a:ext>
          </a:extLst>
        </xdr:cNvPr>
        <xdr:cNvCxnSpPr/>
      </xdr:nvCxnSpPr>
      <xdr:spPr>
        <a:xfrm flipV="1">
          <a:off x="19204940" y="9916069"/>
          <a:ext cx="742950" cy="4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163104</xdr:rowOff>
    </xdr:from>
    <xdr:to>
      <xdr:col>107</xdr:col>
      <xdr:colOff>101600</xdr:colOff>
      <xdr:row>58</xdr:row>
      <xdr:rowOff>93254</xdr:rowOff>
    </xdr:to>
    <xdr:sp macro="" textlink="">
      <xdr:nvSpPr>
        <xdr:cNvPr id="612" name="楕円 611">
          <a:extLst>
            <a:ext uri="{FF2B5EF4-FFF2-40B4-BE49-F238E27FC236}">
              <a16:creationId xmlns:a16="http://schemas.microsoft.com/office/drawing/2014/main" id="{C65389B9-C021-4522-A764-EDA4F2952DD6}"/>
            </a:ext>
          </a:extLst>
        </xdr:cNvPr>
        <xdr:cNvSpPr/>
      </xdr:nvSpPr>
      <xdr:spPr>
        <a:xfrm>
          <a:off x="18345150" y="99376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13063</xdr:rowOff>
    </xdr:from>
    <xdr:to>
      <xdr:col>111</xdr:col>
      <xdr:colOff>177800</xdr:colOff>
      <xdr:row>58</xdr:row>
      <xdr:rowOff>42454</xdr:rowOff>
    </xdr:to>
    <xdr:cxnSp macro="">
      <xdr:nvCxnSpPr>
        <xdr:cNvPr id="613" name="直線コネクタ 612">
          <a:extLst>
            <a:ext uri="{FF2B5EF4-FFF2-40B4-BE49-F238E27FC236}">
              <a16:creationId xmlns:a16="http://schemas.microsoft.com/office/drawing/2014/main" id="{CE517D47-9CF4-4440-96AD-F085BD42D271}"/>
            </a:ext>
          </a:extLst>
        </xdr:cNvPr>
        <xdr:cNvCxnSpPr/>
      </xdr:nvCxnSpPr>
      <xdr:spPr>
        <a:xfrm flipV="1">
          <a:off x="18399760" y="9960973"/>
          <a:ext cx="805180" cy="2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168547</xdr:rowOff>
    </xdr:from>
    <xdr:to>
      <xdr:col>102</xdr:col>
      <xdr:colOff>165100</xdr:colOff>
      <xdr:row>58</xdr:row>
      <xdr:rowOff>98697</xdr:rowOff>
    </xdr:to>
    <xdr:sp macro="" textlink="">
      <xdr:nvSpPr>
        <xdr:cNvPr id="614" name="楕円 613">
          <a:extLst>
            <a:ext uri="{FF2B5EF4-FFF2-40B4-BE49-F238E27FC236}">
              <a16:creationId xmlns:a16="http://schemas.microsoft.com/office/drawing/2014/main" id="{62C31F29-1C1D-4D8D-ADA3-FEAC5CAE29D1}"/>
            </a:ext>
          </a:extLst>
        </xdr:cNvPr>
        <xdr:cNvSpPr/>
      </xdr:nvSpPr>
      <xdr:spPr>
        <a:xfrm>
          <a:off x="17547590" y="994500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42454</xdr:rowOff>
    </xdr:from>
    <xdr:to>
      <xdr:col>107</xdr:col>
      <xdr:colOff>50800</xdr:colOff>
      <xdr:row>58</xdr:row>
      <xdr:rowOff>47897</xdr:rowOff>
    </xdr:to>
    <xdr:cxnSp macro="">
      <xdr:nvCxnSpPr>
        <xdr:cNvPr id="615" name="直線コネクタ 614">
          <a:extLst>
            <a:ext uri="{FF2B5EF4-FFF2-40B4-BE49-F238E27FC236}">
              <a16:creationId xmlns:a16="http://schemas.microsoft.com/office/drawing/2014/main" id="{EC70A2EB-EADE-48C3-A898-744F1091E00D}"/>
            </a:ext>
          </a:extLst>
        </xdr:cNvPr>
        <xdr:cNvCxnSpPr/>
      </xdr:nvCxnSpPr>
      <xdr:spPr>
        <a:xfrm flipV="1">
          <a:off x="17602200" y="9988459"/>
          <a:ext cx="79756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22134</xdr:rowOff>
    </xdr:from>
    <xdr:to>
      <xdr:col>98</xdr:col>
      <xdr:colOff>38100</xdr:colOff>
      <xdr:row>58</xdr:row>
      <xdr:rowOff>123734</xdr:rowOff>
    </xdr:to>
    <xdr:sp macro="" textlink="">
      <xdr:nvSpPr>
        <xdr:cNvPr id="616" name="楕円 615">
          <a:extLst>
            <a:ext uri="{FF2B5EF4-FFF2-40B4-BE49-F238E27FC236}">
              <a16:creationId xmlns:a16="http://schemas.microsoft.com/office/drawing/2014/main" id="{58D80EDC-164A-44D9-A40E-91239A75B2ED}"/>
            </a:ext>
          </a:extLst>
        </xdr:cNvPr>
        <xdr:cNvSpPr/>
      </xdr:nvSpPr>
      <xdr:spPr>
        <a:xfrm>
          <a:off x="16761460" y="996242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47897</xdr:rowOff>
    </xdr:from>
    <xdr:to>
      <xdr:col>102</xdr:col>
      <xdr:colOff>114300</xdr:colOff>
      <xdr:row>58</xdr:row>
      <xdr:rowOff>72934</xdr:rowOff>
    </xdr:to>
    <xdr:cxnSp macro="">
      <xdr:nvCxnSpPr>
        <xdr:cNvPr id="617" name="直線コネクタ 616">
          <a:extLst>
            <a:ext uri="{FF2B5EF4-FFF2-40B4-BE49-F238E27FC236}">
              <a16:creationId xmlns:a16="http://schemas.microsoft.com/office/drawing/2014/main" id="{AFEECA5E-72A2-4287-8FE9-ABED55E77106}"/>
            </a:ext>
          </a:extLst>
        </xdr:cNvPr>
        <xdr:cNvCxnSpPr/>
      </xdr:nvCxnSpPr>
      <xdr:spPr>
        <a:xfrm flipV="1">
          <a:off x="16804640" y="9993902"/>
          <a:ext cx="797560" cy="2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618" name="n_1aveValue【学校施設】&#10;一人当たり面積">
          <a:extLst>
            <a:ext uri="{FF2B5EF4-FFF2-40B4-BE49-F238E27FC236}">
              <a16:creationId xmlns:a16="http://schemas.microsoft.com/office/drawing/2014/main" id="{A4BC8969-E69F-4A26-9E05-3DF4FF5CC8D1}"/>
            </a:ext>
          </a:extLst>
        </xdr:cNvPr>
        <xdr:cNvSpPr txBox="1"/>
      </xdr:nvSpPr>
      <xdr:spPr>
        <a:xfrm>
          <a:off x="18982132"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619" name="n_2aveValue【学校施設】&#10;一人当たり面積">
          <a:extLst>
            <a:ext uri="{FF2B5EF4-FFF2-40B4-BE49-F238E27FC236}">
              <a16:creationId xmlns:a16="http://schemas.microsoft.com/office/drawing/2014/main" id="{8020A7CB-F2C9-467C-AF1E-4AA7DEDA17BF}"/>
            </a:ext>
          </a:extLst>
        </xdr:cNvPr>
        <xdr:cNvSpPr txBox="1"/>
      </xdr:nvSpPr>
      <xdr:spPr>
        <a:xfrm>
          <a:off x="18182032" y="1037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620" name="n_3aveValue【学校施設】&#10;一人当たり面積">
          <a:extLst>
            <a:ext uri="{FF2B5EF4-FFF2-40B4-BE49-F238E27FC236}">
              <a16:creationId xmlns:a16="http://schemas.microsoft.com/office/drawing/2014/main" id="{5EA072B7-E83A-4459-9338-DDD1BDE81463}"/>
            </a:ext>
          </a:extLst>
        </xdr:cNvPr>
        <xdr:cNvSpPr txBox="1"/>
      </xdr:nvSpPr>
      <xdr:spPr>
        <a:xfrm>
          <a:off x="17384472" y="1037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167112</xdr:rowOff>
    </xdr:from>
    <xdr:ext cx="469744" cy="259045"/>
    <xdr:sp macro="" textlink="">
      <xdr:nvSpPr>
        <xdr:cNvPr id="621" name="n_4aveValue【学校施設】&#10;一人当たり面積">
          <a:extLst>
            <a:ext uri="{FF2B5EF4-FFF2-40B4-BE49-F238E27FC236}">
              <a16:creationId xmlns:a16="http://schemas.microsoft.com/office/drawing/2014/main" id="{DDEE85DE-2E5F-4F7F-8851-B4BDE34FDAC9}"/>
            </a:ext>
          </a:extLst>
        </xdr:cNvPr>
        <xdr:cNvSpPr txBox="1"/>
      </xdr:nvSpPr>
      <xdr:spPr>
        <a:xfrm>
          <a:off x="16588817" y="1011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80390</xdr:rowOff>
    </xdr:from>
    <xdr:ext cx="469744" cy="259045"/>
    <xdr:sp macro="" textlink="">
      <xdr:nvSpPr>
        <xdr:cNvPr id="622" name="n_1mainValue【学校施設】&#10;一人当たり面積">
          <a:extLst>
            <a:ext uri="{FF2B5EF4-FFF2-40B4-BE49-F238E27FC236}">
              <a16:creationId xmlns:a16="http://schemas.microsoft.com/office/drawing/2014/main" id="{CFF6341C-A391-4259-99E5-BA2064E7842D}"/>
            </a:ext>
          </a:extLst>
        </xdr:cNvPr>
        <xdr:cNvSpPr txBox="1"/>
      </xdr:nvSpPr>
      <xdr:spPr>
        <a:xfrm>
          <a:off x="18982132" y="9683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109781</xdr:rowOff>
    </xdr:from>
    <xdr:ext cx="469744" cy="259045"/>
    <xdr:sp macro="" textlink="">
      <xdr:nvSpPr>
        <xdr:cNvPr id="623" name="n_2mainValue【学校施設】&#10;一人当たり面積">
          <a:extLst>
            <a:ext uri="{FF2B5EF4-FFF2-40B4-BE49-F238E27FC236}">
              <a16:creationId xmlns:a16="http://schemas.microsoft.com/office/drawing/2014/main" id="{81318A66-7EC5-488E-ADE4-013F1CB90A90}"/>
            </a:ext>
          </a:extLst>
        </xdr:cNvPr>
        <xdr:cNvSpPr txBox="1"/>
      </xdr:nvSpPr>
      <xdr:spPr>
        <a:xfrm>
          <a:off x="18182032" y="970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115224</xdr:rowOff>
    </xdr:from>
    <xdr:ext cx="469744" cy="259045"/>
    <xdr:sp macro="" textlink="">
      <xdr:nvSpPr>
        <xdr:cNvPr id="624" name="n_3mainValue【学校施設】&#10;一人当たり面積">
          <a:extLst>
            <a:ext uri="{FF2B5EF4-FFF2-40B4-BE49-F238E27FC236}">
              <a16:creationId xmlns:a16="http://schemas.microsoft.com/office/drawing/2014/main" id="{AB2A1F38-7792-42AF-AD5B-8800FD5488F9}"/>
            </a:ext>
          </a:extLst>
        </xdr:cNvPr>
        <xdr:cNvSpPr txBox="1"/>
      </xdr:nvSpPr>
      <xdr:spPr>
        <a:xfrm>
          <a:off x="17384472" y="9716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140261</xdr:rowOff>
    </xdr:from>
    <xdr:ext cx="469744" cy="259045"/>
    <xdr:sp macro="" textlink="">
      <xdr:nvSpPr>
        <xdr:cNvPr id="625" name="n_4mainValue【学校施設】&#10;一人当たり面積">
          <a:extLst>
            <a:ext uri="{FF2B5EF4-FFF2-40B4-BE49-F238E27FC236}">
              <a16:creationId xmlns:a16="http://schemas.microsoft.com/office/drawing/2014/main" id="{0E876EFB-123C-46D5-9006-FD867E55C62D}"/>
            </a:ext>
          </a:extLst>
        </xdr:cNvPr>
        <xdr:cNvSpPr txBox="1"/>
      </xdr:nvSpPr>
      <xdr:spPr>
        <a:xfrm>
          <a:off x="16588817" y="973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96087BB9-3432-42F4-B159-5DEF21022779}"/>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1FFFFD44-65D9-4754-B6AE-CEBC30720DA4}"/>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D582883-84DB-4BE3-9262-2CF8CD6A2977}"/>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006231AF-CB97-462D-B8B4-0A09406B0B3F}"/>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A965C494-C6F8-458E-86EE-B63C4F5AF640}"/>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7FF0A25B-1B9A-4580-81E3-660EA00AA355}"/>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3CF9D33C-6EBD-4A80-A79B-3B514197E6CD}"/>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18DEE693-EA71-484D-A15C-DF111285BAB3}"/>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4D2615DE-3E02-4375-B6B2-1A17F96628BA}"/>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495A945C-3863-4946-A24C-E9713667623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6982E00C-85FA-4FF9-A856-9235E656862C}"/>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FCFFC884-7008-47F5-BAE0-063DBAA51006}"/>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D5A67A23-6735-48BA-BD1D-874FF6844F61}"/>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6DF7EFBB-FB97-4070-9D3F-EB3410E21FCA}"/>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F036900E-9EC4-4B5A-8BD6-ED99C2E459B3}"/>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C156CB64-5B25-423E-8197-178FA8611CDD}"/>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029576CF-6739-49F5-8FB4-238FBBFBA33B}"/>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C1C26A2C-3D30-40C6-91F9-D0891247C6AF}"/>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C136A0C2-0834-4126-90CB-99B6EBF157B7}"/>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5B0B7CA3-CDF2-41FF-AA70-29DA3158B1CF}"/>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DFF849C7-01A0-44D5-9C37-E46D5355F5BB}"/>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C27CB35C-41A4-4CA8-A308-8887AF536C55}"/>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FFE7551E-794C-41CB-9C06-70D64BCCB69C}"/>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D9A69F09-21CE-4EB2-9D5C-2F5D65C899BD}"/>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B41D08FA-D5E5-4CB5-A856-AE97FE12A66B}"/>
            </a:ext>
          </a:extLst>
        </xdr:cNvPr>
        <xdr:cNvCxnSpPr/>
      </xdr:nvCxnSpPr>
      <xdr:spPr>
        <a:xfrm flipV="1">
          <a:off x="14703424" y="1332738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42ECC207-F107-46FC-AD91-B3B31868417E}"/>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496636CF-CB92-4052-9E85-F60545E5370C}"/>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6857B488-8AE5-42AD-87B8-3E77E987C548}"/>
            </a:ext>
          </a:extLst>
        </xdr:cNvPr>
        <xdr:cNvSpPr txBox="1"/>
      </xdr:nvSpPr>
      <xdr:spPr>
        <a:xfrm>
          <a:off x="14742160" y="1309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6ECA8FF2-6392-4F0D-A58E-561D6FA560ED}"/>
            </a:ext>
          </a:extLst>
        </xdr:cNvPr>
        <xdr:cNvCxnSpPr/>
      </xdr:nvCxnSpPr>
      <xdr:spPr>
        <a:xfrm>
          <a:off x="14611350" y="1332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655" name="【児童館】&#10;有形固定資産減価償却率平均値テキスト">
          <a:extLst>
            <a:ext uri="{FF2B5EF4-FFF2-40B4-BE49-F238E27FC236}">
              <a16:creationId xmlns:a16="http://schemas.microsoft.com/office/drawing/2014/main" id="{8C30DBD9-AB79-4359-99F9-D4513B4E4B0E}"/>
            </a:ext>
          </a:extLst>
        </xdr:cNvPr>
        <xdr:cNvSpPr txBox="1"/>
      </xdr:nvSpPr>
      <xdr:spPr>
        <a:xfrm>
          <a:off x="14742160" y="13950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153271A4-551C-45B4-9089-49EA33065026}"/>
            </a:ext>
          </a:extLst>
        </xdr:cNvPr>
        <xdr:cNvSpPr/>
      </xdr:nvSpPr>
      <xdr:spPr>
        <a:xfrm>
          <a:off x="14649450" y="139757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BA6C10C7-10DE-4FE2-903F-C39C3962A8A4}"/>
            </a:ext>
          </a:extLst>
        </xdr:cNvPr>
        <xdr:cNvSpPr/>
      </xdr:nvSpPr>
      <xdr:spPr>
        <a:xfrm>
          <a:off x="13887450" y="1394523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F5986B15-2F13-4158-839C-58223EE70A13}"/>
            </a:ext>
          </a:extLst>
        </xdr:cNvPr>
        <xdr:cNvSpPr/>
      </xdr:nvSpPr>
      <xdr:spPr>
        <a:xfrm>
          <a:off x="13089890" y="139509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FC26208E-33C0-4FFA-918A-5752E2085D4C}"/>
            </a:ext>
          </a:extLst>
        </xdr:cNvPr>
        <xdr:cNvSpPr/>
      </xdr:nvSpPr>
      <xdr:spPr>
        <a:xfrm>
          <a:off x="12303760" y="13922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48261</xdr:rowOff>
    </xdr:from>
    <xdr:to>
      <xdr:col>67</xdr:col>
      <xdr:colOff>101600</xdr:colOff>
      <xdr:row>80</xdr:row>
      <xdr:rowOff>149861</xdr:rowOff>
    </xdr:to>
    <xdr:sp macro="" textlink="">
      <xdr:nvSpPr>
        <xdr:cNvPr id="660" name="フローチャート: 判断 659">
          <a:extLst>
            <a:ext uri="{FF2B5EF4-FFF2-40B4-BE49-F238E27FC236}">
              <a16:creationId xmlns:a16="http://schemas.microsoft.com/office/drawing/2014/main" id="{6C561D8A-E7A0-43C4-B538-4127E8FD24BA}"/>
            </a:ext>
          </a:extLst>
        </xdr:cNvPr>
        <xdr:cNvSpPr/>
      </xdr:nvSpPr>
      <xdr:spPr>
        <a:xfrm>
          <a:off x="11487150" y="137661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2448733-4721-443C-AA40-A64F186A2E3D}"/>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5B4EF52-5F2E-4AF4-BB23-C84BC2B40EDE}"/>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76CF78A6-04D6-45E6-AA61-B960D2257663}"/>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D4B7921C-AA4A-4FEC-94D7-01A674E5B9EC}"/>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8FFBF234-836D-439B-B86E-5434D0338CD4}"/>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82550</xdr:rowOff>
    </xdr:from>
    <xdr:to>
      <xdr:col>85</xdr:col>
      <xdr:colOff>177800</xdr:colOff>
      <xdr:row>80</xdr:row>
      <xdr:rowOff>12700</xdr:rowOff>
    </xdr:to>
    <xdr:sp macro="" textlink="">
      <xdr:nvSpPr>
        <xdr:cNvPr id="666" name="楕円 665">
          <a:extLst>
            <a:ext uri="{FF2B5EF4-FFF2-40B4-BE49-F238E27FC236}">
              <a16:creationId xmlns:a16="http://schemas.microsoft.com/office/drawing/2014/main" id="{999762A4-E50C-43B5-AB18-E26398075BDE}"/>
            </a:ext>
          </a:extLst>
        </xdr:cNvPr>
        <xdr:cNvSpPr/>
      </xdr:nvSpPr>
      <xdr:spPr>
        <a:xfrm>
          <a:off x="14649450" y="13629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105427</xdr:rowOff>
    </xdr:from>
    <xdr:ext cx="405111" cy="259045"/>
    <xdr:sp macro="" textlink="">
      <xdr:nvSpPr>
        <xdr:cNvPr id="667" name="【児童館】&#10;有形固定資産減価償却率該当値テキスト">
          <a:extLst>
            <a:ext uri="{FF2B5EF4-FFF2-40B4-BE49-F238E27FC236}">
              <a16:creationId xmlns:a16="http://schemas.microsoft.com/office/drawing/2014/main" id="{FDD79518-07AB-484F-BE69-1D776FDB747E}"/>
            </a:ext>
          </a:extLst>
        </xdr:cNvPr>
        <xdr:cNvSpPr txBox="1"/>
      </xdr:nvSpPr>
      <xdr:spPr>
        <a:xfrm>
          <a:off x="14742160"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44450</xdr:rowOff>
    </xdr:from>
    <xdr:to>
      <xdr:col>81</xdr:col>
      <xdr:colOff>101600</xdr:colOff>
      <xdr:row>79</xdr:row>
      <xdr:rowOff>146050</xdr:rowOff>
    </xdr:to>
    <xdr:sp macro="" textlink="">
      <xdr:nvSpPr>
        <xdr:cNvPr id="668" name="楕円 667">
          <a:extLst>
            <a:ext uri="{FF2B5EF4-FFF2-40B4-BE49-F238E27FC236}">
              <a16:creationId xmlns:a16="http://schemas.microsoft.com/office/drawing/2014/main" id="{1B6FF6AA-1AF8-4C68-B870-71FED5E1186E}"/>
            </a:ext>
          </a:extLst>
        </xdr:cNvPr>
        <xdr:cNvSpPr/>
      </xdr:nvSpPr>
      <xdr:spPr>
        <a:xfrm>
          <a:off x="13887450" y="135909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95250</xdr:rowOff>
    </xdr:from>
    <xdr:to>
      <xdr:col>85</xdr:col>
      <xdr:colOff>127000</xdr:colOff>
      <xdr:row>79</xdr:row>
      <xdr:rowOff>133350</xdr:rowOff>
    </xdr:to>
    <xdr:cxnSp macro="">
      <xdr:nvCxnSpPr>
        <xdr:cNvPr id="669" name="直線コネクタ 668">
          <a:extLst>
            <a:ext uri="{FF2B5EF4-FFF2-40B4-BE49-F238E27FC236}">
              <a16:creationId xmlns:a16="http://schemas.microsoft.com/office/drawing/2014/main" id="{E08FA310-3C0D-41C9-89D3-44D9A53E1DD1}"/>
            </a:ext>
          </a:extLst>
        </xdr:cNvPr>
        <xdr:cNvCxnSpPr/>
      </xdr:nvCxnSpPr>
      <xdr:spPr>
        <a:xfrm>
          <a:off x="13942060" y="1363599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101600</xdr:rowOff>
    </xdr:from>
    <xdr:to>
      <xdr:col>76</xdr:col>
      <xdr:colOff>165100</xdr:colOff>
      <xdr:row>79</xdr:row>
      <xdr:rowOff>31750</xdr:rowOff>
    </xdr:to>
    <xdr:sp macro="" textlink="">
      <xdr:nvSpPr>
        <xdr:cNvPr id="670" name="楕円 669">
          <a:extLst>
            <a:ext uri="{FF2B5EF4-FFF2-40B4-BE49-F238E27FC236}">
              <a16:creationId xmlns:a16="http://schemas.microsoft.com/office/drawing/2014/main" id="{3954BAD8-D817-4B6F-A926-765ECA3BBB61}"/>
            </a:ext>
          </a:extLst>
        </xdr:cNvPr>
        <xdr:cNvSpPr/>
      </xdr:nvSpPr>
      <xdr:spPr>
        <a:xfrm>
          <a:off x="13089890" y="134708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152400</xdr:rowOff>
    </xdr:from>
    <xdr:to>
      <xdr:col>81</xdr:col>
      <xdr:colOff>50800</xdr:colOff>
      <xdr:row>79</xdr:row>
      <xdr:rowOff>95250</xdr:rowOff>
    </xdr:to>
    <xdr:cxnSp macro="">
      <xdr:nvCxnSpPr>
        <xdr:cNvPr id="671" name="直線コネクタ 670">
          <a:extLst>
            <a:ext uri="{FF2B5EF4-FFF2-40B4-BE49-F238E27FC236}">
              <a16:creationId xmlns:a16="http://schemas.microsoft.com/office/drawing/2014/main" id="{68ADE022-8F40-4109-A29A-7F40821D1866}"/>
            </a:ext>
          </a:extLst>
        </xdr:cNvPr>
        <xdr:cNvCxnSpPr/>
      </xdr:nvCxnSpPr>
      <xdr:spPr>
        <a:xfrm>
          <a:off x="13144500" y="13525500"/>
          <a:ext cx="79756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139700</xdr:rowOff>
    </xdr:from>
    <xdr:to>
      <xdr:col>72</xdr:col>
      <xdr:colOff>38100</xdr:colOff>
      <xdr:row>79</xdr:row>
      <xdr:rowOff>69850</xdr:rowOff>
    </xdr:to>
    <xdr:sp macro="" textlink="">
      <xdr:nvSpPr>
        <xdr:cNvPr id="672" name="楕円 671">
          <a:extLst>
            <a:ext uri="{FF2B5EF4-FFF2-40B4-BE49-F238E27FC236}">
              <a16:creationId xmlns:a16="http://schemas.microsoft.com/office/drawing/2014/main" id="{0D3D0A10-47D5-4430-AACC-BB1541098942}"/>
            </a:ext>
          </a:extLst>
        </xdr:cNvPr>
        <xdr:cNvSpPr/>
      </xdr:nvSpPr>
      <xdr:spPr>
        <a:xfrm>
          <a:off x="12303760" y="135089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152400</xdr:rowOff>
    </xdr:from>
    <xdr:to>
      <xdr:col>76</xdr:col>
      <xdr:colOff>114300</xdr:colOff>
      <xdr:row>79</xdr:row>
      <xdr:rowOff>19050</xdr:rowOff>
    </xdr:to>
    <xdr:cxnSp macro="">
      <xdr:nvCxnSpPr>
        <xdr:cNvPr id="673" name="直線コネクタ 672">
          <a:extLst>
            <a:ext uri="{FF2B5EF4-FFF2-40B4-BE49-F238E27FC236}">
              <a16:creationId xmlns:a16="http://schemas.microsoft.com/office/drawing/2014/main" id="{C968AD13-096B-4C19-B1F0-0E3A4695373E}"/>
            </a:ext>
          </a:extLst>
        </xdr:cNvPr>
        <xdr:cNvCxnSpPr/>
      </xdr:nvCxnSpPr>
      <xdr:spPr>
        <a:xfrm flipV="1">
          <a:off x="12346940" y="1352550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101600</xdr:rowOff>
    </xdr:from>
    <xdr:to>
      <xdr:col>67</xdr:col>
      <xdr:colOff>101600</xdr:colOff>
      <xdr:row>79</xdr:row>
      <xdr:rowOff>31750</xdr:rowOff>
    </xdr:to>
    <xdr:sp macro="" textlink="">
      <xdr:nvSpPr>
        <xdr:cNvPr id="674" name="楕円 673">
          <a:extLst>
            <a:ext uri="{FF2B5EF4-FFF2-40B4-BE49-F238E27FC236}">
              <a16:creationId xmlns:a16="http://schemas.microsoft.com/office/drawing/2014/main" id="{AC8195D6-6E64-4EA9-96D9-CC9EB45958EA}"/>
            </a:ext>
          </a:extLst>
        </xdr:cNvPr>
        <xdr:cNvSpPr/>
      </xdr:nvSpPr>
      <xdr:spPr>
        <a:xfrm>
          <a:off x="11487150" y="134708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152400</xdr:rowOff>
    </xdr:from>
    <xdr:to>
      <xdr:col>71</xdr:col>
      <xdr:colOff>177800</xdr:colOff>
      <xdr:row>79</xdr:row>
      <xdr:rowOff>19050</xdr:rowOff>
    </xdr:to>
    <xdr:cxnSp macro="">
      <xdr:nvCxnSpPr>
        <xdr:cNvPr id="675" name="直線コネクタ 674">
          <a:extLst>
            <a:ext uri="{FF2B5EF4-FFF2-40B4-BE49-F238E27FC236}">
              <a16:creationId xmlns:a16="http://schemas.microsoft.com/office/drawing/2014/main" id="{3E3700E7-50B9-4618-979F-17BFD275759D}"/>
            </a:ext>
          </a:extLst>
        </xdr:cNvPr>
        <xdr:cNvCxnSpPr/>
      </xdr:nvCxnSpPr>
      <xdr:spPr>
        <a:xfrm>
          <a:off x="11541760" y="13525500"/>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676" name="n_1aveValue【児童館】&#10;有形固定資産減価償却率">
          <a:extLst>
            <a:ext uri="{FF2B5EF4-FFF2-40B4-BE49-F238E27FC236}">
              <a16:creationId xmlns:a16="http://schemas.microsoft.com/office/drawing/2014/main" id="{8569B913-EEC4-42BE-9FEA-0FD39139A88D}"/>
            </a:ext>
          </a:extLst>
        </xdr:cNvPr>
        <xdr:cNvSpPr txBox="1"/>
      </xdr:nvSpPr>
      <xdr:spPr>
        <a:xfrm>
          <a:off x="1373823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158132</xdr:rowOff>
    </xdr:from>
    <xdr:ext cx="405111" cy="259045"/>
    <xdr:sp macro="" textlink="">
      <xdr:nvSpPr>
        <xdr:cNvPr id="677" name="n_2aveValue【児童館】&#10;有形固定資産減価償却率">
          <a:extLst>
            <a:ext uri="{FF2B5EF4-FFF2-40B4-BE49-F238E27FC236}">
              <a16:creationId xmlns:a16="http://schemas.microsoft.com/office/drawing/2014/main" id="{77DFF022-CDBD-4B2B-9B62-D41B981E5665}"/>
            </a:ext>
          </a:extLst>
        </xdr:cNvPr>
        <xdr:cNvSpPr txBox="1"/>
      </xdr:nvSpPr>
      <xdr:spPr>
        <a:xfrm>
          <a:off x="12957184" y="1404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127652</xdr:rowOff>
    </xdr:from>
    <xdr:ext cx="405111" cy="259045"/>
    <xdr:sp macro="" textlink="">
      <xdr:nvSpPr>
        <xdr:cNvPr id="678" name="n_3aveValue【児童館】&#10;有形固定資産減価償却率">
          <a:extLst>
            <a:ext uri="{FF2B5EF4-FFF2-40B4-BE49-F238E27FC236}">
              <a16:creationId xmlns:a16="http://schemas.microsoft.com/office/drawing/2014/main" id="{DB0066C2-7F47-427F-9426-D69C163BC4B9}"/>
            </a:ext>
          </a:extLst>
        </xdr:cNvPr>
        <xdr:cNvSpPr txBox="1"/>
      </xdr:nvSpPr>
      <xdr:spPr>
        <a:xfrm>
          <a:off x="12171054" y="1401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140988</xdr:rowOff>
    </xdr:from>
    <xdr:ext cx="405111" cy="259045"/>
    <xdr:sp macro="" textlink="">
      <xdr:nvSpPr>
        <xdr:cNvPr id="679" name="n_4aveValue【児童館】&#10;有形固定資産減価償却率">
          <a:extLst>
            <a:ext uri="{FF2B5EF4-FFF2-40B4-BE49-F238E27FC236}">
              <a16:creationId xmlns:a16="http://schemas.microsoft.com/office/drawing/2014/main" id="{3FD1E42D-516D-4997-B40B-596C6C8E12D9}"/>
            </a:ext>
          </a:extLst>
        </xdr:cNvPr>
        <xdr:cNvSpPr txBox="1"/>
      </xdr:nvSpPr>
      <xdr:spPr>
        <a:xfrm>
          <a:off x="11354444" y="1385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162577</xdr:rowOff>
    </xdr:from>
    <xdr:ext cx="405111" cy="259045"/>
    <xdr:sp macro="" textlink="">
      <xdr:nvSpPr>
        <xdr:cNvPr id="680" name="n_1mainValue【児童館】&#10;有形固定資産減価償却率">
          <a:extLst>
            <a:ext uri="{FF2B5EF4-FFF2-40B4-BE49-F238E27FC236}">
              <a16:creationId xmlns:a16="http://schemas.microsoft.com/office/drawing/2014/main" id="{0D24E3A8-4F99-4397-AAFF-187E572820C9}"/>
            </a:ext>
          </a:extLst>
        </xdr:cNvPr>
        <xdr:cNvSpPr txBox="1"/>
      </xdr:nvSpPr>
      <xdr:spPr>
        <a:xfrm>
          <a:off x="13738234" y="1336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48277</xdr:rowOff>
    </xdr:from>
    <xdr:ext cx="405111" cy="259045"/>
    <xdr:sp macro="" textlink="">
      <xdr:nvSpPr>
        <xdr:cNvPr id="681" name="n_2mainValue【児童館】&#10;有形固定資産減価償却率">
          <a:extLst>
            <a:ext uri="{FF2B5EF4-FFF2-40B4-BE49-F238E27FC236}">
              <a16:creationId xmlns:a16="http://schemas.microsoft.com/office/drawing/2014/main" id="{43DA7AF4-C27C-4E29-B7CA-314D07F4DAD4}"/>
            </a:ext>
          </a:extLst>
        </xdr:cNvPr>
        <xdr:cNvSpPr txBox="1"/>
      </xdr:nvSpPr>
      <xdr:spPr>
        <a:xfrm>
          <a:off x="12957184" y="1325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86377</xdr:rowOff>
    </xdr:from>
    <xdr:ext cx="405111" cy="259045"/>
    <xdr:sp macro="" textlink="">
      <xdr:nvSpPr>
        <xdr:cNvPr id="682" name="n_3mainValue【児童館】&#10;有形固定資産減価償却率">
          <a:extLst>
            <a:ext uri="{FF2B5EF4-FFF2-40B4-BE49-F238E27FC236}">
              <a16:creationId xmlns:a16="http://schemas.microsoft.com/office/drawing/2014/main" id="{8DFAB543-5AC5-4F5F-AA3B-AFBDCBBA879E}"/>
            </a:ext>
          </a:extLst>
        </xdr:cNvPr>
        <xdr:cNvSpPr txBox="1"/>
      </xdr:nvSpPr>
      <xdr:spPr>
        <a:xfrm>
          <a:off x="12171054" y="1328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48277</xdr:rowOff>
    </xdr:from>
    <xdr:ext cx="405111" cy="259045"/>
    <xdr:sp macro="" textlink="">
      <xdr:nvSpPr>
        <xdr:cNvPr id="683" name="n_4mainValue【児童館】&#10;有形固定資産減価償却率">
          <a:extLst>
            <a:ext uri="{FF2B5EF4-FFF2-40B4-BE49-F238E27FC236}">
              <a16:creationId xmlns:a16="http://schemas.microsoft.com/office/drawing/2014/main" id="{62289589-7BB3-4753-8161-C6332B748123}"/>
            </a:ext>
          </a:extLst>
        </xdr:cNvPr>
        <xdr:cNvSpPr txBox="1"/>
      </xdr:nvSpPr>
      <xdr:spPr>
        <a:xfrm>
          <a:off x="11354444" y="1325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481A669B-25D7-45F8-9376-66E1EDBB259A}"/>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46CE7F5C-8EA3-4AF3-9827-0E7FF2241326}"/>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83A71E1A-0BB6-4519-912F-C15ADAD2E7D8}"/>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B31BE068-A84E-4E64-AC45-84E869B9BB36}"/>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E1143589-0D08-4041-B4EF-4AC100AA8CCC}"/>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EB0E5B1A-B449-4233-AAAE-22A3FD9A7B92}"/>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81020666-6D1A-4BB8-BA26-BF15B6BAEA3B}"/>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F2BE42B4-8E4C-4770-9BA9-4112B851FCD3}"/>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B42589B3-E533-471C-B224-2D9D5214588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6FB8BC3F-9107-438F-9702-D251A71C8FD8}"/>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E3C6E309-9983-4753-9570-3EBEE4791520}"/>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2CCA8E59-1810-4915-AD4C-505F974E2871}"/>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7ECE1634-D3DA-49CE-9C19-28C8998F69C3}"/>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E005F2AE-79F4-4C3B-B9AD-ED72E4B897BA}"/>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2EE27155-8603-458C-9B81-CA853381F0BB}"/>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333E42AD-9A5D-4801-BBDA-5CDD05966931}"/>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AA474CDE-960A-4B3F-B7D8-9F9ABE1BD47E}"/>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9A71AAA5-85EB-4A04-A991-56A4896EC515}"/>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612C37A9-4C84-4978-9FD3-69255F52D4D9}"/>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306D0BEC-486F-4A3D-806E-8F8128EE55C3}"/>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7D816047-859C-4131-AF59-A55A1B86954A}"/>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C65FAAF6-A2A7-4F66-ADFD-0E7D47BCDEEB}"/>
            </a:ext>
          </a:extLst>
        </xdr:cNvPr>
        <xdr:cNvCxnSpPr/>
      </xdr:nvCxnSpPr>
      <xdr:spPr>
        <a:xfrm flipV="1">
          <a:off x="19947254" y="13272134"/>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9A2E5CD4-FCE1-4311-BA4F-788BF7461243}"/>
            </a:ext>
          </a:extLst>
        </xdr:cNvPr>
        <xdr:cNvSpPr txBox="1"/>
      </xdr:nvSpPr>
      <xdr:spPr>
        <a:xfrm>
          <a:off x="19985990" y="1471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05B44502-5061-4D73-9951-42F6636C1D93}"/>
            </a:ext>
          </a:extLst>
        </xdr:cNvPr>
        <xdr:cNvCxnSpPr/>
      </xdr:nvCxnSpPr>
      <xdr:spPr>
        <a:xfrm>
          <a:off x="19885660" y="14712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1D765A13-C3F4-4653-89E7-9C1065E24791}"/>
            </a:ext>
          </a:extLst>
        </xdr:cNvPr>
        <xdr:cNvSpPr txBox="1"/>
      </xdr:nvSpPr>
      <xdr:spPr>
        <a:xfrm>
          <a:off x="19985990" y="1304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E538883D-D97C-4541-9701-0BF73ADFF61B}"/>
            </a:ext>
          </a:extLst>
        </xdr:cNvPr>
        <xdr:cNvCxnSpPr/>
      </xdr:nvCxnSpPr>
      <xdr:spPr>
        <a:xfrm>
          <a:off x="19885660" y="13272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10" name="【児童館】&#10;一人当たり面積平均値テキスト">
          <a:extLst>
            <a:ext uri="{FF2B5EF4-FFF2-40B4-BE49-F238E27FC236}">
              <a16:creationId xmlns:a16="http://schemas.microsoft.com/office/drawing/2014/main" id="{23D443B6-63FB-4B58-B61D-AD53C166F7D8}"/>
            </a:ext>
          </a:extLst>
        </xdr:cNvPr>
        <xdr:cNvSpPr txBox="1"/>
      </xdr:nvSpPr>
      <xdr:spPr>
        <a:xfrm>
          <a:off x="1998599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AD61F384-AB83-4CB3-A5DD-586A586F2A4E}"/>
            </a:ext>
          </a:extLst>
        </xdr:cNvPr>
        <xdr:cNvSpPr/>
      </xdr:nvSpPr>
      <xdr:spPr>
        <a:xfrm>
          <a:off x="19904710" y="143243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F7D1B3B7-FF51-487D-9721-560AF3380C1C}"/>
            </a:ext>
          </a:extLst>
        </xdr:cNvPr>
        <xdr:cNvSpPr/>
      </xdr:nvSpPr>
      <xdr:spPr>
        <a:xfrm>
          <a:off x="19161760" y="143243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1B921C8D-AB7F-4FBF-886C-CC2AA6207510}"/>
            </a:ext>
          </a:extLst>
        </xdr:cNvPr>
        <xdr:cNvSpPr/>
      </xdr:nvSpPr>
      <xdr:spPr>
        <a:xfrm>
          <a:off x="18345150" y="143243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5C90786D-3E58-44D3-A7CB-57AB906190B8}"/>
            </a:ext>
          </a:extLst>
        </xdr:cNvPr>
        <xdr:cNvSpPr/>
      </xdr:nvSpPr>
      <xdr:spPr>
        <a:xfrm>
          <a:off x="17547590" y="143243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170180</xdr:rowOff>
    </xdr:from>
    <xdr:to>
      <xdr:col>98</xdr:col>
      <xdr:colOff>38100</xdr:colOff>
      <xdr:row>83</xdr:row>
      <xdr:rowOff>100330</xdr:rowOff>
    </xdr:to>
    <xdr:sp macro="" textlink="">
      <xdr:nvSpPr>
        <xdr:cNvPr id="715" name="フローチャート: 判断 714">
          <a:extLst>
            <a:ext uri="{FF2B5EF4-FFF2-40B4-BE49-F238E27FC236}">
              <a16:creationId xmlns:a16="http://schemas.microsoft.com/office/drawing/2014/main" id="{E9F8ABA5-6EDF-42DD-A77E-A0B5AE47D86B}"/>
            </a:ext>
          </a:extLst>
        </xdr:cNvPr>
        <xdr:cNvSpPr/>
      </xdr:nvSpPr>
      <xdr:spPr>
        <a:xfrm>
          <a:off x="16761460" y="142328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A1A91F35-E819-4270-B7A3-D7F9B7CC8DD9}"/>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DF6F73E-401F-40C0-BCC2-47778C6A8ABE}"/>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F2ADD55-A879-458B-9CB6-BA47B8E56A82}"/>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46BA967-AC58-49E6-8A8A-767EA9F1F9E6}"/>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3DCE20C-75E7-4EA7-85A4-071A7B5C203B}"/>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721" name="楕円 720">
          <a:extLst>
            <a:ext uri="{FF2B5EF4-FFF2-40B4-BE49-F238E27FC236}">
              <a16:creationId xmlns:a16="http://schemas.microsoft.com/office/drawing/2014/main" id="{DAA627C3-D1E7-4808-AC48-96E85858EB71}"/>
            </a:ext>
          </a:extLst>
        </xdr:cNvPr>
        <xdr:cNvSpPr/>
      </xdr:nvSpPr>
      <xdr:spPr>
        <a:xfrm>
          <a:off x="19904710" y="146386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153688</xdr:rowOff>
    </xdr:from>
    <xdr:ext cx="469744" cy="259045"/>
    <xdr:sp macro="" textlink="">
      <xdr:nvSpPr>
        <xdr:cNvPr id="722" name="【児童館】&#10;一人当たり面積該当値テキスト">
          <a:extLst>
            <a:ext uri="{FF2B5EF4-FFF2-40B4-BE49-F238E27FC236}">
              <a16:creationId xmlns:a16="http://schemas.microsoft.com/office/drawing/2014/main" id="{6C90EA74-5A15-4ED4-AC4B-CAC8F10626B2}"/>
            </a:ext>
          </a:extLst>
        </xdr:cNvPr>
        <xdr:cNvSpPr txBox="1"/>
      </xdr:nvSpPr>
      <xdr:spPr>
        <a:xfrm>
          <a:off x="19985990" y="1455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67311</xdr:rowOff>
    </xdr:from>
    <xdr:to>
      <xdr:col>112</xdr:col>
      <xdr:colOff>38100</xdr:colOff>
      <xdr:row>85</xdr:row>
      <xdr:rowOff>168911</xdr:rowOff>
    </xdr:to>
    <xdr:sp macro="" textlink="">
      <xdr:nvSpPr>
        <xdr:cNvPr id="723" name="楕円 722">
          <a:extLst>
            <a:ext uri="{FF2B5EF4-FFF2-40B4-BE49-F238E27FC236}">
              <a16:creationId xmlns:a16="http://schemas.microsoft.com/office/drawing/2014/main" id="{51D6DF58-D66F-4C3B-B84D-14F8BFB6C2D6}"/>
            </a:ext>
          </a:extLst>
        </xdr:cNvPr>
        <xdr:cNvSpPr/>
      </xdr:nvSpPr>
      <xdr:spPr>
        <a:xfrm>
          <a:off x="19161760" y="146386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118111</xdr:rowOff>
    </xdr:from>
    <xdr:to>
      <xdr:col>116</xdr:col>
      <xdr:colOff>63500</xdr:colOff>
      <xdr:row>85</xdr:row>
      <xdr:rowOff>118111</xdr:rowOff>
    </xdr:to>
    <xdr:cxnSp macro="">
      <xdr:nvCxnSpPr>
        <xdr:cNvPr id="724" name="直線コネクタ 723">
          <a:extLst>
            <a:ext uri="{FF2B5EF4-FFF2-40B4-BE49-F238E27FC236}">
              <a16:creationId xmlns:a16="http://schemas.microsoft.com/office/drawing/2014/main" id="{D65C01EE-F796-4C5E-B32F-C0ABD11C0B5A}"/>
            </a:ext>
          </a:extLst>
        </xdr:cNvPr>
        <xdr:cNvCxnSpPr/>
      </xdr:nvCxnSpPr>
      <xdr:spPr>
        <a:xfrm>
          <a:off x="19204940" y="1469326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67311</xdr:rowOff>
    </xdr:from>
    <xdr:to>
      <xdr:col>107</xdr:col>
      <xdr:colOff>101600</xdr:colOff>
      <xdr:row>85</xdr:row>
      <xdr:rowOff>168911</xdr:rowOff>
    </xdr:to>
    <xdr:sp macro="" textlink="">
      <xdr:nvSpPr>
        <xdr:cNvPr id="725" name="楕円 724">
          <a:extLst>
            <a:ext uri="{FF2B5EF4-FFF2-40B4-BE49-F238E27FC236}">
              <a16:creationId xmlns:a16="http://schemas.microsoft.com/office/drawing/2014/main" id="{E6015E33-8E39-4A1C-9818-A84B7A890A98}"/>
            </a:ext>
          </a:extLst>
        </xdr:cNvPr>
        <xdr:cNvSpPr/>
      </xdr:nvSpPr>
      <xdr:spPr>
        <a:xfrm>
          <a:off x="18345150" y="146386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118111</xdr:rowOff>
    </xdr:from>
    <xdr:to>
      <xdr:col>111</xdr:col>
      <xdr:colOff>177800</xdr:colOff>
      <xdr:row>85</xdr:row>
      <xdr:rowOff>118111</xdr:rowOff>
    </xdr:to>
    <xdr:cxnSp macro="">
      <xdr:nvCxnSpPr>
        <xdr:cNvPr id="726" name="直線コネクタ 725">
          <a:extLst>
            <a:ext uri="{FF2B5EF4-FFF2-40B4-BE49-F238E27FC236}">
              <a16:creationId xmlns:a16="http://schemas.microsoft.com/office/drawing/2014/main" id="{BED0900E-1DD3-4D0C-B9C4-47F56B4B6EFD}"/>
            </a:ext>
          </a:extLst>
        </xdr:cNvPr>
        <xdr:cNvCxnSpPr/>
      </xdr:nvCxnSpPr>
      <xdr:spPr>
        <a:xfrm>
          <a:off x="18399760" y="1469326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727" name="楕円 726">
          <a:extLst>
            <a:ext uri="{FF2B5EF4-FFF2-40B4-BE49-F238E27FC236}">
              <a16:creationId xmlns:a16="http://schemas.microsoft.com/office/drawing/2014/main" id="{1937C0DC-18E0-4E61-B99F-84744BFB6417}"/>
            </a:ext>
          </a:extLst>
        </xdr:cNvPr>
        <xdr:cNvSpPr/>
      </xdr:nvSpPr>
      <xdr:spPr>
        <a:xfrm>
          <a:off x="17547590" y="1463865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118111</xdr:rowOff>
    </xdr:from>
    <xdr:to>
      <xdr:col>107</xdr:col>
      <xdr:colOff>50800</xdr:colOff>
      <xdr:row>85</xdr:row>
      <xdr:rowOff>118111</xdr:rowOff>
    </xdr:to>
    <xdr:cxnSp macro="">
      <xdr:nvCxnSpPr>
        <xdr:cNvPr id="728" name="直線コネクタ 727">
          <a:extLst>
            <a:ext uri="{FF2B5EF4-FFF2-40B4-BE49-F238E27FC236}">
              <a16:creationId xmlns:a16="http://schemas.microsoft.com/office/drawing/2014/main" id="{137A6DD9-4B00-4EAA-AFB6-5C1F7E737A3C}"/>
            </a:ext>
          </a:extLst>
        </xdr:cNvPr>
        <xdr:cNvCxnSpPr/>
      </xdr:nvCxnSpPr>
      <xdr:spPr>
        <a:xfrm>
          <a:off x="17602200" y="1469326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729" name="楕円 728">
          <a:extLst>
            <a:ext uri="{FF2B5EF4-FFF2-40B4-BE49-F238E27FC236}">
              <a16:creationId xmlns:a16="http://schemas.microsoft.com/office/drawing/2014/main" id="{5BC2D519-D62F-4A54-8D42-EB5D7BB7867D}"/>
            </a:ext>
          </a:extLst>
        </xdr:cNvPr>
        <xdr:cNvSpPr/>
      </xdr:nvSpPr>
      <xdr:spPr>
        <a:xfrm>
          <a:off x="16761460" y="146386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118111</xdr:rowOff>
    </xdr:from>
    <xdr:to>
      <xdr:col>102</xdr:col>
      <xdr:colOff>114300</xdr:colOff>
      <xdr:row>85</xdr:row>
      <xdr:rowOff>118111</xdr:rowOff>
    </xdr:to>
    <xdr:cxnSp macro="">
      <xdr:nvCxnSpPr>
        <xdr:cNvPr id="730" name="直線コネクタ 729">
          <a:extLst>
            <a:ext uri="{FF2B5EF4-FFF2-40B4-BE49-F238E27FC236}">
              <a16:creationId xmlns:a16="http://schemas.microsoft.com/office/drawing/2014/main" id="{24CA298C-4F14-4A68-8014-848B853CC8F8}"/>
            </a:ext>
          </a:extLst>
        </xdr:cNvPr>
        <xdr:cNvCxnSpPr/>
      </xdr:nvCxnSpPr>
      <xdr:spPr>
        <a:xfrm>
          <a:off x="16804640" y="1469326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731" name="n_1aveValue【児童館】&#10;一人当たり面積">
          <a:extLst>
            <a:ext uri="{FF2B5EF4-FFF2-40B4-BE49-F238E27FC236}">
              <a16:creationId xmlns:a16="http://schemas.microsoft.com/office/drawing/2014/main" id="{7173445D-9D07-4A31-9461-CBF6CA241FFD}"/>
            </a:ext>
          </a:extLst>
        </xdr:cNvPr>
        <xdr:cNvSpPr txBox="1"/>
      </xdr:nvSpPr>
      <xdr:spPr>
        <a:xfrm>
          <a:off x="18982132"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2" name="n_2aveValue【児童館】&#10;一人当たり面積">
          <a:extLst>
            <a:ext uri="{FF2B5EF4-FFF2-40B4-BE49-F238E27FC236}">
              <a16:creationId xmlns:a16="http://schemas.microsoft.com/office/drawing/2014/main" id="{9D7955FA-2214-4CD8-B628-0E6D560E3F83}"/>
            </a:ext>
          </a:extLst>
        </xdr:cNvPr>
        <xdr:cNvSpPr txBox="1"/>
      </xdr:nvSpPr>
      <xdr:spPr>
        <a:xfrm>
          <a:off x="18182032"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3" name="n_3aveValue【児童館】&#10;一人当たり面積">
          <a:extLst>
            <a:ext uri="{FF2B5EF4-FFF2-40B4-BE49-F238E27FC236}">
              <a16:creationId xmlns:a16="http://schemas.microsoft.com/office/drawing/2014/main" id="{4E314A17-26C3-4E62-B734-6FF94B0C6816}"/>
            </a:ext>
          </a:extLst>
        </xdr:cNvPr>
        <xdr:cNvSpPr txBox="1"/>
      </xdr:nvSpPr>
      <xdr:spPr>
        <a:xfrm>
          <a:off x="17384472"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116857</xdr:rowOff>
    </xdr:from>
    <xdr:ext cx="469744" cy="259045"/>
    <xdr:sp macro="" textlink="">
      <xdr:nvSpPr>
        <xdr:cNvPr id="734" name="n_4aveValue【児童館】&#10;一人当たり面積">
          <a:extLst>
            <a:ext uri="{FF2B5EF4-FFF2-40B4-BE49-F238E27FC236}">
              <a16:creationId xmlns:a16="http://schemas.microsoft.com/office/drawing/2014/main" id="{AB5CA727-1CAE-4BCB-9F0D-D1935D8C7B34}"/>
            </a:ext>
          </a:extLst>
        </xdr:cNvPr>
        <xdr:cNvSpPr txBox="1"/>
      </xdr:nvSpPr>
      <xdr:spPr>
        <a:xfrm>
          <a:off x="1658881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160038</xdr:rowOff>
    </xdr:from>
    <xdr:ext cx="469744" cy="259045"/>
    <xdr:sp macro="" textlink="">
      <xdr:nvSpPr>
        <xdr:cNvPr id="735" name="n_1mainValue【児童館】&#10;一人当たり面積">
          <a:extLst>
            <a:ext uri="{FF2B5EF4-FFF2-40B4-BE49-F238E27FC236}">
              <a16:creationId xmlns:a16="http://schemas.microsoft.com/office/drawing/2014/main" id="{061C87CC-FC31-4AFC-B6C7-849713DF9DB6}"/>
            </a:ext>
          </a:extLst>
        </xdr:cNvPr>
        <xdr:cNvSpPr txBox="1"/>
      </xdr:nvSpPr>
      <xdr:spPr>
        <a:xfrm>
          <a:off x="18982132" y="1473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160038</xdr:rowOff>
    </xdr:from>
    <xdr:ext cx="469744" cy="259045"/>
    <xdr:sp macro="" textlink="">
      <xdr:nvSpPr>
        <xdr:cNvPr id="736" name="n_2mainValue【児童館】&#10;一人当たり面積">
          <a:extLst>
            <a:ext uri="{FF2B5EF4-FFF2-40B4-BE49-F238E27FC236}">
              <a16:creationId xmlns:a16="http://schemas.microsoft.com/office/drawing/2014/main" id="{30A1AD8B-6D36-4FBA-A5A7-FC3BDCD138C9}"/>
            </a:ext>
          </a:extLst>
        </xdr:cNvPr>
        <xdr:cNvSpPr txBox="1"/>
      </xdr:nvSpPr>
      <xdr:spPr>
        <a:xfrm>
          <a:off x="18182032" y="1473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160038</xdr:rowOff>
    </xdr:from>
    <xdr:ext cx="469744" cy="259045"/>
    <xdr:sp macro="" textlink="">
      <xdr:nvSpPr>
        <xdr:cNvPr id="737" name="n_3mainValue【児童館】&#10;一人当たり面積">
          <a:extLst>
            <a:ext uri="{FF2B5EF4-FFF2-40B4-BE49-F238E27FC236}">
              <a16:creationId xmlns:a16="http://schemas.microsoft.com/office/drawing/2014/main" id="{A0A4DBB7-191A-40AF-AE38-E28D8E396E17}"/>
            </a:ext>
          </a:extLst>
        </xdr:cNvPr>
        <xdr:cNvSpPr txBox="1"/>
      </xdr:nvSpPr>
      <xdr:spPr>
        <a:xfrm>
          <a:off x="17384472" y="1473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738" name="n_4mainValue【児童館】&#10;一人当たり面積">
          <a:extLst>
            <a:ext uri="{FF2B5EF4-FFF2-40B4-BE49-F238E27FC236}">
              <a16:creationId xmlns:a16="http://schemas.microsoft.com/office/drawing/2014/main" id="{17F2A127-2BCF-4B66-9BC3-3AF66FB22857}"/>
            </a:ext>
          </a:extLst>
        </xdr:cNvPr>
        <xdr:cNvSpPr txBox="1"/>
      </xdr:nvSpPr>
      <xdr:spPr>
        <a:xfrm>
          <a:off x="16588817" y="1473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286DDD9A-2999-4996-98EB-FA1860F083CD}"/>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FD89EF55-30AA-4079-A13C-9533EEC76C1E}"/>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2E82FF20-0378-46B7-8E29-F5BD39B8AEC0}"/>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A64A4D79-7284-49C0-B2F7-A7AD7F72D7FA}"/>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8447A5EE-368F-47F3-81E4-4D3E2B8BB75C}"/>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2F20A978-CCED-4914-950A-E430623FC0A3}"/>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7DAD38DD-2BCE-4B83-A354-7CF5D9555ACA}"/>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67D2F7C4-2AAA-48A8-A06B-23C1FFBD561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492E4C5D-828E-4BBE-A5BB-49CDFADE365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452AC75-C0B9-4E15-92CF-EDE64D1FE85F}"/>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F16BC2D7-0DBF-487B-9B81-3A49215B5693}"/>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F7B52645-0A00-467F-9CD4-FDD52E8CDF49}"/>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68A7B3D3-F6E6-4AFA-A942-28331AD14D34}"/>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3093B414-70E5-4E16-9B1D-7313A645AF09}"/>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8ED9653A-BB91-4B08-89AE-EF300865774B}"/>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BBCBC0F1-B3EC-4D1B-94F5-F565CCC80C83}"/>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91ABACC0-6C8E-40D0-85EE-EF1297682491}"/>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8B08E723-525A-4DCB-AE96-25286F9D9DFA}"/>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D0A02534-2FF2-4BFF-ABFB-CCF40C7AE383}"/>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9981486E-8F12-4D01-8878-FE964C421A66}"/>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CB0B4B9E-7AC4-452A-A880-136ECA866329}"/>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2C083E95-EE32-4F0F-9360-3283B23AAC8B}"/>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82F7D7EE-7830-4169-9CBA-E804C0846247}"/>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6B833895-579D-40A2-8E12-EB9E038A05D4}"/>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66C2B715-7BD8-4592-ABB7-DD2BCDFDBB9C}"/>
            </a:ext>
          </a:extLst>
        </xdr:cNvPr>
        <xdr:cNvCxnSpPr/>
      </xdr:nvCxnSpPr>
      <xdr:spPr>
        <a:xfrm flipV="1">
          <a:off x="14703424" y="17183100"/>
          <a:ext cx="0" cy="133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1AF9DD73-F0C6-45F7-91F2-864EF01C0BCD}"/>
            </a:ext>
          </a:extLst>
        </xdr:cNvPr>
        <xdr:cNvSpPr txBox="1"/>
      </xdr:nvSpPr>
      <xdr:spPr>
        <a:xfrm>
          <a:off x="1474216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F10868B3-706A-44E0-A567-97767E75B61E}"/>
            </a:ext>
          </a:extLst>
        </xdr:cNvPr>
        <xdr:cNvCxnSpPr/>
      </xdr:nvCxnSpPr>
      <xdr:spPr>
        <a:xfrm>
          <a:off x="14611350" y="18518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9CB3B93E-2679-433A-AFCF-D3A3E38C7869}"/>
            </a:ext>
          </a:extLst>
        </xdr:cNvPr>
        <xdr:cNvSpPr txBox="1"/>
      </xdr:nvSpPr>
      <xdr:spPr>
        <a:xfrm>
          <a:off x="14742160" y="16960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78D3D0E5-DDF5-4CE3-AA17-E8212F6496E8}"/>
            </a:ext>
          </a:extLst>
        </xdr:cNvPr>
        <xdr:cNvCxnSpPr/>
      </xdr:nvCxnSpPr>
      <xdr:spPr>
        <a:xfrm>
          <a:off x="14611350" y="1718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733D8829-6DBE-433A-9A54-FC68C353BE8B}"/>
            </a:ext>
          </a:extLst>
        </xdr:cNvPr>
        <xdr:cNvSpPr txBox="1"/>
      </xdr:nvSpPr>
      <xdr:spPr>
        <a:xfrm>
          <a:off x="14742160" y="1769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6E834E30-34B1-4965-843A-1B2D6A230CAD}"/>
            </a:ext>
          </a:extLst>
        </xdr:cNvPr>
        <xdr:cNvSpPr/>
      </xdr:nvSpPr>
      <xdr:spPr>
        <a:xfrm>
          <a:off x="14649450" y="178504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1BAFA5AA-8D8A-46D5-B6D3-400B34AC91E8}"/>
            </a:ext>
          </a:extLst>
        </xdr:cNvPr>
        <xdr:cNvSpPr/>
      </xdr:nvSpPr>
      <xdr:spPr>
        <a:xfrm>
          <a:off x="13887450" y="178981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99BDE697-101F-4E76-843B-E120A6CA7F74}"/>
            </a:ext>
          </a:extLst>
        </xdr:cNvPr>
        <xdr:cNvSpPr/>
      </xdr:nvSpPr>
      <xdr:spPr>
        <a:xfrm>
          <a:off x="13089890" y="178904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29E22B65-D346-456A-89EB-6228C9C41AB5}"/>
            </a:ext>
          </a:extLst>
        </xdr:cNvPr>
        <xdr:cNvSpPr/>
      </xdr:nvSpPr>
      <xdr:spPr>
        <a:xfrm>
          <a:off x="12303760" y="178504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xdr:rowOff>
    </xdr:from>
    <xdr:to>
      <xdr:col>67</xdr:col>
      <xdr:colOff>101600</xdr:colOff>
      <xdr:row>104</xdr:row>
      <xdr:rowOff>107950</xdr:rowOff>
    </xdr:to>
    <xdr:sp macro="" textlink="">
      <xdr:nvSpPr>
        <xdr:cNvPr id="773" name="フローチャート: 判断 772">
          <a:extLst>
            <a:ext uri="{FF2B5EF4-FFF2-40B4-BE49-F238E27FC236}">
              <a16:creationId xmlns:a16="http://schemas.microsoft.com/office/drawing/2014/main" id="{8E080C4D-7EB8-4A2D-842D-8B00F09AC4E6}"/>
            </a:ext>
          </a:extLst>
        </xdr:cNvPr>
        <xdr:cNvSpPr/>
      </xdr:nvSpPr>
      <xdr:spPr>
        <a:xfrm>
          <a:off x="11487150" y="178390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46C6F9C3-B3E7-4EDD-B231-830AB64293FE}"/>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C8C709B3-5164-4BEC-A404-BBFE0B01EFB7}"/>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F4BF6E7-6AA9-4962-B1A7-CD8BF61619AD}"/>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1EC78EB-C17C-4DCC-B373-33CC42880483}"/>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B36C0296-1433-4818-92D8-EEE07F317DBA}"/>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9" name="楕円 778">
          <a:extLst>
            <a:ext uri="{FF2B5EF4-FFF2-40B4-BE49-F238E27FC236}">
              <a16:creationId xmlns:a16="http://schemas.microsoft.com/office/drawing/2014/main" id="{AD9D5338-1BE3-41E5-A85E-762619E2123B}"/>
            </a:ext>
          </a:extLst>
        </xdr:cNvPr>
        <xdr:cNvSpPr/>
      </xdr:nvSpPr>
      <xdr:spPr>
        <a:xfrm>
          <a:off x="14649450" y="180905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64788</xdr:rowOff>
    </xdr:from>
    <xdr:ext cx="405111" cy="259045"/>
    <xdr:sp macro="" textlink="">
      <xdr:nvSpPr>
        <xdr:cNvPr id="780" name="【公民館】&#10;有形固定資産減価償却率該当値テキスト">
          <a:extLst>
            <a:ext uri="{FF2B5EF4-FFF2-40B4-BE49-F238E27FC236}">
              <a16:creationId xmlns:a16="http://schemas.microsoft.com/office/drawing/2014/main" id="{009424A9-FD0F-40DF-8BF7-D9A912E27D8B}"/>
            </a:ext>
          </a:extLst>
        </xdr:cNvPr>
        <xdr:cNvSpPr txBox="1"/>
      </xdr:nvSpPr>
      <xdr:spPr>
        <a:xfrm>
          <a:off x="14742160" y="1806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27305</xdr:rowOff>
    </xdr:from>
    <xdr:to>
      <xdr:col>81</xdr:col>
      <xdr:colOff>101600</xdr:colOff>
      <xdr:row>105</xdr:row>
      <xdr:rowOff>128905</xdr:rowOff>
    </xdr:to>
    <xdr:sp macro="" textlink="">
      <xdr:nvSpPr>
        <xdr:cNvPr id="781" name="楕円 780">
          <a:extLst>
            <a:ext uri="{FF2B5EF4-FFF2-40B4-BE49-F238E27FC236}">
              <a16:creationId xmlns:a16="http://schemas.microsoft.com/office/drawing/2014/main" id="{06E4F0A3-1405-4D37-AE54-56A17C922681}"/>
            </a:ext>
          </a:extLst>
        </xdr:cNvPr>
        <xdr:cNvSpPr/>
      </xdr:nvSpPr>
      <xdr:spPr>
        <a:xfrm>
          <a:off x="13887450" y="180276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78105</xdr:rowOff>
    </xdr:from>
    <xdr:to>
      <xdr:col>85</xdr:col>
      <xdr:colOff>127000</xdr:colOff>
      <xdr:row>105</xdr:row>
      <xdr:rowOff>137161</xdr:rowOff>
    </xdr:to>
    <xdr:cxnSp macro="">
      <xdr:nvCxnSpPr>
        <xdr:cNvPr id="782" name="直線コネクタ 781">
          <a:extLst>
            <a:ext uri="{FF2B5EF4-FFF2-40B4-BE49-F238E27FC236}">
              <a16:creationId xmlns:a16="http://schemas.microsoft.com/office/drawing/2014/main" id="{3764EF9D-8823-4979-AEE1-FE0B7B641BFE}"/>
            </a:ext>
          </a:extLst>
        </xdr:cNvPr>
        <xdr:cNvCxnSpPr/>
      </xdr:nvCxnSpPr>
      <xdr:spPr>
        <a:xfrm>
          <a:off x="13942060" y="18080355"/>
          <a:ext cx="762000" cy="5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57786</xdr:rowOff>
    </xdr:from>
    <xdr:to>
      <xdr:col>76</xdr:col>
      <xdr:colOff>165100</xdr:colOff>
      <xdr:row>105</xdr:row>
      <xdr:rowOff>159386</xdr:rowOff>
    </xdr:to>
    <xdr:sp macro="" textlink="">
      <xdr:nvSpPr>
        <xdr:cNvPr id="783" name="楕円 782">
          <a:extLst>
            <a:ext uri="{FF2B5EF4-FFF2-40B4-BE49-F238E27FC236}">
              <a16:creationId xmlns:a16="http://schemas.microsoft.com/office/drawing/2014/main" id="{D5734E4E-B7FE-4C8F-A568-2653FF8650AA}"/>
            </a:ext>
          </a:extLst>
        </xdr:cNvPr>
        <xdr:cNvSpPr/>
      </xdr:nvSpPr>
      <xdr:spPr>
        <a:xfrm>
          <a:off x="13089890" y="1805622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78105</xdr:rowOff>
    </xdr:from>
    <xdr:to>
      <xdr:col>81</xdr:col>
      <xdr:colOff>50800</xdr:colOff>
      <xdr:row>105</xdr:row>
      <xdr:rowOff>108586</xdr:rowOff>
    </xdr:to>
    <xdr:cxnSp macro="">
      <xdr:nvCxnSpPr>
        <xdr:cNvPr id="784" name="直線コネクタ 783">
          <a:extLst>
            <a:ext uri="{FF2B5EF4-FFF2-40B4-BE49-F238E27FC236}">
              <a16:creationId xmlns:a16="http://schemas.microsoft.com/office/drawing/2014/main" id="{1C2F0F6E-D763-4006-8DB6-91335F531ECE}"/>
            </a:ext>
          </a:extLst>
        </xdr:cNvPr>
        <xdr:cNvCxnSpPr/>
      </xdr:nvCxnSpPr>
      <xdr:spPr>
        <a:xfrm flipV="1">
          <a:off x="13144500" y="18080355"/>
          <a:ext cx="79756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636</xdr:rowOff>
    </xdr:from>
    <xdr:to>
      <xdr:col>72</xdr:col>
      <xdr:colOff>38100</xdr:colOff>
      <xdr:row>105</xdr:row>
      <xdr:rowOff>102236</xdr:rowOff>
    </xdr:to>
    <xdr:sp macro="" textlink="">
      <xdr:nvSpPr>
        <xdr:cNvPr id="785" name="楕円 784">
          <a:extLst>
            <a:ext uri="{FF2B5EF4-FFF2-40B4-BE49-F238E27FC236}">
              <a16:creationId xmlns:a16="http://schemas.microsoft.com/office/drawing/2014/main" id="{A8C85955-FB45-4D3E-85A4-DFDFE6357EA2}"/>
            </a:ext>
          </a:extLst>
        </xdr:cNvPr>
        <xdr:cNvSpPr/>
      </xdr:nvSpPr>
      <xdr:spPr>
        <a:xfrm>
          <a:off x="12303760" y="180028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51436</xdr:rowOff>
    </xdr:from>
    <xdr:to>
      <xdr:col>76</xdr:col>
      <xdr:colOff>114300</xdr:colOff>
      <xdr:row>105</xdr:row>
      <xdr:rowOff>108586</xdr:rowOff>
    </xdr:to>
    <xdr:cxnSp macro="">
      <xdr:nvCxnSpPr>
        <xdr:cNvPr id="786" name="直線コネクタ 785">
          <a:extLst>
            <a:ext uri="{FF2B5EF4-FFF2-40B4-BE49-F238E27FC236}">
              <a16:creationId xmlns:a16="http://schemas.microsoft.com/office/drawing/2014/main" id="{DF9810F7-21A8-4671-BB2A-D031E4FA0BF3}"/>
            </a:ext>
          </a:extLst>
        </xdr:cNvPr>
        <xdr:cNvCxnSpPr/>
      </xdr:nvCxnSpPr>
      <xdr:spPr>
        <a:xfrm>
          <a:off x="12346940" y="18057496"/>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116839</xdr:rowOff>
    </xdr:from>
    <xdr:to>
      <xdr:col>67</xdr:col>
      <xdr:colOff>101600</xdr:colOff>
      <xdr:row>105</xdr:row>
      <xdr:rowOff>46989</xdr:rowOff>
    </xdr:to>
    <xdr:sp macro="" textlink="">
      <xdr:nvSpPr>
        <xdr:cNvPr id="787" name="楕円 786">
          <a:extLst>
            <a:ext uri="{FF2B5EF4-FFF2-40B4-BE49-F238E27FC236}">
              <a16:creationId xmlns:a16="http://schemas.microsoft.com/office/drawing/2014/main" id="{EBE33829-2519-4945-908F-5E849D56B77A}"/>
            </a:ext>
          </a:extLst>
        </xdr:cNvPr>
        <xdr:cNvSpPr/>
      </xdr:nvSpPr>
      <xdr:spPr>
        <a:xfrm>
          <a:off x="11487150" y="179476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167639</xdr:rowOff>
    </xdr:from>
    <xdr:to>
      <xdr:col>71</xdr:col>
      <xdr:colOff>177800</xdr:colOff>
      <xdr:row>105</xdr:row>
      <xdr:rowOff>51436</xdr:rowOff>
    </xdr:to>
    <xdr:cxnSp macro="">
      <xdr:nvCxnSpPr>
        <xdr:cNvPr id="788" name="直線コネクタ 787">
          <a:extLst>
            <a:ext uri="{FF2B5EF4-FFF2-40B4-BE49-F238E27FC236}">
              <a16:creationId xmlns:a16="http://schemas.microsoft.com/office/drawing/2014/main" id="{C737433E-902A-4AEE-9E02-59C51174388B}"/>
            </a:ext>
          </a:extLst>
        </xdr:cNvPr>
        <xdr:cNvCxnSpPr/>
      </xdr:nvCxnSpPr>
      <xdr:spPr>
        <a:xfrm>
          <a:off x="11541760" y="18002249"/>
          <a:ext cx="80518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789" name="n_1aveValue【公民館】&#10;有形固定資産減価償却率">
          <a:extLst>
            <a:ext uri="{FF2B5EF4-FFF2-40B4-BE49-F238E27FC236}">
              <a16:creationId xmlns:a16="http://schemas.microsoft.com/office/drawing/2014/main" id="{E43A1932-CDB1-44CA-9E15-FC2D0EBBB38D}"/>
            </a:ext>
          </a:extLst>
        </xdr:cNvPr>
        <xdr:cNvSpPr txBox="1"/>
      </xdr:nvSpPr>
      <xdr:spPr>
        <a:xfrm>
          <a:off x="13738234" y="17679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90" name="n_2aveValue【公民館】&#10;有形固定資産減価償却率">
          <a:extLst>
            <a:ext uri="{FF2B5EF4-FFF2-40B4-BE49-F238E27FC236}">
              <a16:creationId xmlns:a16="http://schemas.microsoft.com/office/drawing/2014/main" id="{4F8A95B7-E4FD-4DF0-A04A-2765ECB3F525}"/>
            </a:ext>
          </a:extLst>
        </xdr:cNvPr>
        <xdr:cNvSpPr txBox="1"/>
      </xdr:nvSpPr>
      <xdr:spPr>
        <a:xfrm>
          <a:off x="1295718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791" name="n_3aveValue【公民館】&#10;有形固定資産減価償却率">
          <a:extLst>
            <a:ext uri="{FF2B5EF4-FFF2-40B4-BE49-F238E27FC236}">
              <a16:creationId xmlns:a16="http://schemas.microsoft.com/office/drawing/2014/main" id="{8B3063E9-91AF-41BC-8544-9B22737010F4}"/>
            </a:ext>
          </a:extLst>
        </xdr:cNvPr>
        <xdr:cNvSpPr txBox="1"/>
      </xdr:nvSpPr>
      <xdr:spPr>
        <a:xfrm>
          <a:off x="12171054" y="1761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124477</xdr:rowOff>
    </xdr:from>
    <xdr:ext cx="405111" cy="259045"/>
    <xdr:sp macro="" textlink="">
      <xdr:nvSpPr>
        <xdr:cNvPr id="792" name="n_4aveValue【公民館】&#10;有形固定資産減価償却率">
          <a:extLst>
            <a:ext uri="{FF2B5EF4-FFF2-40B4-BE49-F238E27FC236}">
              <a16:creationId xmlns:a16="http://schemas.microsoft.com/office/drawing/2014/main" id="{359F0A0F-F067-4074-A71A-56CE07FDDBFE}"/>
            </a:ext>
          </a:extLst>
        </xdr:cNvPr>
        <xdr:cNvSpPr txBox="1"/>
      </xdr:nvSpPr>
      <xdr:spPr>
        <a:xfrm>
          <a:off x="11354444"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120032</xdr:rowOff>
    </xdr:from>
    <xdr:ext cx="405111" cy="259045"/>
    <xdr:sp macro="" textlink="">
      <xdr:nvSpPr>
        <xdr:cNvPr id="793" name="n_1mainValue【公民館】&#10;有形固定資産減価償却率">
          <a:extLst>
            <a:ext uri="{FF2B5EF4-FFF2-40B4-BE49-F238E27FC236}">
              <a16:creationId xmlns:a16="http://schemas.microsoft.com/office/drawing/2014/main" id="{EE2A2F3C-5F6D-4D8F-9DF3-1BA39B4CC543}"/>
            </a:ext>
          </a:extLst>
        </xdr:cNvPr>
        <xdr:cNvSpPr txBox="1"/>
      </xdr:nvSpPr>
      <xdr:spPr>
        <a:xfrm>
          <a:off x="13738234" y="1812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150513</xdr:rowOff>
    </xdr:from>
    <xdr:ext cx="405111" cy="259045"/>
    <xdr:sp macro="" textlink="">
      <xdr:nvSpPr>
        <xdr:cNvPr id="794" name="n_2mainValue【公民館】&#10;有形固定資産減価償却率">
          <a:extLst>
            <a:ext uri="{FF2B5EF4-FFF2-40B4-BE49-F238E27FC236}">
              <a16:creationId xmlns:a16="http://schemas.microsoft.com/office/drawing/2014/main" id="{A07959A2-3EA2-4F84-BE7A-2C0244C5BE22}"/>
            </a:ext>
          </a:extLst>
        </xdr:cNvPr>
        <xdr:cNvSpPr txBox="1"/>
      </xdr:nvSpPr>
      <xdr:spPr>
        <a:xfrm>
          <a:off x="1295718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93363</xdr:rowOff>
    </xdr:from>
    <xdr:ext cx="405111" cy="259045"/>
    <xdr:sp macro="" textlink="">
      <xdr:nvSpPr>
        <xdr:cNvPr id="795" name="n_3mainValue【公民館】&#10;有形固定資産減価償却率">
          <a:extLst>
            <a:ext uri="{FF2B5EF4-FFF2-40B4-BE49-F238E27FC236}">
              <a16:creationId xmlns:a16="http://schemas.microsoft.com/office/drawing/2014/main" id="{0D459862-A715-42F0-9470-8141B6050F13}"/>
            </a:ext>
          </a:extLst>
        </xdr:cNvPr>
        <xdr:cNvSpPr txBox="1"/>
      </xdr:nvSpPr>
      <xdr:spPr>
        <a:xfrm>
          <a:off x="12171054" y="1809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38116</xdr:rowOff>
    </xdr:from>
    <xdr:ext cx="405111" cy="259045"/>
    <xdr:sp macro="" textlink="">
      <xdr:nvSpPr>
        <xdr:cNvPr id="796" name="n_4mainValue【公民館】&#10;有形固定資産減価償却率">
          <a:extLst>
            <a:ext uri="{FF2B5EF4-FFF2-40B4-BE49-F238E27FC236}">
              <a16:creationId xmlns:a16="http://schemas.microsoft.com/office/drawing/2014/main" id="{631A2AFD-148F-498D-99BD-F6D57307C193}"/>
            </a:ext>
          </a:extLst>
        </xdr:cNvPr>
        <xdr:cNvSpPr txBox="1"/>
      </xdr:nvSpPr>
      <xdr:spPr>
        <a:xfrm>
          <a:off x="113544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2BF4DAE3-36D3-441C-9786-571A9C51FACB}"/>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0B0F2530-2478-4A29-A96F-5E0F7E06E6AA}"/>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B4284F8B-0DF8-4551-AAB9-8C321E56A941}"/>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F5DB1C91-474C-48E9-8D21-0EE8A0E175E3}"/>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CDC4F2BB-07FC-4F9D-9365-68B2952AFAD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9D4F617C-0E90-4F16-B2DC-D78B09E19022}"/>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4A74A3C3-2D07-4588-96B5-AB9478438157}"/>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DDFAFA0F-DB97-468C-A70E-535D234A74D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55D0313A-CD06-449F-BAF7-07B393CF2B8D}"/>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0AF6353F-A34A-4CE1-AF7F-591DA1359E32}"/>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EEE8A0F0-9648-4FA1-B0E2-29304CF3FC28}"/>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AC43CA35-17E5-452E-A74E-1518FD0F093D}"/>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A0D902FC-5C8A-4D7E-8436-3C3353358357}"/>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C5E90658-41B1-42DE-A8A3-98753097EC4D}"/>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980227DD-08BA-4576-A3D7-9B55A39B4C31}"/>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A2847878-53F1-4C0F-9823-12E6B0277E53}"/>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DA6B59F1-0146-4CB9-9F70-185988853F69}"/>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E9206F78-ECAD-4732-9095-60598DDB46F2}"/>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C1377D67-B35F-4651-BCB4-F7CA6B0615AE}"/>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54BAA3DA-04C0-4084-B800-2469829372CB}"/>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7608FA96-072F-44E1-90C1-CBE8AAE254D7}"/>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8C7D4824-507B-429A-A439-8AEC42D561E8}"/>
            </a:ext>
          </a:extLst>
        </xdr:cNvPr>
        <xdr:cNvCxnSpPr/>
      </xdr:nvCxnSpPr>
      <xdr:spPr>
        <a:xfrm flipV="1">
          <a:off x="19947254" y="17082134"/>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6D02F9DB-9DA1-414D-B586-6E1F3CA4B4DA}"/>
            </a:ext>
          </a:extLst>
        </xdr:cNvPr>
        <xdr:cNvSpPr txBox="1"/>
      </xdr:nvSpPr>
      <xdr:spPr>
        <a:xfrm>
          <a:off x="1998599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C4EE4125-E33E-4E5D-AC52-8C06196B6A97}"/>
            </a:ext>
          </a:extLst>
        </xdr:cNvPr>
        <xdr:cNvCxnSpPr/>
      </xdr:nvCxnSpPr>
      <xdr:spPr>
        <a:xfrm>
          <a:off x="19885660" y="185451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a:extLst>
            <a:ext uri="{FF2B5EF4-FFF2-40B4-BE49-F238E27FC236}">
              <a16:creationId xmlns:a16="http://schemas.microsoft.com/office/drawing/2014/main" id="{5A3F8C0A-E62B-4E29-9A65-6AE3678117B4}"/>
            </a:ext>
          </a:extLst>
        </xdr:cNvPr>
        <xdr:cNvSpPr txBox="1"/>
      </xdr:nvSpPr>
      <xdr:spPr>
        <a:xfrm>
          <a:off x="19985990" y="1685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a:extLst>
            <a:ext uri="{FF2B5EF4-FFF2-40B4-BE49-F238E27FC236}">
              <a16:creationId xmlns:a16="http://schemas.microsoft.com/office/drawing/2014/main" id="{8286961F-ABC7-481E-A50F-EFDF9159CB5D}"/>
            </a:ext>
          </a:extLst>
        </xdr:cNvPr>
        <xdr:cNvCxnSpPr/>
      </xdr:nvCxnSpPr>
      <xdr:spPr>
        <a:xfrm>
          <a:off x="19885660" y="17082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823" name="【公民館】&#10;一人当たり面積平均値テキスト">
          <a:extLst>
            <a:ext uri="{FF2B5EF4-FFF2-40B4-BE49-F238E27FC236}">
              <a16:creationId xmlns:a16="http://schemas.microsoft.com/office/drawing/2014/main" id="{5D13AE57-0131-47A6-8768-6F05A5B4819C}"/>
            </a:ext>
          </a:extLst>
        </xdr:cNvPr>
        <xdr:cNvSpPr txBox="1"/>
      </xdr:nvSpPr>
      <xdr:spPr>
        <a:xfrm>
          <a:off x="19985990" y="17782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a:extLst>
            <a:ext uri="{FF2B5EF4-FFF2-40B4-BE49-F238E27FC236}">
              <a16:creationId xmlns:a16="http://schemas.microsoft.com/office/drawing/2014/main" id="{49256E67-294E-4271-BEB7-99EB05238B8A}"/>
            </a:ext>
          </a:extLst>
        </xdr:cNvPr>
        <xdr:cNvSpPr/>
      </xdr:nvSpPr>
      <xdr:spPr>
        <a:xfrm>
          <a:off x="19904710" y="179255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a:extLst>
            <a:ext uri="{FF2B5EF4-FFF2-40B4-BE49-F238E27FC236}">
              <a16:creationId xmlns:a16="http://schemas.microsoft.com/office/drawing/2014/main" id="{6189EE64-924C-43E3-B617-705E0CE2A4CE}"/>
            </a:ext>
          </a:extLst>
        </xdr:cNvPr>
        <xdr:cNvSpPr/>
      </xdr:nvSpPr>
      <xdr:spPr>
        <a:xfrm>
          <a:off x="19161760" y="1794763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a:extLst>
            <a:ext uri="{FF2B5EF4-FFF2-40B4-BE49-F238E27FC236}">
              <a16:creationId xmlns:a16="http://schemas.microsoft.com/office/drawing/2014/main" id="{36CD2EFF-F5E0-46BB-9472-D1413586D062}"/>
            </a:ext>
          </a:extLst>
        </xdr:cNvPr>
        <xdr:cNvSpPr/>
      </xdr:nvSpPr>
      <xdr:spPr>
        <a:xfrm>
          <a:off x="18345150" y="179365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a:extLst>
            <a:ext uri="{FF2B5EF4-FFF2-40B4-BE49-F238E27FC236}">
              <a16:creationId xmlns:a16="http://schemas.microsoft.com/office/drawing/2014/main" id="{7B4A08D6-E858-4978-AC5A-EA01688222D6}"/>
            </a:ext>
          </a:extLst>
        </xdr:cNvPr>
        <xdr:cNvSpPr/>
      </xdr:nvSpPr>
      <xdr:spPr>
        <a:xfrm>
          <a:off x="17547590" y="179240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41402</xdr:rowOff>
    </xdr:from>
    <xdr:to>
      <xdr:col>98</xdr:col>
      <xdr:colOff>38100</xdr:colOff>
      <xdr:row>103</xdr:row>
      <xdr:rowOff>143002</xdr:rowOff>
    </xdr:to>
    <xdr:sp macro="" textlink="">
      <xdr:nvSpPr>
        <xdr:cNvPr id="828" name="フローチャート: 判断 827">
          <a:extLst>
            <a:ext uri="{FF2B5EF4-FFF2-40B4-BE49-F238E27FC236}">
              <a16:creationId xmlns:a16="http://schemas.microsoft.com/office/drawing/2014/main" id="{4123E13A-93A0-436D-B205-AB0459620C55}"/>
            </a:ext>
          </a:extLst>
        </xdr:cNvPr>
        <xdr:cNvSpPr/>
      </xdr:nvSpPr>
      <xdr:spPr>
        <a:xfrm>
          <a:off x="16761460" y="1770075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26E21A4-434C-4D6A-B226-B54395C0DA3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8702C585-9529-4F11-B0D0-E47B0A6A21CA}"/>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E08A23E2-DB87-46C9-94DB-DCEA4EEAB546}"/>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5088EFF-85BE-4B91-8769-8B72A3774390}"/>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45B738AE-8005-4D15-83F9-E0FE2BE60591}"/>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66548</xdr:rowOff>
    </xdr:from>
    <xdr:to>
      <xdr:col>116</xdr:col>
      <xdr:colOff>114300</xdr:colOff>
      <xdr:row>106</xdr:row>
      <xdr:rowOff>168148</xdr:rowOff>
    </xdr:to>
    <xdr:sp macro="" textlink="">
      <xdr:nvSpPr>
        <xdr:cNvPr id="834" name="楕円 833">
          <a:extLst>
            <a:ext uri="{FF2B5EF4-FFF2-40B4-BE49-F238E27FC236}">
              <a16:creationId xmlns:a16="http://schemas.microsoft.com/office/drawing/2014/main" id="{B997FBDD-0EE1-4CEA-AB05-79413ED1AA6C}"/>
            </a:ext>
          </a:extLst>
        </xdr:cNvPr>
        <xdr:cNvSpPr/>
      </xdr:nvSpPr>
      <xdr:spPr>
        <a:xfrm>
          <a:off x="19904710" y="1823834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44975</xdr:rowOff>
    </xdr:from>
    <xdr:ext cx="469744" cy="259045"/>
    <xdr:sp macro="" textlink="">
      <xdr:nvSpPr>
        <xdr:cNvPr id="835" name="【公民館】&#10;一人当たり面積該当値テキスト">
          <a:extLst>
            <a:ext uri="{FF2B5EF4-FFF2-40B4-BE49-F238E27FC236}">
              <a16:creationId xmlns:a16="http://schemas.microsoft.com/office/drawing/2014/main" id="{1A985E6B-6F23-4DD3-A480-4C940F064B44}"/>
            </a:ext>
          </a:extLst>
        </xdr:cNvPr>
        <xdr:cNvSpPr txBox="1"/>
      </xdr:nvSpPr>
      <xdr:spPr>
        <a:xfrm>
          <a:off x="19985990" y="1822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66548</xdr:rowOff>
    </xdr:from>
    <xdr:to>
      <xdr:col>112</xdr:col>
      <xdr:colOff>38100</xdr:colOff>
      <xdr:row>106</xdr:row>
      <xdr:rowOff>168148</xdr:rowOff>
    </xdr:to>
    <xdr:sp macro="" textlink="">
      <xdr:nvSpPr>
        <xdr:cNvPr id="836" name="楕円 835">
          <a:extLst>
            <a:ext uri="{FF2B5EF4-FFF2-40B4-BE49-F238E27FC236}">
              <a16:creationId xmlns:a16="http://schemas.microsoft.com/office/drawing/2014/main" id="{C85D207F-7F17-4CF1-8607-23203891BDFC}"/>
            </a:ext>
          </a:extLst>
        </xdr:cNvPr>
        <xdr:cNvSpPr/>
      </xdr:nvSpPr>
      <xdr:spPr>
        <a:xfrm>
          <a:off x="19161760" y="1823834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117348</xdr:rowOff>
    </xdr:from>
    <xdr:to>
      <xdr:col>116</xdr:col>
      <xdr:colOff>63500</xdr:colOff>
      <xdr:row>106</xdr:row>
      <xdr:rowOff>117348</xdr:rowOff>
    </xdr:to>
    <xdr:cxnSp macro="">
      <xdr:nvCxnSpPr>
        <xdr:cNvPr id="837" name="直線コネクタ 836">
          <a:extLst>
            <a:ext uri="{FF2B5EF4-FFF2-40B4-BE49-F238E27FC236}">
              <a16:creationId xmlns:a16="http://schemas.microsoft.com/office/drawing/2014/main" id="{0F2EA4A5-246B-450E-9AF5-97058CD7AA91}"/>
            </a:ext>
          </a:extLst>
        </xdr:cNvPr>
        <xdr:cNvCxnSpPr/>
      </xdr:nvCxnSpPr>
      <xdr:spPr>
        <a:xfrm>
          <a:off x="19204940" y="1829104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75692</xdr:rowOff>
    </xdr:from>
    <xdr:to>
      <xdr:col>107</xdr:col>
      <xdr:colOff>101600</xdr:colOff>
      <xdr:row>107</xdr:row>
      <xdr:rowOff>5842</xdr:rowOff>
    </xdr:to>
    <xdr:sp macro="" textlink="">
      <xdr:nvSpPr>
        <xdr:cNvPr id="838" name="楕円 837">
          <a:extLst>
            <a:ext uri="{FF2B5EF4-FFF2-40B4-BE49-F238E27FC236}">
              <a16:creationId xmlns:a16="http://schemas.microsoft.com/office/drawing/2014/main" id="{B8B3F542-59B4-4C52-ADB0-2E024D000C27}"/>
            </a:ext>
          </a:extLst>
        </xdr:cNvPr>
        <xdr:cNvSpPr/>
      </xdr:nvSpPr>
      <xdr:spPr>
        <a:xfrm>
          <a:off x="18345150" y="182493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117348</xdr:rowOff>
    </xdr:from>
    <xdr:to>
      <xdr:col>111</xdr:col>
      <xdr:colOff>177800</xdr:colOff>
      <xdr:row>106</xdr:row>
      <xdr:rowOff>126492</xdr:rowOff>
    </xdr:to>
    <xdr:cxnSp macro="">
      <xdr:nvCxnSpPr>
        <xdr:cNvPr id="839" name="直線コネクタ 838">
          <a:extLst>
            <a:ext uri="{FF2B5EF4-FFF2-40B4-BE49-F238E27FC236}">
              <a16:creationId xmlns:a16="http://schemas.microsoft.com/office/drawing/2014/main" id="{D22FA491-539B-402A-8D31-0B7BAC225AAC}"/>
            </a:ext>
          </a:extLst>
        </xdr:cNvPr>
        <xdr:cNvCxnSpPr/>
      </xdr:nvCxnSpPr>
      <xdr:spPr>
        <a:xfrm flipV="1">
          <a:off x="18399760" y="18291048"/>
          <a:ext cx="80518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75692</xdr:rowOff>
    </xdr:from>
    <xdr:to>
      <xdr:col>102</xdr:col>
      <xdr:colOff>165100</xdr:colOff>
      <xdr:row>107</xdr:row>
      <xdr:rowOff>5842</xdr:rowOff>
    </xdr:to>
    <xdr:sp macro="" textlink="">
      <xdr:nvSpPr>
        <xdr:cNvPr id="840" name="楕円 839">
          <a:extLst>
            <a:ext uri="{FF2B5EF4-FFF2-40B4-BE49-F238E27FC236}">
              <a16:creationId xmlns:a16="http://schemas.microsoft.com/office/drawing/2014/main" id="{39594553-CBD7-48DF-AAB6-A5517F62313A}"/>
            </a:ext>
          </a:extLst>
        </xdr:cNvPr>
        <xdr:cNvSpPr/>
      </xdr:nvSpPr>
      <xdr:spPr>
        <a:xfrm>
          <a:off x="17547590" y="182493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126492</xdr:rowOff>
    </xdr:from>
    <xdr:to>
      <xdr:col>107</xdr:col>
      <xdr:colOff>50800</xdr:colOff>
      <xdr:row>106</xdr:row>
      <xdr:rowOff>126492</xdr:rowOff>
    </xdr:to>
    <xdr:cxnSp macro="">
      <xdr:nvCxnSpPr>
        <xdr:cNvPr id="841" name="直線コネクタ 840">
          <a:extLst>
            <a:ext uri="{FF2B5EF4-FFF2-40B4-BE49-F238E27FC236}">
              <a16:creationId xmlns:a16="http://schemas.microsoft.com/office/drawing/2014/main" id="{F5DEDCE8-CC53-4C66-8D21-B8C1AA324931}"/>
            </a:ext>
          </a:extLst>
        </xdr:cNvPr>
        <xdr:cNvCxnSpPr/>
      </xdr:nvCxnSpPr>
      <xdr:spPr>
        <a:xfrm>
          <a:off x="17602200" y="1830400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84837</xdr:rowOff>
    </xdr:from>
    <xdr:to>
      <xdr:col>98</xdr:col>
      <xdr:colOff>38100</xdr:colOff>
      <xdr:row>107</xdr:row>
      <xdr:rowOff>14987</xdr:rowOff>
    </xdr:to>
    <xdr:sp macro="" textlink="">
      <xdr:nvSpPr>
        <xdr:cNvPr id="842" name="楕円 841">
          <a:extLst>
            <a:ext uri="{FF2B5EF4-FFF2-40B4-BE49-F238E27FC236}">
              <a16:creationId xmlns:a16="http://schemas.microsoft.com/office/drawing/2014/main" id="{25FD0B8D-E70C-426D-9933-2B442C52FA6B}"/>
            </a:ext>
          </a:extLst>
        </xdr:cNvPr>
        <xdr:cNvSpPr/>
      </xdr:nvSpPr>
      <xdr:spPr>
        <a:xfrm>
          <a:off x="16761460" y="182604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126492</xdr:rowOff>
    </xdr:from>
    <xdr:to>
      <xdr:col>102</xdr:col>
      <xdr:colOff>114300</xdr:colOff>
      <xdr:row>106</xdr:row>
      <xdr:rowOff>135637</xdr:rowOff>
    </xdr:to>
    <xdr:cxnSp macro="">
      <xdr:nvCxnSpPr>
        <xdr:cNvPr id="843" name="直線コネクタ 842">
          <a:extLst>
            <a:ext uri="{FF2B5EF4-FFF2-40B4-BE49-F238E27FC236}">
              <a16:creationId xmlns:a16="http://schemas.microsoft.com/office/drawing/2014/main" id="{AB7812FB-6352-4D5F-BD53-54C28C5AC99B}"/>
            </a:ext>
          </a:extLst>
        </xdr:cNvPr>
        <xdr:cNvCxnSpPr/>
      </xdr:nvCxnSpPr>
      <xdr:spPr>
        <a:xfrm flipV="1">
          <a:off x="16804640" y="18304002"/>
          <a:ext cx="797560" cy="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844" name="n_1aveValue【公民館】&#10;一人当たり面積">
          <a:extLst>
            <a:ext uri="{FF2B5EF4-FFF2-40B4-BE49-F238E27FC236}">
              <a16:creationId xmlns:a16="http://schemas.microsoft.com/office/drawing/2014/main" id="{252B0C2E-2151-455F-BB6D-2860634B88B3}"/>
            </a:ext>
          </a:extLst>
        </xdr:cNvPr>
        <xdr:cNvSpPr txBox="1"/>
      </xdr:nvSpPr>
      <xdr:spPr>
        <a:xfrm>
          <a:off x="18982132" y="17719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845" name="n_2aveValue【公民館】&#10;一人当たり面積">
          <a:extLst>
            <a:ext uri="{FF2B5EF4-FFF2-40B4-BE49-F238E27FC236}">
              <a16:creationId xmlns:a16="http://schemas.microsoft.com/office/drawing/2014/main" id="{6F435EC1-6665-4551-8C8A-CD2BDB230331}"/>
            </a:ext>
          </a:extLst>
        </xdr:cNvPr>
        <xdr:cNvSpPr txBox="1"/>
      </xdr:nvSpPr>
      <xdr:spPr>
        <a:xfrm>
          <a:off x="18182032" y="1771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846" name="n_3aveValue【公民館】&#10;一人当たり面積">
          <a:extLst>
            <a:ext uri="{FF2B5EF4-FFF2-40B4-BE49-F238E27FC236}">
              <a16:creationId xmlns:a16="http://schemas.microsoft.com/office/drawing/2014/main" id="{CE119326-49A6-4724-8A29-705F5C880D85}"/>
            </a:ext>
          </a:extLst>
        </xdr:cNvPr>
        <xdr:cNvSpPr txBox="1"/>
      </xdr:nvSpPr>
      <xdr:spPr>
        <a:xfrm>
          <a:off x="17384472" y="176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159529</xdr:rowOff>
    </xdr:from>
    <xdr:ext cx="469744" cy="259045"/>
    <xdr:sp macro="" textlink="">
      <xdr:nvSpPr>
        <xdr:cNvPr id="847" name="n_4aveValue【公民館】&#10;一人当たり面積">
          <a:extLst>
            <a:ext uri="{FF2B5EF4-FFF2-40B4-BE49-F238E27FC236}">
              <a16:creationId xmlns:a16="http://schemas.microsoft.com/office/drawing/2014/main" id="{411DDD4B-4CD8-4CDF-8C93-AF0E540FA952}"/>
            </a:ext>
          </a:extLst>
        </xdr:cNvPr>
        <xdr:cNvSpPr txBox="1"/>
      </xdr:nvSpPr>
      <xdr:spPr>
        <a:xfrm>
          <a:off x="16588817" y="1747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159275</xdr:rowOff>
    </xdr:from>
    <xdr:ext cx="469744" cy="259045"/>
    <xdr:sp macro="" textlink="">
      <xdr:nvSpPr>
        <xdr:cNvPr id="848" name="n_1mainValue【公民館】&#10;一人当たり面積">
          <a:extLst>
            <a:ext uri="{FF2B5EF4-FFF2-40B4-BE49-F238E27FC236}">
              <a16:creationId xmlns:a16="http://schemas.microsoft.com/office/drawing/2014/main" id="{25754CF6-4568-4963-8DD7-C7EC52FB816D}"/>
            </a:ext>
          </a:extLst>
        </xdr:cNvPr>
        <xdr:cNvSpPr txBox="1"/>
      </xdr:nvSpPr>
      <xdr:spPr>
        <a:xfrm>
          <a:off x="18982132" y="1833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168419</xdr:rowOff>
    </xdr:from>
    <xdr:ext cx="469744" cy="259045"/>
    <xdr:sp macro="" textlink="">
      <xdr:nvSpPr>
        <xdr:cNvPr id="849" name="n_2mainValue【公民館】&#10;一人当たり面積">
          <a:extLst>
            <a:ext uri="{FF2B5EF4-FFF2-40B4-BE49-F238E27FC236}">
              <a16:creationId xmlns:a16="http://schemas.microsoft.com/office/drawing/2014/main" id="{CED66163-D7B9-44D0-8A2B-EE9032E8430B}"/>
            </a:ext>
          </a:extLst>
        </xdr:cNvPr>
        <xdr:cNvSpPr txBox="1"/>
      </xdr:nvSpPr>
      <xdr:spPr>
        <a:xfrm>
          <a:off x="18182032" y="1834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168419</xdr:rowOff>
    </xdr:from>
    <xdr:ext cx="469744" cy="259045"/>
    <xdr:sp macro="" textlink="">
      <xdr:nvSpPr>
        <xdr:cNvPr id="850" name="n_3mainValue【公民館】&#10;一人当たり面積">
          <a:extLst>
            <a:ext uri="{FF2B5EF4-FFF2-40B4-BE49-F238E27FC236}">
              <a16:creationId xmlns:a16="http://schemas.microsoft.com/office/drawing/2014/main" id="{AC931A06-6BF2-42F1-8DD0-5D2EA068B8B2}"/>
            </a:ext>
          </a:extLst>
        </xdr:cNvPr>
        <xdr:cNvSpPr txBox="1"/>
      </xdr:nvSpPr>
      <xdr:spPr>
        <a:xfrm>
          <a:off x="17384472" y="1834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6114</xdr:rowOff>
    </xdr:from>
    <xdr:ext cx="469744" cy="259045"/>
    <xdr:sp macro="" textlink="">
      <xdr:nvSpPr>
        <xdr:cNvPr id="851" name="n_4mainValue【公民館】&#10;一人当たり面積">
          <a:extLst>
            <a:ext uri="{FF2B5EF4-FFF2-40B4-BE49-F238E27FC236}">
              <a16:creationId xmlns:a16="http://schemas.microsoft.com/office/drawing/2014/main" id="{F38404ED-3E24-44CB-BC35-AA84423D9F39}"/>
            </a:ext>
          </a:extLst>
        </xdr:cNvPr>
        <xdr:cNvSpPr txBox="1"/>
      </xdr:nvSpPr>
      <xdr:spPr>
        <a:xfrm>
          <a:off x="16588817" y="1835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A09AE265-8B1E-4159-B4C2-FA718D18ABC7}"/>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7C38CEB8-5327-40AC-84D4-193C72BA24D5}"/>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7A6F9E24-C318-4C71-959A-B3F2A83EF6E5}"/>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類似団体と比較して特に有形固定資産減価償却率が高くなっている施設は、公営住宅、公民館であり、特に低くなっている施設は学校施設、児童館である。</a:t>
          </a:r>
        </a:p>
        <a:p>
          <a:r>
            <a:rPr kumimoji="1" lang="ja-JP" altLang="en-US" sz="1300">
              <a:latin typeface="ＭＳ Ｐゴシック" panose="020B0600070205080204" pitchFamily="50" charset="-128"/>
              <a:ea typeface="ＭＳ Ｐゴシック" panose="020B0600070205080204" pitchFamily="50" charset="-128"/>
            </a:rPr>
            <a:t>公営住宅、公民館については、</a:t>
          </a:r>
          <a:r>
            <a:rPr kumimoji="1" lang="en-US" altLang="ja-JP" sz="1300">
              <a:latin typeface="ＭＳ Ｐゴシック" panose="020B0600070205080204" pitchFamily="50" charset="-128"/>
              <a:ea typeface="ＭＳ Ｐゴシック" panose="020B0600070205080204" pitchFamily="50" charset="-128"/>
            </a:rPr>
            <a:t>1980</a:t>
          </a:r>
          <a:r>
            <a:rPr kumimoji="1" lang="ja-JP" altLang="en-US" sz="1300">
              <a:latin typeface="ＭＳ Ｐゴシック" panose="020B0600070205080204" pitchFamily="50" charset="-128"/>
              <a:ea typeface="ＭＳ Ｐゴシック" panose="020B0600070205080204" pitchFamily="50" charset="-128"/>
            </a:rPr>
            <a:t>年代前半以前の建築物が有形固定資産減価償却率</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％を超える高い水準になっており、令和５年度に策定した公共施設適正化アクションプランに基づき、建替、大規模改修、統廃合などに取り組んでいく。</a:t>
          </a:r>
        </a:p>
        <a:p>
          <a:r>
            <a:rPr kumimoji="1" lang="ja-JP" altLang="en-US" sz="1300">
              <a:latin typeface="ＭＳ Ｐゴシック" panose="020B0600070205080204" pitchFamily="50" charset="-128"/>
              <a:ea typeface="ＭＳ Ｐゴシック" panose="020B0600070205080204" pitchFamily="50" charset="-128"/>
            </a:rPr>
            <a:t>学校施設、児童館については、学区改編を推し進めたことや利用状況やニーズを踏まえ老朽化した児童館の廃止をした結果、有形固定資産減価償却率は類似団体よりも低い水準で推移している。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6DC6058-FBD5-4111-9AF1-60A0593C0BE5}"/>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26DCD1C-BB12-4E5B-B89D-D9A93CD2771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3769B5F-2BD5-4303-A48F-454691E7E04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8696E6E-73B0-4FED-A29A-8EB66A25AFE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549DACD-5403-4944-8064-93FDF3D9C382}"/>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D3AF8BB-9DF0-48EB-81D5-2269FD82045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1A00301-DF1C-4E2B-A432-B74E84D5C4D4}"/>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441410C-CCE2-4450-A5F0-B678C9964F73}"/>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F7A3B17-CFD4-4582-96E6-9F9707AB55F5}"/>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A021FBA-839D-4B1F-AE2D-B3BAFEF4F3A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93,924
93,307
602.98
63,343,194
60,297,157
1,753,994
29,789,778
45,155,823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EC6D366-D6E5-4C4C-92BE-E3AE1588496B}"/>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BE1AA6E-7CEA-49C5-BCE5-F8BEE3684CDE}"/>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CB9C1F7-1175-4835-B9B5-9F5AFAC76ECF}"/>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C475ADF-C615-44A7-ABF1-A2470EDDB34F}"/>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962673E-5ED9-4500-B025-06CBADCCA83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E83A032-57F1-4487-9DE8-7221BB510B38}"/>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F35F731-EC97-45CE-A2A2-8E5AF02E446D}"/>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BBBC28A-C031-49BC-AF5B-3C3CF7CE12BB}"/>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2A3A797-3E97-43B7-BC88-598FCFE71AB3}"/>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61FE9AE-FF71-42D1-9993-C9837F0AED68}"/>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E1B307E-B9C6-4900-AD47-17432483B4BA}"/>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11018A5-CE84-4482-9289-B2213B90F71D}"/>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38F7EA5-B206-4439-93FE-AA34FDFA6554}"/>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9CF54BD-0C97-4BD2-A9A5-B8C7D924957A}"/>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D20CD12-D365-4883-B336-75A2926D979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DB36DF3-4FB4-44C8-9432-F13E5BD6A87F}"/>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AE945BE-0BF1-4533-AFEC-E970AAA0461C}"/>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4E80090-9F82-43E2-9DD5-3F4895A74627}"/>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2DBFEED-966A-497C-AE0E-A048E725488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E088728-4930-4D44-91F2-0E1CD8CE6ECE}"/>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45F9C5F-B768-4AF2-9030-DD9568AC2CA7}"/>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3FD8336-88B7-4969-A586-B7EFD7CA7FD0}"/>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37A475E-7FDE-4353-9D70-21AD278E032A}"/>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0070173-EB65-4F41-9597-59F5237D2FF5}"/>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2306209-5280-4ED1-9D8D-CFABECE2977E}"/>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BC8DE6B-8270-48C2-BF81-65F68041D6BE}"/>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9ACAB43-1110-450F-B584-AF2BF5BC5145}"/>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02D19C0-81C1-447F-9389-9649C70E415F}"/>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42EB7AA-9591-44D6-BBAA-78237E219B12}"/>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142C84D-A046-4E4E-B24A-9662F8D440F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C802094-975B-4F38-8A9F-7200B8FEF29E}"/>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3658FA5-B80B-429F-A1F5-615F41079901}"/>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294EB29-8C60-4025-B8F4-C14CE40EC387}"/>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5B823A3-79F6-482C-A185-711D02CA1E07}"/>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93A3565-A73C-4D44-B233-2BB3CC890C05}"/>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5215F59-1F2E-4FC2-81CA-5A11E34659AA}"/>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E34F9FC-316B-44EA-A08C-11C4B4E429E1}"/>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A1422A7-E8B0-4AA4-A459-C05DB61D4C8F}"/>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4F94ADB-2E71-4AAC-84FA-833ADB8D750A}"/>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97AEBAD-BA7D-42B6-9205-6132843581FF}"/>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1A63C0D-E463-4FF7-8339-290420A218A3}"/>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F7C8302-28B5-437E-B683-CEBF5E489109}"/>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A828F19-3049-4BA5-B9E5-296263512BA5}"/>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7092AD7-51B8-4283-B118-DE400AFDB749}"/>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2D929A8-9251-4ADF-8E71-DC26182C6D27}"/>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A4EA78F-C996-4766-BC59-57664C4E912F}"/>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77833</xdr:rowOff>
    </xdr:from>
    <xdr:to>
      <xdr:col>24</xdr:col>
      <xdr:colOff>62865</xdr:colOff>
      <xdr:row>41</xdr:row>
      <xdr:rowOff>151312</xdr:rowOff>
    </xdr:to>
    <xdr:cxnSp macro="">
      <xdr:nvCxnSpPr>
        <xdr:cNvPr id="58" name="直線コネクタ 57">
          <a:extLst>
            <a:ext uri="{FF2B5EF4-FFF2-40B4-BE49-F238E27FC236}">
              <a16:creationId xmlns:a16="http://schemas.microsoft.com/office/drawing/2014/main" id="{E27A2A30-F63D-4657-B979-048327E9284C}"/>
            </a:ext>
          </a:extLst>
        </xdr:cNvPr>
        <xdr:cNvCxnSpPr/>
      </xdr:nvCxnSpPr>
      <xdr:spPr>
        <a:xfrm flipV="1">
          <a:off x="4173855" y="5907133"/>
          <a:ext cx="0" cy="1273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155139</xdr:rowOff>
    </xdr:from>
    <xdr:ext cx="405111" cy="259045"/>
    <xdr:sp macro="" textlink="">
      <xdr:nvSpPr>
        <xdr:cNvPr id="59" name="【図書館】&#10;有形固定資産減価償却率最小値テキスト">
          <a:extLst>
            <a:ext uri="{FF2B5EF4-FFF2-40B4-BE49-F238E27FC236}">
              <a16:creationId xmlns:a16="http://schemas.microsoft.com/office/drawing/2014/main" id="{41FBB983-6CFE-402E-90BD-32418693F32E}"/>
            </a:ext>
          </a:extLst>
        </xdr:cNvPr>
        <xdr:cNvSpPr txBox="1"/>
      </xdr:nvSpPr>
      <xdr:spPr>
        <a:xfrm>
          <a:off x="4212590" y="7184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151312</xdr:rowOff>
    </xdr:from>
    <xdr:to>
      <xdr:col>24</xdr:col>
      <xdr:colOff>152400</xdr:colOff>
      <xdr:row>41</xdr:row>
      <xdr:rowOff>151312</xdr:rowOff>
    </xdr:to>
    <xdr:cxnSp macro="">
      <xdr:nvCxnSpPr>
        <xdr:cNvPr id="60" name="直線コネクタ 59">
          <a:extLst>
            <a:ext uri="{FF2B5EF4-FFF2-40B4-BE49-F238E27FC236}">
              <a16:creationId xmlns:a16="http://schemas.microsoft.com/office/drawing/2014/main" id="{AC565BC5-45BB-4515-89B0-0C436549A06C}"/>
            </a:ext>
          </a:extLst>
        </xdr:cNvPr>
        <xdr:cNvCxnSpPr/>
      </xdr:nvCxnSpPr>
      <xdr:spPr>
        <a:xfrm>
          <a:off x="4112260" y="71807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24510</xdr:rowOff>
    </xdr:from>
    <xdr:ext cx="405111" cy="259045"/>
    <xdr:sp macro="" textlink="">
      <xdr:nvSpPr>
        <xdr:cNvPr id="61" name="【図書館】&#10;有形固定資産減価償却率最大値テキスト">
          <a:extLst>
            <a:ext uri="{FF2B5EF4-FFF2-40B4-BE49-F238E27FC236}">
              <a16:creationId xmlns:a16="http://schemas.microsoft.com/office/drawing/2014/main" id="{B5B11CDD-23C3-44DE-BA4E-8FB8086D7DA4}"/>
            </a:ext>
          </a:extLst>
        </xdr:cNvPr>
        <xdr:cNvSpPr txBox="1"/>
      </xdr:nvSpPr>
      <xdr:spPr>
        <a:xfrm>
          <a:off x="4212590" y="5678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77833</xdr:rowOff>
    </xdr:from>
    <xdr:to>
      <xdr:col>24</xdr:col>
      <xdr:colOff>152400</xdr:colOff>
      <xdr:row>34</xdr:row>
      <xdr:rowOff>77833</xdr:rowOff>
    </xdr:to>
    <xdr:cxnSp macro="">
      <xdr:nvCxnSpPr>
        <xdr:cNvPr id="62" name="直線コネクタ 61">
          <a:extLst>
            <a:ext uri="{FF2B5EF4-FFF2-40B4-BE49-F238E27FC236}">
              <a16:creationId xmlns:a16="http://schemas.microsoft.com/office/drawing/2014/main" id="{94D399DA-F4F0-4F12-9B1F-13DDDC46F22F}"/>
            </a:ext>
          </a:extLst>
        </xdr:cNvPr>
        <xdr:cNvCxnSpPr/>
      </xdr:nvCxnSpPr>
      <xdr:spPr>
        <a:xfrm>
          <a:off x="4112260" y="59071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109963</xdr:rowOff>
    </xdr:from>
    <xdr:ext cx="405111" cy="259045"/>
    <xdr:sp macro="" textlink="">
      <xdr:nvSpPr>
        <xdr:cNvPr id="63" name="【図書館】&#10;有形固定資産減価償却率平均値テキスト">
          <a:extLst>
            <a:ext uri="{FF2B5EF4-FFF2-40B4-BE49-F238E27FC236}">
              <a16:creationId xmlns:a16="http://schemas.microsoft.com/office/drawing/2014/main" id="{08DA01C5-F697-46FD-BB07-66C33DCC905F}"/>
            </a:ext>
          </a:extLst>
        </xdr:cNvPr>
        <xdr:cNvSpPr txBox="1"/>
      </xdr:nvSpPr>
      <xdr:spPr>
        <a:xfrm>
          <a:off x="4212590" y="64517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131536</xdr:rowOff>
    </xdr:from>
    <xdr:to>
      <xdr:col>24</xdr:col>
      <xdr:colOff>114300</xdr:colOff>
      <xdr:row>38</xdr:row>
      <xdr:rowOff>61686</xdr:rowOff>
    </xdr:to>
    <xdr:sp macro="" textlink="">
      <xdr:nvSpPr>
        <xdr:cNvPr id="64" name="フローチャート: 判断 63">
          <a:extLst>
            <a:ext uri="{FF2B5EF4-FFF2-40B4-BE49-F238E27FC236}">
              <a16:creationId xmlns:a16="http://schemas.microsoft.com/office/drawing/2014/main" id="{5BC4D2FB-D600-4BFC-92B0-1DD198651959}"/>
            </a:ext>
          </a:extLst>
        </xdr:cNvPr>
        <xdr:cNvSpPr/>
      </xdr:nvSpPr>
      <xdr:spPr>
        <a:xfrm>
          <a:off x="4131310" y="647899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108676</xdr:rowOff>
    </xdr:from>
    <xdr:to>
      <xdr:col>20</xdr:col>
      <xdr:colOff>38100</xdr:colOff>
      <xdr:row>38</xdr:row>
      <xdr:rowOff>38826</xdr:rowOff>
    </xdr:to>
    <xdr:sp macro="" textlink="">
      <xdr:nvSpPr>
        <xdr:cNvPr id="65" name="フローチャート: 判断 64">
          <a:extLst>
            <a:ext uri="{FF2B5EF4-FFF2-40B4-BE49-F238E27FC236}">
              <a16:creationId xmlns:a16="http://schemas.microsoft.com/office/drawing/2014/main" id="{A86F2309-377D-43B5-87D4-F8AF9E20F1AA}"/>
            </a:ext>
          </a:extLst>
        </xdr:cNvPr>
        <xdr:cNvSpPr/>
      </xdr:nvSpPr>
      <xdr:spPr>
        <a:xfrm>
          <a:off x="3388360" y="645042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29953</xdr:rowOff>
    </xdr:from>
    <xdr:ext cx="405111" cy="259045"/>
    <xdr:sp macro="" textlink="">
      <xdr:nvSpPr>
        <xdr:cNvPr id="66" name="n_1aveValue【図書館】&#10;有形固定資産減価償却率">
          <a:extLst>
            <a:ext uri="{FF2B5EF4-FFF2-40B4-BE49-F238E27FC236}">
              <a16:creationId xmlns:a16="http://schemas.microsoft.com/office/drawing/2014/main" id="{E1E97BED-F8B8-408D-9C73-F9CB6BF874E1}"/>
            </a:ext>
          </a:extLst>
        </xdr:cNvPr>
        <xdr:cNvSpPr txBox="1"/>
      </xdr:nvSpPr>
      <xdr:spPr>
        <a:xfrm>
          <a:off x="3239144" y="6543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76019</xdr:rowOff>
    </xdr:from>
    <xdr:to>
      <xdr:col>15</xdr:col>
      <xdr:colOff>101600</xdr:colOff>
      <xdr:row>38</xdr:row>
      <xdr:rowOff>6169</xdr:rowOff>
    </xdr:to>
    <xdr:sp macro="" textlink="">
      <xdr:nvSpPr>
        <xdr:cNvPr id="67" name="フローチャート: 判断 66">
          <a:extLst>
            <a:ext uri="{FF2B5EF4-FFF2-40B4-BE49-F238E27FC236}">
              <a16:creationId xmlns:a16="http://schemas.microsoft.com/office/drawing/2014/main" id="{4785A6F2-8BC4-42E7-8BBD-6E7C7C1AC86C}"/>
            </a:ext>
          </a:extLst>
        </xdr:cNvPr>
        <xdr:cNvSpPr/>
      </xdr:nvSpPr>
      <xdr:spPr>
        <a:xfrm>
          <a:off x="2571750" y="641966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37</xdr:row>
      <xdr:rowOff>168746</xdr:rowOff>
    </xdr:from>
    <xdr:ext cx="405111" cy="259045"/>
    <xdr:sp macro="" textlink="">
      <xdr:nvSpPr>
        <xdr:cNvPr id="68" name="n_2aveValue【図書館】&#10;有形固定資産減価償却率">
          <a:extLst>
            <a:ext uri="{FF2B5EF4-FFF2-40B4-BE49-F238E27FC236}">
              <a16:creationId xmlns:a16="http://schemas.microsoft.com/office/drawing/2014/main" id="{669647AD-0D07-48F3-BFBB-07EA36036ECA}"/>
            </a:ext>
          </a:extLst>
        </xdr:cNvPr>
        <xdr:cNvSpPr txBox="1"/>
      </xdr:nvSpPr>
      <xdr:spPr>
        <a:xfrm>
          <a:off x="2439044" y="6516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97246</xdr:rowOff>
    </xdr:from>
    <xdr:to>
      <xdr:col>10</xdr:col>
      <xdr:colOff>165100</xdr:colOff>
      <xdr:row>38</xdr:row>
      <xdr:rowOff>27395</xdr:rowOff>
    </xdr:to>
    <xdr:sp macro="" textlink="">
      <xdr:nvSpPr>
        <xdr:cNvPr id="69" name="フローチャート: 判断 68">
          <a:extLst>
            <a:ext uri="{FF2B5EF4-FFF2-40B4-BE49-F238E27FC236}">
              <a16:creationId xmlns:a16="http://schemas.microsoft.com/office/drawing/2014/main" id="{3C4CE5B9-3001-4C03-A392-97C3980A7361}"/>
            </a:ext>
          </a:extLst>
        </xdr:cNvPr>
        <xdr:cNvSpPr/>
      </xdr:nvSpPr>
      <xdr:spPr>
        <a:xfrm>
          <a:off x="1774190" y="6437086"/>
          <a:ext cx="109220" cy="10350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38</xdr:row>
      <xdr:rowOff>18523</xdr:rowOff>
    </xdr:from>
    <xdr:ext cx="405111" cy="259045"/>
    <xdr:sp macro="" textlink="">
      <xdr:nvSpPr>
        <xdr:cNvPr id="70" name="n_3aveValue【図書館】&#10;有形固定資産減価償却率">
          <a:extLst>
            <a:ext uri="{FF2B5EF4-FFF2-40B4-BE49-F238E27FC236}">
              <a16:creationId xmlns:a16="http://schemas.microsoft.com/office/drawing/2014/main" id="{FC6018B7-AB1D-4F00-8004-28626BCBDFAB}"/>
            </a:ext>
          </a:extLst>
        </xdr:cNvPr>
        <xdr:cNvSpPr txBox="1"/>
      </xdr:nvSpPr>
      <xdr:spPr>
        <a:xfrm>
          <a:off x="1641484" y="6537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129903</xdr:rowOff>
    </xdr:from>
    <xdr:to>
      <xdr:col>6</xdr:col>
      <xdr:colOff>38100</xdr:colOff>
      <xdr:row>37</xdr:row>
      <xdr:rowOff>60053</xdr:rowOff>
    </xdr:to>
    <xdr:sp macro="" textlink="">
      <xdr:nvSpPr>
        <xdr:cNvPr id="71" name="フローチャート: 判断 70">
          <a:extLst>
            <a:ext uri="{FF2B5EF4-FFF2-40B4-BE49-F238E27FC236}">
              <a16:creationId xmlns:a16="http://schemas.microsoft.com/office/drawing/2014/main" id="{182CA012-7D2D-48BD-BCB4-0E41915E5883}"/>
            </a:ext>
          </a:extLst>
        </xdr:cNvPr>
        <xdr:cNvSpPr/>
      </xdr:nvSpPr>
      <xdr:spPr>
        <a:xfrm>
          <a:off x="988060" y="63059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35</xdr:row>
      <xdr:rowOff>76580</xdr:rowOff>
    </xdr:from>
    <xdr:ext cx="405111" cy="259045"/>
    <xdr:sp macro="" textlink="">
      <xdr:nvSpPr>
        <xdr:cNvPr id="72" name="n_4aveValue【図書館】&#10;有形固定資産減価償却率">
          <a:extLst>
            <a:ext uri="{FF2B5EF4-FFF2-40B4-BE49-F238E27FC236}">
              <a16:creationId xmlns:a16="http://schemas.microsoft.com/office/drawing/2014/main" id="{63E6C2AE-1DAA-4055-90A1-8C688DBC2961}"/>
            </a:ext>
          </a:extLst>
        </xdr:cNvPr>
        <xdr:cNvSpPr txBox="1"/>
      </xdr:nvSpPr>
      <xdr:spPr>
        <a:xfrm>
          <a:off x="85535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0837BAC-4F24-4421-8BD3-12F92F15BC54}"/>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C43411E8-4A8F-4AAD-BB68-C4BD6C3FDAAE}"/>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FF911E4D-FA63-46CD-89BB-7E93912F8E48}"/>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2C5ACDBA-9F2C-4749-983B-01DB441B65D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E6FC8085-0148-4892-B8ED-D584F945CF13}"/>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27033</xdr:rowOff>
    </xdr:from>
    <xdr:to>
      <xdr:col>24</xdr:col>
      <xdr:colOff>114300</xdr:colOff>
      <xdr:row>34</xdr:row>
      <xdr:rowOff>128633</xdr:rowOff>
    </xdr:to>
    <xdr:sp macro="" textlink="">
      <xdr:nvSpPr>
        <xdr:cNvPr id="78" name="楕円 77">
          <a:extLst>
            <a:ext uri="{FF2B5EF4-FFF2-40B4-BE49-F238E27FC236}">
              <a16:creationId xmlns:a16="http://schemas.microsoft.com/office/drawing/2014/main" id="{0F4769FA-DBE1-4C5D-8769-60081987AFC2}"/>
            </a:ext>
          </a:extLst>
        </xdr:cNvPr>
        <xdr:cNvSpPr/>
      </xdr:nvSpPr>
      <xdr:spPr>
        <a:xfrm>
          <a:off x="4131310" y="585442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151510</xdr:rowOff>
    </xdr:from>
    <xdr:ext cx="405111" cy="259045"/>
    <xdr:sp macro="" textlink="">
      <xdr:nvSpPr>
        <xdr:cNvPr id="79" name="【図書館】&#10;有形固定資産減価償却率該当値テキスト">
          <a:extLst>
            <a:ext uri="{FF2B5EF4-FFF2-40B4-BE49-F238E27FC236}">
              <a16:creationId xmlns:a16="http://schemas.microsoft.com/office/drawing/2014/main" id="{BFB0B4AE-D01F-4E11-8DE2-C162041BA2F6}"/>
            </a:ext>
          </a:extLst>
        </xdr:cNvPr>
        <xdr:cNvSpPr txBox="1"/>
      </xdr:nvSpPr>
      <xdr:spPr>
        <a:xfrm>
          <a:off x="4212590" y="5809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154396</xdr:rowOff>
    </xdr:from>
    <xdr:to>
      <xdr:col>20</xdr:col>
      <xdr:colOff>38100</xdr:colOff>
      <xdr:row>34</xdr:row>
      <xdr:rowOff>84546</xdr:rowOff>
    </xdr:to>
    <xdr:sp macro="" textlink="">
      <xdr:nvSpPr>
        <xdr:cNvPr id="80" name="楕円 79">
          <a:extLst>
            <a:ext uri="{FF2B5EF4-FFF2-40B4-BE49-F238E27FC236}">
              <a16:creationId xmlns:a16="http://schemas.microsoft.com/office/drawing/2014/main" id="{8A94B8D3-FEC1-44DF-AE61-D53EB368B68F}"/>
            </a:ext>
          </a:extLst>
        </xdr:cNvPr>
        <xdr:cNvSpPr/>
      </xdr:nvSpPr>
      <xdr:spPr>
        <a:xfrm>
          <a:off x="3388360" y="581224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33746</xdr:rowOff>
    </xdr:from>
    <xdr:to>
      <xdr:col>24</xdr:col>
      <xdr:colOff>63500</xdr:colOff>
      <xdr:row>34</xdr:row>
      <xdr:rowOff>77833</xdr:rowOff>
    </xdr:to>
    <xdr:cxnSp macro="">
      <xdr:nvCxnSpPr>
        <xdr:cNvPr id="81" name="直線コネクタ 80">
          <a:extLst>
            <a:ext uri="{FF2B5EF4-FFF2-40B4-BE49-F238E27FC236}">
              <a16:creationId xmlns:a16="http://schemas.microsoft.com/office/drawing/2014/main" id="{32697CED-798B-4913-BA5C-4C41F07A8750}"/>
            </a:ext>
          </a:extLst>
        </xdr:cNvPr>
        <xdr:cNvCxnSpPr/>
      </xdr:nvCxnSpPr>
      <xdr:spPr>
        <a:xfrm>
          <a:off x="3431540" y="5861141"/>
          <a:ext cx="74295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110308</xdr:rowOff>
    </xdr:from>
    <xdr:to>
      <xdr:col>15</xdr:col>
      <xdr:colOff>101600</xdr:colOff>
      <xdr:row>35</xdr:row>
      <xdr:rowOff>40458</xdr:rowOff>
    </xdr:to>
    <xdr:sp macro="" textlink="">
      <xdr:nvSpPr>
        <xdr:cNvPr id="82" name="楕円 81">
          <a:extLst>
            <a:ext uri="{FF2B5EF4-FFF2-40B4-BE49-F238E27FC236}">
              <a16:creationId xmlns:a16="http://schemas.microsoft.com/office/drawing/2014/main" id="{FC7922CD-7941-4E93-8CEC-7BFC6D2B4BC4}"/>
            </a:ext>
          </a:extLst>
        </xdr:cNvPr>
        <xdr:cNvSpPr/>
      </xdr:nvSpPr>
      <xdr:spPr>
        <a:xfrm>
          <a:off x="2571750" y="59377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33746</xdr:rowOff>
    </xdr:from>
    <xdr:to>
      <xdr:col>19</xdr:col>
      <xdr:colOff>177800</xdr:colOff>
      <xdr:row>34</xdr:row>
      <xdr:rowOff>161108</xdr:rowOff>
    </xdr:to>
    <xdr:cxnSp macro="">
      <xdr:nvCxnSpPr>
        <xdr:cNvPr id="83" name="直線コネクタ 82">
          <a:extLst>
            <a:ext uri="{FF2B5EF4-FFF2-40B4-BE49-F238E27FC236}">
              <a16:creationId xmlns:a16="http://schemas.microsoft.com/office/drawing/2014/main" id="{46965DB0-B5FA-4FA1-AF6E-E136072190F2}"/>
            </a:ext>
          </a:extLst>
        </xdr:cNvPr>
        <xdr:cNvCxnSpPr/>
      </xdr:nvCxnSpPr>
      <xdr:spPr>
        <a:xfrm flipV="1">
          <a:off x="2626360" y="5861141"/>
          <a:ext cx="805180" cy="13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66222</xdr:rowOff>
    </xdr:from>
    <xdr:to>
      <xdr:col>10</xdr:col>
      <xdr:colOff>165100</xdr:colOff>
      <xdr:row>34</xdr:row>
      <xdr:rowOff>167822</xdr:rowOff>
    </xdr:to>
    <xdr:sp macro="" textlink="">
      <xdr:nvSpPr>
        <xdr:cNvPr id="84" name="楕円 83">
          <a:extLst>
            <a:ext uri="{FF2B5EF4-FFF2-40B4-BE49-F238E27FC236}">
              <a16:creationId xmlns:a16="http://schemas.microsoft.com/office/drawing/2014/main" id="{1BAE9622-E468-4F9C-9C11-8A0114A79555}"/>
            </a:ext>
          </a:extLst>
        </xdr:cNvPr>
        <xdr:cNvSpPr/>
      </xdr:nvSpPr>
      <xdr:spPr>
        <a:xfrm>
          <a:off x="1774190" y="589361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117022</xdr:rowOff>
    </xdr:from>
    <xdr:to>
      <xdr:col>15</xdr:col>
      <xdr:colOff>50800</xdr:colOff>
      <xdr:row>34</xdr:row>
      <xdr:rowOff>161108</xdr:rowOff>
    </xdr:to>
    <xdr:cxnSp macro="">
      <xdr:nvCxnSpPr>
        <xdr:cNvPr id="85" name="直線コネクタ 84">
          <a:extLst>
            <a:ext uri="{FF2B5EF4-FFF2-40B4-BE49-F238E27FC236}">
              <a16:creationId xmlns:a16="http://schemas.microsoft.com/office/drawing/2014/main" id="{FAC42273-446D-443D-B5FC-62A07296AB6A}"/>
            </a:ext>
          </a:extLst>
        </xdr:cNvPr>
        <xdr:cNvCxnSpPr/>
      </xdr:nvCxnSpPr>
      <xdr:spPr>
        <a:xfrm>
          <a:off x="1828800" y="5946322"/>
          <a:ext cx="797560" cy="4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41728</xdr:rowOff>
    </xdr:from>
    <xdr:to>
      <xdr:col>6</xdr:col>
      <xdr:colOff>38100</xdr:colOff>
      <xdr:row>38</xdr:row>
      <xdr:rowOff>143328</xdr:rowOff>
    </xdr:to>
    <xdr:sp macro="" textlink="">
      <xdr:nvSpPr>
        <xdr:cNvPr id="86" name="楕円 85">
          <a:extLst>
            <a:ext uri="{FF2B5EF4-FFF2-40B4-BE49-F238E27FC236}">
              <a16:creationId xmlns:a16="http://schemas.microsoft.com/office/drawing/2014/main" id="{C7AB9C49-121F-402C-850F-D1F09B5B7603}"/>
            </a:ext>
          </a:extLst>
        </xdr:cNvPr>
        <xdr:cNvSpPr/>
      </xdr:nvSpPr>
      <xdr:spPr>
        <a:xfrm>
          <a:off x="988060" y="655682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117022</xdr:rowOff>
    </xdr:from>
    <xdr:to>
      <xdr:col>10</xdr:col>
      <xdr:colOff>114300</xdr:colOff>
      <xdr:row>38</xdr:row>
      <xdr:rowOff>92528</xdr:rowOff>
    </xdr:to>
    <xdr:cxnSp macro="">
      <xdr:nvCxnSpPr>
        <xdr:cNvPr id="87" name="直線コネクタ 86">
          <a:extLst>
            <a:ext uri="{FF2B5EF4-FFF2-40B4-BE49-F238E27FC236}">
              <a16:creationId xmlns:a16="http://schemas.microsoft.com/office/drawing/2014/main" id="{0AA8501F-1543-4319-AC9D-C8F819E41249}"/>
            </a:ext>
          </a:extLst>
        </xdr:cNvPr>
        <xdr:cNvCxnSpPr/>
      </xdr:nvCxnSpPr>
      <xdr:spPr>
        <a:xfrm flipV="1">
          <a:off x="1031240" y="5946322"/>
          <a:ext cx="797560" cy="66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32</xdr:row>
      <xdr:rowOff>101073</xdr:rowOff>
    </xdr:from>
    <xdr:ext cx="405111" cy="259045"/>
    <xdr:sp macro="" textlink="">
      <xdr:nvSpPr>
        <xdr:cNvPr id="88" name="n_1mainValue【図書館】&#10;有形固定資産減価償却率">
          <a:extLst>
            <a:ext uri="{FF2B5EF4-FFF2-40B4-BE49-F238E27FC236}">
              <a16:creationId xmlns:a16="http://schemas.microsoft.com/office/drawing/2014/main" id="{03AD21F2-C5E2-4502-B4B0-CD8EB8825B4C}"/>
            </a:ext>
          </a:extLst>
        </xdr:cNvPr>
        <xdr:cNvSpPr txBox="1"/>
      </xdr:nvSpPr>
      <xdr:spPr>
        <a:xfrm>
          <a:off x="3239144" y="55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56985</xdr:rowOff>
    </xdr:from>
    <xdr:ext cx="405111" cy="259045"/>
    <xdr:sp macro="" textlink="">
      <xdr:nvSpPr>
        <xdr:cNvPr id="89" name="n_2mainValue【図書館】&#10;有形固定資産減価償却率">
          <a:extLst>
            <a:ext uri="{FF2B5EF4-FFF2-40B4-BE49-F238E27FC236}">
              <a16:creationId xmlns:a16="http://schemas.microsoft.com/office/drawing/2014/main" id="{52E54ABB-CD71-4338-A707-39557BD3A022}"/>
            </a:ext>
          </a:extLst>
        </xdr:cNvPr>
        <xdr:cNvSpPr txBox="1"/>
      </xdr:nvSpPr>
      <xdr:spPr>
        <a:xfrm>
          <a:off x="2439044" y="571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12899</xdr:rowOff>
    </xdr:from>
    <xdr:ext cx="405111" cy="259045"/>
    <xdr:sp macro="" textlink="">
      <xdr:nvSpPr>
        <xdr:cNvPr id="90" name="n_3mainValue【図書館】&#10;有形固定資産減価償却率">
          <a:extLst>
            <a:ext uri="{FF2B5EF4-FFF2-40B4-BE49-F238E27FC236}">
              <a16:creationId xmlns:a16="http://schemas.microsoft.com/office/drawing/2014/main" id="{E3A82477-D793-4D5F-8D09-3309ABFBCD57}"/>
            </a:ext>
          </a:extLst>
        </xdr:cNvPr>
        <xdr:cNvSpPr txBox="1"/>
      </xdr:nvSpPr>
      <xdr:spPr>
        <a:xfrm>
          <a:off x="1641484" y="567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134455</xdr:rowOff>
    </xdr:from>
    <xdr:ext cx="405111" cy="259045"/>
    <xdr:sp macro="" textlink="">
      <xdr:nvSpPr>
        <xdr:cNvPr id="91" name="n_4mainValue【図書館】&#10;有形固定資産減価償却率">
          <a:extLst>
            <a:ext uri="{FF2B5EF4-FFF2-40B4-BE49-F238E27FC236}">
              <a16:creationId xmlns:a16="http://schemas.microsoft.com/office/drawing/2014/main" id="{0BEE1AD1-F6C5-4FEB-A647-67D310347D70}"/>
            </a:ext>
          </a:extLst>
        </xdr:cNvPr>
        <xdr:cNvSpPr txBox="1"/>
      </xdr:nvSpPr>
      <xdr:spPr>
        <a:xfrm>
          <a:off x="855354" y="6645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3F5FBC8-DAE2-46DD-AEC2-5949DD20C427}"/>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EB8074-22FA-4B3F-AF18-7974938561E5}"/>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6A00993-3A87-44BF-BFDE-CA8D5132DD3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0686A0B-1737-43CB-9718-B35880FD5320}"/>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5086980-B2B9-4C24-9E9A-65E20F033093}"/>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6FC3458-D309-4AAD-B1B5-06BAFC3FD503}"/>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EDA89E7-6D7D-4A02-B37D-845B38A423D0}"/>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D988467-8FBF-4D60-9827-DABB6FCA9159}"/>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80C1B6D-975E-48B9-A84E-AE2C5710465E}"/>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2D0D2CB-EC4E-4B8A-B01D-F0F7452EE5B0}"/>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23AC483D-6672-4C81-B2F5-3EBE1464C578}"/>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4C99CA53-025F-44EF-BF5B-97CAFE553CE5}"/>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693E8C06-8517-4568-8BD0-5AA897FD3CB5}"/>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2B76C3E6-C813-499A-A267-72BDB14DBBDD}"/>
            </a:ext>
          </a:extLst>
        </xdr:cNvPr>
        <xdr:cNvSpPr txBox="1"/>
      </xdr:nvSpPr>
      <xdr:spPr>
        <a:xfrm>
          <a:off x="5527221"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FD1E533C-513E-44BA-A9DA-7FA788528004}"/>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C7FFE6A6-3546-4229-BB60-1F96242EAE7B}"/>
            </a:ext>
          </a:extLst>
        </xdr:cNvPr>
        <xdr:cNvSpPr txBox="1"/>
      </xdr:nvSpPr>
      <xdr:spPr>
        <a:xfrm>
          <a:off x="55272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9FE44F65-D60C-417B-A64D-D2E5F0D6EF46}"/>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3D3896A7-802C-42D5-BC9C-BC8BD9824D6A}"/>
            </a:ext>
          </a:extLst>
        </xdr:cNvPr>
        <xdr:cNvSpPr txBox="1"/>
      </xdr:nvSpPr>
      <xdr:spPr>
        <a:xfrm>
          <a:off x="5527221"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744D28A3-F2E6-4261-9A36-5D3E58FB7E93}"/>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EE549C6E-1D6A-4A69-8CB4-C94786DA4E78}"/>
            </a:ext>
          </a:extLst>
        </xdr:cNvPr>
        <xdr:cNvSpPr txBox="1"/>
      </xdr:nvSpPr>
      <xdr:spPr>
        <a:xfrm>
          <a:off x="5527221"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3EEF25A1-00FB-482C-B874-86B64B7DF05B}"/>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37DC16E5-DB8F-4A19-BE74-2348BDB90CD7}"/>
            </a:ext>
          </a:extLst>
        </xdr:cNvPr>
        <xdr:cNvSpPr txBox="1"/>
      </xdr:nvSpPr>
      <xdr:spPr>
        <a:xfrm>
          <a:off x="5527221"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7E7EC26E-20C3-4A07-AAE1-0E88E72BF8BF}"/>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3ECBDE7C-07D8-48FF-8886-6BEE9D8525BC}"/>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39F49905-A217-4CC1-A5E1-5AF5916F9D8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7" name="直線コネクタ 116">
          <a:extLst>
            <a:ext uri="{FF2B5EF4-FFF2-40B4-BE49-F238E27FC236}">
              <a16:creationId xmlns:a16="http://schemas.microsoft.com/office/drawing/2014/main" id="{39FA2A9A-28FA-4839-A70C-7A9A4138F49D}"/>
            </a:ext>
          </a:extLst>
        </xdr:cNvPr>
        <xdr:cNvCxnSpPr/>
      </xdr:nvCxnSpPr>
      <xdr:spPr>
        <a:xfrm flipV="1">
          <a:off x="9429115" y="5849438"/>
          <a:ext cx="0" cy="140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8" name="【図書館】&#10;一人当たり面積最小値テキスト">
          <a:extLst>
            <a:ext uri="{FF2B5EF4-FFF2-40B4-BE49-F238E27FC236}">
              <a16:creationId xmlns:a16="http://schemas.microsoft.com/office/drawing/2014/main" id="{71383F38-78C6-4A2E-B884-0E3BAB0EACC7}"/>
            </a:ext>
          </a:extLst>
        </xdr:cNvPr>
        <xdr:cNvSpPr txBox="1"/>
      </xdr:nvSpPr>
      <xdr:spPr>
        <a:xfrm>
          <a:off x="9467850" y="725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9" name="直線コネクタ 118">
          <a:extLst>
            <a:ext uri="{FF2B5EF4-FFF2-40B4-BE49-F238E27FC236}">
              <a16:creationId xmlns:a16="http://schemas.microsoft.com/office/drawing/2014/main" id="{69E0A08F-0981-4C63-A137-018FC9D3FCD9}"/>
            </a:ext>
          </a:extLst>
        </xdr:cNvPr>
        <xdr:cNvCxnSpPr/>
      </xdr:nvCxnSpPr>
      <xdr:spPr>
        <a:xfrm>
          <a:off x="9356090" y="72517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20" name="【図書館】&#10;一人当たり面積最大値テキスト">
          <a:extLst>
            <a:ext uri="{FF2B5EF4-FFF2-40B4-BE49-F238E27FC236}">
              <a16:creationId xmlns:a16="http://schemas.microsoft.com/office/drawing/2014/main" id="{863BB2CE-FAFC-4B7F-8CF6-5B0FB387CBDD}"/>
            </a:ext>
          </a:extLst>
        </xdr:cNvPr>
        <xdr:cNvSpPr txBox="1"/>
      </xdr:nvSpPr>
      <xdr:spPr>
        <a:xfrm>
          <a:off x="9467850" y="5617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1" name="直線コネクタ 120">
          <a:extLst>
            <a:ext uri="{FF2B5EF4-FFF2-40B4-BE49-F238E27FC236}">
              <a16:creationId xmlns:a16="http://schemas.microsoft.com/office/drawing/2014/main" id="{A7AEAF97-C554-412A-A138-FC2639823559}"/>
            </a:ext>
          </a:extLst>
        </xdr:cNvPr>
        <xdr:cNvCxnSpPr/>
      </xdr:nvCxnSpPr>
      <xdr:spPr>
        <a:xfrm>
          <a:off x="9356090" y="584943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2" name="【図書館】&#10;一人当たり面積平均値テキスト">
          <a:extLst>
            <a:ext uri="{FF2B5EF4-FFF2-40B4-BE49-F238E27FC236}">
              <a16:creationId xmlns:a16="http://schemas.microsoft.com/office/drawing/2014/main" id="{90F1C1D2-EBF9-4415-82F3-58C8A9CFE2BB}"/>
            </a:ext>
          </a:extLst>
        </xdr:cNvPr>
        <xdr:cNvSpPr txBox="1"/>
      </xdr:nvSpPr>
      <xdr:spPr>
        <a:xfrm>
          <a:off x="9467850" y="68220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3" name="フローチャート: 判断 122">
          <a:extLst>
            <a:ext uri="{FF2B5EF4-FFF2-40B4-BE49-F238E27FC236}">
              <a16:creationId xmlns:a16="http://schemas.microsoft.com/office/drawing/2014/main" id="{6C60DCA0-893C-45A9-931A-D3D2D1A9C35A}"/>
            </a:ext>
          </a:extLst>
        </xdr:cNvPr>
        <xdr:cNvSpPr/>
      </xdr:nvSpPr>
      <xdr:spPr>
        <a:xfrm>
          <a:off x="9394190" y="683985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4" name="フローチャート: 判断 123">
          <a:extLst>
            <a:ext uri="{FF2B5EF4-FFF2-40B4-BE49-F238E27FC236}">
              <a16:creationId xmlns:a16="http://schemas.microsoft.com/office/drawing/2014/main" id="{8D1E2689-DA72-4448-A039-D94F6C89BC0A}"/>
            </a:ext>
          </a:extLst>
        </xdr:cNvPr>
        <xdr:cNvSpPr/>
      </xdr:nvSpPr>
      <xdr:spPr>
        <a:xfrm>
          <a:off x="8632190" y="68398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40</xdr:row>
      <xdr:rowOff>74584</xdr:rowOff>
    </xdr:from>
    <xdr:ext cx="469744" cy="259045"/>
    <xdr:sp macro="" textlink="">
      <xdr:nvSpPr>
        <xdr:cNvPr id="125" name="n_1aveValue【図書館】&#10;一人当たり面積">
          <a:extLst>
            <a:ext uri="{FF2B5EF4-FFF2-40B4-BE49-F238E27FC236}">
              <a16:creationId xmlns:a16="http://schemas.microsoft.com/office/drawing/2014/main" id="{B42E9083-037C-4658-8640-416AB344214B}"/>
            </a:ext>
          </a:extLst>
        </xdr:cNvPr>
        <xdr:cNvSpPr txBox="1"/>
      </xdr:nvSpPr>
      <xdr:spPr>
        <a:xfrm>
          <a:off x="845446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153307</xdr:rowOff>
    </xdr:from>
    <xdr:to>
      <xdr:col>46</xdr:col>
      <xdr:colOff>38100</xdr:colOff>
      <xdr:row>40</xdr:row>
      <xdr:rowOff>83457</xdr:rowOff>
    </xdr:to>
    <xdr:sp macro="" textlink="">
      <xdr:nvSpPr>
        <xdr:cNvPr id="126" name="フローチャート: 判断 125">
          <a:extLst>
            <a:ext uri="{FF2B5EF4-FFF2-40B4-BE49-F238E27FC236}">
              <a16:creationId xmlns:a16="http://schemas.microsoft.com/office/drawing/2014/main" id="{407C3CB6-E352-4398-BEC6-258C2B1B994D}"/>
            </a:ext>
          </a:extLst>
        </xdr:cNvPr>
        <xdr:cNvSpPr/>
      </xdr:nvSpPr>
      <xdr:spPr>
        <a:xfrm>
          <a:off x="7846060" y="683985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40</xdr:row>
      <xdr:rowOff>74584</xdr:rowOff>
    </xdr:from>
    <xdr:ext cx="469744" cy="259045"/>
    <xdr:sp macro="" textlink="">
      <xdr:nvSpPr>
        <xdr:cNvPr id="127" name="n_2aveValue【図書館】&#10;一人当たり面積">
          <a:extLst>
            <a:ext uri="{FF2B5EF4-FFF2-40B4-BE49-F238E27FC236}">
              <a16:creationId xmlns:a16="http://schemas.microsoft.com/office/drawing/2014/main" id="{CADD09D3-4BD4-46FC-BFD6-8609A1627D29}"/>
            </a:ext>
          </a:extLst>
        </xdr:cNvPr>
        <xdr:cNvSpPr txBox="1"/>
      </xdr:nvSpPr>
      <xdr:spPr>
        <a:xfrm>
          <a:off x="767341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164193</xdr:rowOff>
    </xdr:from>
    <xdr:to>
      <xdr:col>41</xdr:col>
      <xdr:colOff>101600</xdr:colOff>
      <xdr:row>40</xdr:row>
      <xdr:rowOff>94343</xdr:rowOff>
    </xdr:to>
    <xdr:sp macro="" textlink="">
      <xdr:nvSpPr>
        <xdr:cNvPr id="128" name="フローチャート: 判断 127">
          <a:extLst>
            <a:ext uri="{FF2B5EF4-FFF2-40B4-BE49-F238E27FC236}">
              <a16:creationId xmlns:a16="http://schemas.microsoft.com/office/drawing/2014/main" id="{48535C33-DF05-498A-A888-2E1ADD00807B}"/>
            </a:ext>
          </a:extLst>
        </xdr:cNvPr>
        <xdr:cNvSpPr/>
      </xdr:nvSpPr>
      <xdr:spPr>
        <a:xfrm>
          <a:off x="7029450" y="68545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40</xdr:row>
      <xdr:rowOff>85470</xdr:rowOff>
    </xdr:from>
    <xdr:ext cx="469744" cy="259045"/>
    <xdr:sp macro="" textlink="">
      <xdr:nvSpPr>
        <xdr:cNvPr id="129" name="n_3aveValue【図書館】&#10;一人当たり面積">
          <a:extLst>
            <a:ext uri="{FF2B5EF4-FFF2-40B4-BE49-F238E27FC236}">
              <a16:creationId xmlns:a16="http://schemas.microsoft.com/office/drawing/2014/main" id="{1C080CC9-32C6-4400-BA83-7457A78600AB}"/>
            </a:ext>
          </a:extLst>
        </xdr:cNvPr>
        <xdr:cNvSpPr txBox="1"/>
      </xdr:nvSpPr>
      <xdr:spPr>
        <a:xfrm>
          <a:off x="6866332" y="694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11793</xdr:rowOff>
    </xdr:from>
    <xdr:to>
      <xdr:col>36</xdr:col>
      <xdr:colOff>165100</xdr:colOff>
      <xdr:row>39</xdr:row>
      <xdr:rowOff>113393</xdr:rowOff>
    </xdr:to>
    <xdr:sp macro="" textlink="">
      <xdr:nvSpPr>
        <xdr:cNvPr id="130" name="フローチャート: 判断 129">
          <a:extLst>
            <a:ext uri="{FF2B5EF4-FFF2-40B4-BE49-F238E27FC236}">
              <a16:creationId xmlns:a16="http://schemas.microsoft.com/office/drawing/2014/main" id="{DA7A6A4D-4DFD-47A3-AB2D-747A41FEADEB}"/>
            </a:ext>
          </a:extLst>
        </xdr:cNvPr>
        <xdr:cNvSpPr/>
      </xdr:nvSpPr>
      <xdr:spPr>
        <a:xfrm>
          <a:off x="6231890" y="670215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37</xdr:row>
      <xdr:rowOff>129920</xdr:rowOff>
    </xdr:from>
    <xdr:ext cx="469744" cy="259045"/>
    <xdr:sp macro="" textlink="">
      <xdr:nvSpPr>
        <xdr:cNvPr id="131" name="n_4aveValue【図書館】&#10;一人当たり面積">
          <a:extLst>
            <a:ext uri="{FF2B5EF4-FFF2-40B4-BE49-F238E27FC236}">
              <a16:creationId xmlns:a16="http://schemas.microsoft.com/office/drawing/2014/main" id="{A462B2DA-9A21-4245-98B5-01C5645DF36C}"/>
            </a:ext>
          </a:extLst>
        </xdr:cNvPr>
        <xdr:cNvSpPr txBox="1"/>
      </xdr:nvSpPr>
      <xdr:spPr>
        <a:xfrm>
          <a:off x="6068772" y="6477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E3DEBB9D-BE11-4828-BBC9-EAC5CF888671}"/>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41723F6B-AA3E-4F45-9DB9-A419DA83A47C}"/>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C23496A6-2833-4BEF-B8F4-D7532411F3C1}"/>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5" name="テキスト ボックス 134">
          <a:extLst>
            <a:ext uri="{FF2B5EF4-FFF2-40B4-BE49-F238E27FC236}">
              <a16:creationId xmlns:a16="http://schemas.microsoft.com/office/drawing/2014/main" id="{8B3D8DAE-EDE4-4DDD-ACC6-86370AAC0347}"/>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6" name="テキスト ボックス 135">
          <a:extLst>
            <a:ext uri="{FF2B5EF4-FFF2-40B4-BE49-F238E27FC236}">
              <a16:creationId xmlns:a16="http://schemas.microsoft.com/office/drawing/2014/main" id="{30BD9D9E-B5D6-466F-9189-9DD74D71ECC2}"/>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66222</xdr:rowOff>
    </xdr:from>
    <xdr:to>
      <xdr:col>55</xdr:col>
      <xdr:colOff>50800</xdr:colOff>
      <xdr:row>39</xdr:row>
      <xdr:rowOff>167822</xdr:rowOff>
    </xdr:to>
    <xdr:sp macro="" textlink="">
      <xdr:nvSpPr>
        <xdr:cNvPr id="137" name="楕円 136">
          <a:extLst>
            <a:ext uri="{FF2B5EF4-FFF2-40B4-BE49-F238E27FC236}">
              <a16:creationId xmlns:a16="http://schemas.microsoft.com/office/drawing/2014/main" id="{3100A2DE-483C-4763-93F9-52487158C8F1}"/>
            </a:ext>
          </a:extLst>
        </xdr:cNvPr>
        <xdr:cNvSpPr/>
      </xdr:nvSpPr>
      <xdr:spPr>
        <a:xfrm>
          <a:off x="9394190" y="6750867"/>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89099</xdr:rowOff>
    </xdr:from>
    <xdr:ext cx="469744" cy="259045"/>
    <xdr:sp macro="" textlink="">
      <xdr:nvSpPr>
        <xdr:cNvPr id="138" name="【図書館】&#10;一人当たり面積該当値テキスト">
          <a:extLst>
            <a:ext uri="{FF2B5EF4-FFF2-40B4-BE49-F238E27FC236}">
              <a16:creationId xmlns:a16="http://schemas.microsoft.com/office/drawing/2014/main" id="{7466A36D-78C0-4F89-A5AD-5857996537AB}"/>
            </a:ext>
          </a:extLst>
        </xdr:cNvPr>
        <xdr:cNvSpPr txBox="1"/>
      </xdr:nvSpPr>
      <xdr:spPr>
        <a:xfrm>
          <a:off x="9467850" y="6608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77107</xdr:rowOff>
    </xdr:from>
    <xdr:to>
      <xdr:col>50</xdr:col>
      <xdr:colOff>165100</xdr:colOff>
      <xdr:row>40</xdr:row>
      <xdr:rowOff>7257</xdr:rowOff>
    </xdr:to>
    <xdr:sp macro="" textlink="">
      <xdr:nvSpPr>
        <xdr:cNvPr id="139" name="楕円 138">
          <a:extLst>
            <a:ext uri="{FF2B5EF4-FFF2-40B4-BE49-F238E27FC236}">
              <a16:creationId xmlns:a16="http://schemas.microsoft.com/office/drawing/2014/main" id="{2A4F3851-D6E2-413E-8191-60A65343F440}"/>
            </a:ext>
          </a:extLst>
        </xdr:cNvPr>
        <xdr:cNvSpPr/>
      </xdr:nvSpPr>
      <xdr:spPr>
        <a:xfrm>
          <a:off x="8632190" y="67636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117022</xdr:rowOff>
    </xdr:from>
    <xdr:to>
      <xdr:col>55</xdr:col>
      <xdr:colOff>0</xdr:colOff>
      <xdr:row>39</xdr:row>
      <xdr:rowOff>127907</xdr:rowOff>
    </xdr:to>
    <xdr:cxnSp macro="">
      <xdr:nvCxnSpPr>
        <xdr:cNvPr id="140" name="直線コネクタ 139">
          <a:extLst>
            <a:ext uri="{FF2B5EF4-FFF2-40B4-BE49-F238E27FC236}">
              <a16:creationId xmlns:a16="http://schemas.microsoft.com/office/drawing/2014/main" id="{06A078BB-0E2F-491B-A219-9420185EC641}"/>
            </a:ext>
          </a:extLst>
        </xdr:cNvPr>
        <xdr:cNvCxnSpPr/>
      </xdr:nvCxnSpPr>
      <xdr:spPr>
        <a:xfrm flipV="1">
          <a:off x="8686800" y="6803572"/>
          <a:ext cx="74295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30843</xdr:rowOff>
    </xdr:from>
    <xdr:to>
      <xdr:col>46</xdr:col>
      <xdr:colOff>38100</xdr:colOff>
      <xdr:row>38</xdr:row>
      <xdr:rowOff>132443</xdr:rowOff>
    </xdr:to>
    <xdr:sp macro="" textlink="">
      <xdr:nvSpPr>
        <xdr:cNvPr id="141" name="楕円 140">
          <a:extLst>
            <a:ext uri="{FF2B5EF4-FFF2-40B4-BE49-F238E27FC236}">
              <a16:creationId xmlns:a16="http://schemas.microsoft.com/office/drawing/2014/main" id="{368F8323-AF07-4816-9CE4-5ADC1E54817F}"/>
            </a:ext>
          </a:extLst>
        </xdr:cNvPr>
        <xdr:cNvSpPr/>
      </xdr:nvSpPr>
      <xdr:spPr>
        <a:xfrm>
          <a:off x="7846060" y="654403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81643</xdr:rowOff>
    </xdr:from>
    <xdr:to>
      <xdr:col>50</xdr:col>
      <xdr:colOff>114300</xdr:colOff>
      <xdr:row>39</xdr:row>
      <xdr:rowOff>127907</xdr:rowOff>
    </xdr:to>
    <xdr:cxnSp macro="">
      <xdr:nvCxnSpPr>
        <xdr:cNvPr id="142" name="直線コネクタ 141">
          <a:extLst>
            <a:ext uri="{FF2B5EF4-FFF2-40B4-BE49-F238E27FC236}">
              <a16:creationId xmlns:a16="http://schemas.microsoft.com/office/drawing/2014/main" id="{462F73AA-B843-4F78-BDDB-623F4A388D75}"/>
            </a:ext>
          </a:extLst>
        </xdr:cNvPr>
        <xdr:cNvCxnSpPr/>
      </xdr:nvCxnSpPr>
      <xdr:spPr>
        <a:xfrm>
          <a:off x="7889240" y="6598648"/>
          <a:ext cx="797560" cy="219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41728</xdr:rowOff>
    </xdr:from>
    <xdr:to>
      <xdr:col>41</xdr:col>
      <xdr:colOff>101600</xdr:colOff>
      <xdr:row>38</xdr:row>
      <xdr:rowOff>143328</xdr:rowOff>
    </xdr:to>
    <xdr:sp macro="" textlink="">
      <xdr:nvSpPr>
        <xdr:cNvPr id="143" name="楕円 142">
          <a:extLst>
            <a:ext uri="{FF2B5EF4-FFF2-40B4-BE49-F238E27FC236}">
              <a16:creationId xmlns:a16="http://schemas.microsoft.com/office/drawing/2014/main" id="{A5CBB8CC-43D8-4FAE-B5CB-E8F676272F7F}"/>
            </a:ext>
          </a:extLst>
        </xdr:cNvPr>
        <xdr:cNvSpPr/>
      </xdr:nvSpPr>
      <xdr:spPr>
        <a:xfrm>
          <a:off x="7029450" y="655682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81643</xdr:rowOff>
    </xdr:from>
    <xdr:to>
      <xdr:col>45</xdr:col>
      <xdr:colOff>177800</xdr:colOff>
      <xdr:row>38</xdr:row>
      <xdr:rowOff>92528</xdr:rowOff>
    </xdr:to>
    <xdr:cxnSp macro="">
      <xdr:nvCxnSpPr>
        <xdr:cNvPr id="144" name="直線コネクタ 143">
          <a:extLst>
            <a:ext uri="{FF2B5EF4-FFF2-40B4-BE49-F238E27FC236}">
              <a16:creationId xmlns:a16="http://schemas.microsoft.com/office/drawing/2014/main" id="{0B01AADF-4F79-49DE-B1EF-A062E43B7296}"/>
            </a:ext>
          </a:extLst>
        </xdr:cNvPr>
        <xdr:cNvCxnSpPr/>
      </xdr:nvCxnSpPr>
      <xdr:spPr>
        <a:xfrm flipV="1">
          <a:off x="7084060" y="6598648"/>
          <a:ext cx="805180" cy="1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79828</xdr:rowOff>
    </xdr:from>
    <xdr:to>
      <xdr:col>36</xdr:col>
      <xdr:colOff>165100</xdr:colOff>
      <xdr:row>41</xdr:row>
      <xdr:rowOff>9978</xdr:rowOff>
    </xdr:to>
    <xdr:sp macro="" textlink="">
      <xdr:nvSpPr>
        <xdr:cNvPr id="145" name="楕円 144">
          <a:extLst>
            <a:ext uri="{FF2B5EF4-FFF2-40B4-BE49-F238E27FC236}">
              <a16:creationId xmlns:a16="http://schemas.microsoft.com/office/drawing/2014/main" id="{1C033EFD-FF2B-4972-94AF-6DD7A6785A9D}"/>
            </a:ext>
          </a:extLst>
        </xdr:cNvPr>
        <xdr:cNvSpPr/>
      </xdr:nvSpPr>
      <xdr:spPr>
        <a:xfrm>
          <a:off x="6231890" y="69378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92528</xdr:rowOff>
    </xdr:from>
    <xdr:to>
      <xdr:col>41</xdr:col>
      <xdr:colOff>50800</xdr:colOff>
      <xdr:row>40</xdr:row>
      <xdr:rowOff>130628</xdr:rowOff>
    </xdr:to>
    <xdr:cxnSp macro="">
      <xdr:nvCxnSpPr>
        <xdr:cNvPr id="146" name="直線コネクタ 145">
          <a:extLst>
            <a:ext uri="{FF2B5EF4-FFF2-40B4-BE49-F238E27FC236}">
              <a16:creationId xmlns:a16="http://schemas.microsoft.com/office/drawing/2014/main" id="{028DC2FD-5B13-490B-86DC-56733C5F5089}"/>
            </a:ext>
          </a:extLst>
        </xdr:cNvPr>
        <xdr:cNvCxnSpPr/>
      </xdr:nvCxnSpPr>
      <xdr:spPr>
        <a:xfrm flipV="1">
          <a:off x="6286500" y="6611438"/>
          <a:ext cx="79756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23784</xdr:rowOff>
    </xdr:from>
    <xdr:ext cx="469744" cy="259045"/>
    <xdr:sp macro="" textlink="">
      <xdr:nvSpPr>
        <xdr:cNvPr id="147" name="n_1mainValue【図書館】&#10;一人当たり面積">
          <a:extLst>
            <a:ext uri="{FF2B5EF4-FFF2-40B4-BE49-F238E27FC236}">
              <a16:creationId xmlns:a16="http://schemas.microsoft.com/office/drawing/2014/main" id="{935CCBB3-1780-4ABA-8DF0-E3BFDE7C3F25}"/>
            </a:ext>
          </a:extLst>
        </xdr:cNvPr>
        <xdr:cNvSpPr txBox="1"/>
      </xdr:nvSpPr>
      <xdr:spPr>
        <a:xfrm>
          <a:off x="8454467" y="653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148970</xdr:rowOff>
    </xdr:from>
    <xdr:ext cx="469744" cy="259045"/>
    <xdr:sp macro="" textlink="">
      <xdr:nvSpPr>
        <xdr:cNvPr id="148" name="n_2mainValue【図書館】&#10;一人当たり面積">
          <a:extLst>
            <a:ext uri="{FF2B5EF4-FFF2-40B4-BE49-F238E27FC236}">
              <a16:creationId xmlns:a16="http://schemas.microsoft.com/office/drawing/2014/main" id="{DF049F4D-2967-4B2D-A369-1F7EDB1FE9DF}"/>
            </a:ext>
          </a:extLst>
        </xdr:cNvPr>
        <xdr:cNvSpPr txBox="1"/>
      </xdr:nvSpPr>
      <xdr:spPr>
        <a:xfrm>
          <a:off x="7673417" y="632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159855</xdr:rowOff>
    </xdr:from>
    <xdr:ext cx="469744" cy="259045"/>
    <xdr:sp macro="" textlink="">
      <xdr:nvSpPr>
        <xdr:cNvPr id="149" name="n_3mainValue【図書館】&#10;一人当たり面積">
          <a:extLst>
            <a:ext uri="{FF2B5EF4-FFF2-40B4-BE49-F238E27FC236}">
              <a16:creationId xmlns:a16="http://schemas.microsoft.com/office/drawing/2014/main" id="{83F90406-A6BE-480A-9836-3F2D672436DD}"/>
            </a:ext>
          </a:extLst>
        </xdr:cNvPr>
        <xdr:cNvSpPr txBox="1"/>
      </xdr:nvSpPr>
      <xdr:spPr>
        <a:xfrm>
          <a:off x="6866332" y="633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1105</xdr:rowOff>
    </xdr:from>
    <xdr:ext cx="469744" cy="259045"/>
    <xdr:sp macro="" textlink="">
      <xdr:nvSpPr>
        <xdr:cNvPr id="150" name="n_4mainValue【図書館】&#10;一人当たり面積">
          <a:extLst>
            <a:ext uri="{FF2B5EF4-FFF2-40B4-BE49-F238E27FC236}">
              <a16:creationId xmlns:a16="http://schemas.microsoft.com/office/drawing/2014/main" id="{B4EF4F0D-685E-412C-ABCF-9A3E303A6818}"/>
            </a:ext>
          </a:extLst>
        </xdr:cNvPr>
        <xdr:cNvSpPr txBox="1"/>
      </xdr:nvSpPr>
      <xdr:spPr>
        <a:xfrm>
          <a:off x="6068772"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4FD15A2-2BD6-48D1-868C-C31F3DF101C5}"/>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3DD16246-1E88-4065-B25D-F1E03AB80996}"/>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F4C01632-C4E3-4C16-8D6F-0D939B7A4778}"/>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434D7D39-AC16-4939-809B-D752B002502E}"/>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A95FD134-BE43-4F5F-B883-2C5D387661CB}"/>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9307815A-96DA-4FD8-840E-DAB14EE484E1}"/>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512CB48D-BEB5-4B27-AA8D-E95621703F8C}"/>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B1DD7D59-2F03-4D8F-B98A-7460D171A3D2}"/>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80282750-537D-4AE2-8FA1-0F188D059171}"/>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CDA2CCC2-DCDD-46ED-ABD5-0B9EF83ECE8C}"/>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FC500CF9-2653-4FF4-91F0-67DC4F1D0552}"/>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2" name="直線コネクタ 161">
          <a:extLst>
            <a:ext uri="{FF2B5EF4-FFF2-40B4-BE49-F238E27FC236}">
              <a16:creationId xmlns:a16="http://schemas.microsoft.com/office/drawing/2014/main" id="{AA49CF25-DDF8-46F0-A58D-D954D01843B3}"/>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3" name="テキスト ボックス 162">
          <a:extLst>
            <a:ext uri="{FF2B5EF4-FFF2-40B4-BE49-F238E27FC236}">
              <a16:creationId xmlns:a16="http://schemas.microsoft.com/office/drawing/2014/main" id="{CF0B1C1D-99F1-4475-B7A3-4CD21C2BC3D7}"/>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4" name="直線コネクタ 163">
          <a:extLst>
            <a:ext uri="{FF2B5EF4-FFF2-40B4-BE49-F238E27FC236}">
              <a16:creationId xmlns:a16="http://schemas.microsoft.com/office/drawing/2014/main" id="{6AC22A26-075F-4BCB-BC33-FD3081CBBA9A}"/>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5" name="テキスト ボックス 164">
          <a:extLst>
            <a:ext uri="{FF2B5EF4-FFF2-40B4-BE49-F238E27FC236}">
              <a16:creationId xmlns:a16="http://schemas.microsoft.com/office/drawing/2014/main" id="{CE3B5AE1-5071-4A3D-A0FE-7C93D027E76D}"/>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6" name="直線コネクタ 165">
          <a:extLst>
            <a:ext uri="{FF2B5EF4-FFF2-40B4-BE49-F238E27FC236}">
              <a16:creationId xmlns:a16="http://schemas.microsoft.com/office/drawing/2014/main" id="{07964480-CB41-4B1B-A0C6-CAD04710B245}"/>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7" name="テキスト ボックス 166">
          <a:extLst>
            <a:ext uri="{FF2B5EF4-FFF2-40B4-BE49-F238E27FC236}">
              <a16:creationId xmlns:a16="http://schemas.microsoft.com/office/drawing/2014/main" id="{786F20A7-2DC5-4816-BDE6-768409FD059E}"/>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8" name="直線コネクタ 167">
          <a:extLst>
            <a:ext uri="{FF2B5EF4-FFF2-40B4-BE49-F238E27FC236}">
              <a16:creationId xmlns:a16="http://schemas.microsoft.com/office/drawing/2014/main" id="{D78CB590-29EA-4708-A539-FD4567343E3D}"/>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9" name="テキスト ボックス 168">
          <a:extLst>
            <a:ext uri="{FF2B5EF4-FFF2-40B4-BE49-F238E27FC236}">
              <a16:creationId xmlns:a16="http://schemas.microsoft.com/office/drawing/2014/main" id="{97B9CB54-9B6D-42F9-A159-E7B93DAF9F6C}"/>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0" name="直線コネクタ 169">
          <a:extLst>
            <a:ext uri="{FF2B5EF4-FFF2-40B4-BE49-F238E27FC236}">
              <a16:creationId xmlns:a16="http://schemas.microsoft.com/office/drawing/2014/main" id="{CEAD3122-4756-46E0-949F-E287FEE1FCED}"/>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1" name="テキスト ボックス 170">
          <a:extLst>
            <a:ext uri="{FF2B5EF4-FFF2-40B4-BE49-F238E27FC236}">
              <a16:creationId xmlns:a16="http://schemas.microsoft.com/office/drawing/2014/main" id="{7AB9EB25-7824-4AB2-951D-9A81EA145C45}"/>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2" name="直線コネクタ 171">
          <a:extLst>
            <a:ext uri="{FF2B5EF4-FFF2-40B4-BE49-F238E27FC236}">
              <a16:creationId xmlns:a16="http://schemas.microsoft.com/office/drawing/2014/main" id="{A4D56DFD-36FE-44E3-BC9D-7DA48C12C5E6}"/>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3" name="テキスト ボックス 172">
          <a:extLst>
            <a:ext uri="{FF2B5EF4-FFF2-40B4-BE49-F238E27FC236}">
              <a16:creationId xmlns:a16="http://schemas.microsoft.com/office/drawing/2014/main" id="{CB1B5F79-2D92-40B7-9964-A5FFD1FE4494}"/>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a:extLst>
            <a:ext uri="{FF2B5EF4-FFF2-40B4-BE49-F238E27FC236}">
              <a16:creationId xmlns:a16="http://schemas.microsoft.com/office/drawing/2014/main" id="{C49F61D4-3643-4A14-A380-CDE76C53FBD4}"/>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5" name="【体育館・プール】&#10;有形固定資産減価償却率グラフ枠">
          <a:extLst>
            <a:ext uri="{FF2B5EF4-FFF2-40B4-BE49-F238E27FC236}">
              <a16:creationId xmlns:a16="http://schemas.microsoft.com/office/drawing/2014/main" id="{6787F5BF-1051-4E49-BA5F-B166EC490759}"/>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6" name="直線コネクタ 175">
          <a:extLst>
            <a:ext uri="{FF2B5EF4-FFF2-40B4-BE49-F238E27FC236}">
              <a16:creationId xmlns:a16="http://schemas.microsoft.com/office/drawing/2014/main" id="{29CA71AB-4E7E-4764-9725-6875D3D19DFE}"/>
            </a:ext>
          </a:extLst>
        </xdr:cNvPr>
        <xdr:cNvCxnSpPr/>
      </xdr:nvCxnSpPr>
      <xdr:spPr>
        <a:xfrm flipV="1">
          <a:off x="4173855" y="9628686"/>
          <a:ext cx="0" cy="1430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7" name="【体育館・プール】&#10;有形固定資産減価償却率最小値テキスト">
          <a:extLst>
            <a:ext uri="{FF2B5EF4-FFF2-40B4-BE49-F238E27FC236}">
              <a16:creationId xmlns:a16="http://schemas.microsoft.com/office/drawing/2014/main" id="{1AAB319E-02C5-47A7-9E72-BCA43F8914DF}"/>
            </a:ext>
          </a:extLst>
        </xdr:cNvPr>
        <xdr:cNvSpPr txBox="1"/>
      </xdr:nvSpPr>
      <xdr:spPr>
        <a:xfrm>
          <a:off x="4212590" y="1106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8" name="直線コネクタ 177">
          <a:extLst>
            <a:ext uri="{FF2B5EF4-FFF2-40B4-BE49-F238E27FC236}">
              <a16:creationId xmlns:a16="http://schemas.microsoft.com/office/drawing/2014/main" id="{0DB27C40-DBF2-4859-A559-3B77ACF01B08}"/>
            </a:ext>
          </a:extLst>
        </xdr:cNvPr>
        <xdr:cNvCxnSpPr/>
      </xdr:nvCxnSpPr>
      <xdr:spPr>
        <a:xfrm>
          <a:off x="4112260" y="11059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9" name="【体育館・プール】&#10;有形固定資産減価償却率最大値テキスト">
          <a:extLst>
            <a:ext uri="{FF2B5EF4-FFF2-40B4-BE49-F238E27FC236}">
              <a16:creationId xmlns:a16="http://schemas.microsoft.com/office/drawing/2014/main" id="{ECCCA54B-62CB-4247-AB4C-6759D944988E}"/>
            </a:ext>
          </a:extLst>
        </xdr:cNvPr>
        <xdr:cNvSpPr txBox="1"/>
      </xdr:nvSpPr>
      <xdr:spPr>
        <a:xfrm>
          <a:off x="4212590" y="94039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80" name="直線コネクタ 179">
          <a:extLst>
            <a:ext uri="{FF2B5EF4-FFF2-40B4-BE49-F238E27FC236}">
              <a16:creationId xmlns:a16="http://schemas.microsoft.com/office/drawing/2014/main" id="{839AD6AB-407A-46A1-B5DC-BBFDA6B584A2}"/>
            </a:ext>
          </a:extLst>
        </xdr:cNvPr>
        <xdr:cNvCxnSpPr/>
      </xdr:nvCxnSpPr>
      <xdr:spPr>
        <a:xfrm>
          <a:off x="4112260" y="9628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90912</xdr:rowOff>
    </xdr:from>
    <xdr:ext cx="405111" cy="259045"/>
    <xdr:sp macro="" textlink="">
      <xdr:nvSpPr>
        <xdr:cNvPr id="181" name="【体育館・プール】&#10;有形固定資産減価償却率平均値テキスト">
          <a:extLst>
            <a:ext uri="{FF2B5EF4-FFF2-40B4-BE49-F238E27FC236}">
              <a16:creationId xmlns:a16="http://schemas.microsoft.com/office/drawing/2014/main" id="{9ECC0E87-7AFA-4918-B2C9-B440357033B5}"/>
            </a:ext>
          </a:extLst>
        </xdr:cNvPr>
        <xdr:cNvSpPr txBox="1"/>
      </xdr:nvSpPr>
      <xdr:spPr>
        <a:xfrm>
          <a:off x="4212590" y="10381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2" name="フローチャート: 判断 181">
          <a:extLst>
            <a:ext uri="{FF2B5EF4-FFF2-40B4-BE49-F238E27FC236}">
              <a16:creationId xmlns:a16="http://schemas.microsoft.com/office/drawing/2014/main" id="{389FF6B2-786C-4F0F-8227-1141F189916C}"/>
            </a:ext>
          </a:extLst>
        </xdr:cNvPr>
        <xdr:cNvSpPr/>
      </xdr:nvSpPr>
      <xdr:spPr>
        <a:xfrm>
          <a:off x="4131310" y="103994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3" name="フローチャート: 判断 182">
          <a:extLst>
            <a:ext uri="{FF2B5EF4-FFF2-40B4-BE49-F238E27FC236}">
              <a16:creationId xmlns:a16="http://schemas.microsoft.com/office/drawing/2014/main" id="{F60219F2-9FA2-4AB1-92A3-8C5CC35C96FC}"/>
            </a:ext>
          </a:extLst>
        </xdr:cNvPr>
        <xdr:cNvSpPr/>
      </xdr:nvSpPr>
      <xdr:spPr>
        <a:xfrm>
          <a:off x="3388360" y="1044874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61</xdr:row>
      <xdr:rowOff>81115</xdr:rowOff>
    </xdr:from>
    <xdr:ext cx="405111" cy="259045"/>
    <xdr:sp macro="" textlink="">
      <xdr:nvSpPr>
        <xdr:cNvPr id="184" name="n_1aveValue【体育館・プール】&#10;有形固定資産減価償却率">
          <a:extLst>
            <a:ext uri="{FF2B5EF4-FFF2-40B4-BE49-F238E27FC236}">
              <a16:creationId xmlns:a16="http://schemas.microsoft.com/office/drawing/2014/main" id="{A9AF9B27-0019-4E24-BE57-8BA2B8D89DED}"/>
            </a:ext>
          </a:extLst>
        </xdr:cNvPr>
        <xdr:cNvSpPr txBox="1"/>
      </xdr:nvSpPr>
      <xdr:spPr>
        <a:xfrm>
          <a:off x="3239144" y="10541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164737</xdr:rowOff>
    </xdr:from>
    <xdr:to>
      <xdr:col>15</xdr:col>
      <xdr:colOff>101600</xdr:colOff>
      <xdr:row>61</xdr:row>
      <xdr:rowOff>94887</xdr:rowOff>
    </xdr:to>
    <xdr:sp macro="" textlink="">
      <xdr:nvSpPr>
        <xdr:cNvPr id="185" name="フローチャート: 判断 184">
          <a:extLst>
            <a:ext uri="{FF2B5EF4-FFF2-40B4-BE49-F238E27FC236}">
              <a16:creationId xmlns:a16="http://schemas.microsoft.com/office/drawing/2014/main" id="{2321B0FE-4E64-422E-9F6A-29EA658E7B74}"/>
            </a:ext>
          </a:extLst>
        </xdr:cNvPr>
        <xdr:cNvSpPr/>
      </xdr:nvSpPr>
      <xdr:spPr>
        <a:xfrm>
          <a:off x="2571750" y="104555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111414</xdr:rowOff>
    </xdr:from>
    <xdr:ext cx="405111" cy="259045"/>
    <xdr:sp macro="" textlink="">
      <xdr:nvSpPr>
        <xdr:cNvPr id="186" name="n_2aveValue【体育館・プール】&#10;有形固定資産減価償却率">
          <a:extLst>
            <a:ext uri="{FF2B5EF4-FFF2-40B4-BE49-F238E27FC236}">
              <a16:creationId xmlns:a16="http://schemas.microsoft.com/office/drawing/2014/main" id="{231BFF7C-AC84-4BCF-9248-622ABEB2716C}"/>
            </a:ext>
          </a:extLst>
        </xdr:cNvPr>
        <xdr:cNvSpPr txBox="1"/>
      </xdr:nvSpPr>
      <xdr:spPr>
        <a:xfrm>
          <a:off x="24390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60</xdr:row>
      <xdr:rowOff>151674</xdr:rowOff>
    </xdr:from>
    <xdr:to>
      <xdr:col>10</xdr:col>
      <xdr:colOff>165100</xdr:colOff>
      <xdr:row>61</xdr:row>
      <xdr:rowOff>81824</xdr:rowOff>
    </xdr:to>
    <xdr:sp macro="" textlink="">
      <xdr:nvSpPr>
        <xdr:cNvPr id="187" name="フローチャート: 判断 186">
          <a:extLst>
            <a:ext uri="{FF2B5EF4-FFF2-40B4-BE49-F238E27FC236}">
              <a16:creationId xmlns:a16="http://schemas.microsoft.com/office/drawing/2014/main" id="{ADF2C38C-37F5-40EA-B40E-4D1EC1CDB30B}"/>
            </a:ext>
          </a:extLst>
        </xdr:cNvPr>
        <xdr:cNvSpPr/>
      </xdr:nvSpPr>
      <xdr:spPr>
        <a:xfrm>
          <a:off x="1774190" y="1043867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61</xdr:row>
      <xdr:rowOff>72951</xdr:rowOff>
    </xdr:from>
    <xdr:ext cx="405111" cy="259045"/>
    <xdr:sp macro="" textlink="">
      <xdr:nvSpPr>
        <xdr:cNvPr id="188" name="n_3aveValue【体育館・プール】&#10;有形固定資産減価償却率">
          <a:extLst>
            <a:ext uri="{FF2B5EF4-FFF2-40B4-BE49-F238E27FC236}">
              <a16:creationId xmlns:a16="http://schemas.microsoft.com/office/drawing/2014/main" id="{3221C4B4-A94B-45BA-96BD-F9CBB2B876F6}"/>
            </a:ext>
          </a:extLst>
        </xdr:cNvPr>
        <xdr:cNvSpPr txBox="1"/>
      </xdr:nvSpPr>
      <xdr:spPr>
        <a:xfrm>
          <a:off x="164148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60</xdr:row>
      <xdr:rowOff>169635</xdr:rowOff>
    </xdr:from>
    <xdr:to>
      <xdr:col>6</xdr:col>
      <xdr:colOff>38100</xdr:colOff>
      <xdr:row>61</xdr:row>
      <xdr:rowOff>99785</xdr:rowOff>
    </xdr:to>
    <xdr:sp macro="" textlink="">
      <xdr:nvSpPr>
        <xdr:cNvPr id="189" name="フローチャート: 判断 188">
          <a:extLst>
            <a:ext uri="{FF2B5EF4-FFF2-40B4-BE49-F238E27FC236}">
              <a16:creationId xmlns:a16="http://schemas.microsoft.com/office/drawing/2014/main" id="{F83E3717-4B4E-444D-BC2C-5DBC60E6B040}"/>
            </a:ext>
          </a:extLst>
        </xdr:cNvPr>
        <xdr:cNvSpPr/>
      </xdr:nvSpPr>
      <xdr:spPr>
        <a:xfrm>
          <a:off x="988060" y="1046044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61</xdr:row>
      <xdr:rowOff>90912</xdr:rowOff>
    </xdr:from>
    <xdr:ext cx="405111" cy="259045"/>
    <xdr:sp macro="" textlink="">
      <xdr:nvSpPr>
        <xdr:cNvPr id="190" name="n_4aveValue【体育館・プール】&#10;有形固定資産減価償却率">
          <a:extLst>
            <a:ext uri="{FF2B5EF4-FFF2-40B4-BE49-F238E27FC236}">
              <a16:creationId xmlns:a16="http://schemas.microsoft.com/office/drawing/2014/main" id="{855F7FAD-0198-4EC1-83C7-870C655EE35F}"/>
            </a:ext>
          </a:extLst>
        </xdr:cNvPr>
        <xdr:cNvSpPr txBox="1"/>
      </xdr:nvSpPr>
      <xdr:spPr>
        <a:xfrm>
          <a:off x="855354" y="1055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D93BAD1D-97B7-4B57-8ADC-B339F70BC66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4BCB92CF-8DDF-4A7D-BCA7-AF2BA3C3797E}"/>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3" name="テキスト ボックス 192">
          <a:extLst>
            <a:ext uri="{FF2B5EF4-FFF2-40B4-BE49-F238E27FC236}">
              <a16:creationId xmlns:a16="http://schemas.microsoft.com/office/drawing/2014/main" id="{5819E5BB-D57C-496C-B303-117F6F5010C0}"/>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4" name="テキスト ボックス 193">
          <a:extLst>
            <a:ext uri="{FF2B5EF4-FFF2-40B4-BE49-F238E27FC236}">
              <a16:creationId xmlns:a16="http://schemas.microsoft.com/office/drawing/2014/main" id="{D4004876-4B8C-4654-AE58-ED1738A317C7}"/>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5" name="テキスト ボックス 194">
          <a:extLst>
            <a:ext uri="{FF2B5EF4-FFF2-40B4-BE49-F238E27FC236}">
              <a16:creationId xmlns:a16="http://schemas.microsoft.com/office/drawing/2014/main" id="{4D97602E-77EE-436D-B8F5-A775D6ED4414}"/>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4717</xdr:rowOff>
    </xdr:from>
    <xdr:to>
      <xdr:col>24</xdr:col>
      <xdr:colOff>114300</xdr:colOff>
      <xdr:row>60</xdr:row>
      <xdr:rowOff>106317</xdr:rowOff>
    </xdr:to>
    <xdr:sp macro="" textlink="">
      <xdr:nvSpPr>
        <xdr:cNvPr id="196" name="楕円 195">
          <a:extLst>
            <a:ext uri="{FF2B5EF4-FFF2-40B4-BE49-F238E27FC236}">
              <a16:creationId xmlns:a16="http://schemas.microsoft.com/office/drawing/2014/main" id="{764E23B6-4C13-4FF0-BA7A-CE529F187539}"/>
            </a:ext>
          </a:extLst>
        </xdr:cNvPr>
        <xdr:cNvSpPr/>
      </xdr:nvSpPr>
      <xdr:spPr>
        <a:xfrm>
          <a:off x="4131310" y="1029362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27594</xdr:rowOff>
    </xdr:from>
    <xdr:ext cx="405111" cy="259045"/>
    <xdr:sp macro="" textlink="">
      <xdr:nvSpPr>
        <xdr:cNvPr id="197" name="【体育館・プール】&#10;有形固定資産減価償却率該当値テキスト">
          <a:extLst>
            <a:ext uri="{FF2B5EF4-FFF2-40B4-BE49-F238E27FC236}">
              <a16:creationId xmlns:a16="http://schemas.microsoft.com/office/drawing/2014/main" id="{4EA125B8-6C1B-4702-AD54-A8B07F52DA5A}"/>
            </a:ext>
          </a:extLst>
        </xdr:cNvPr>
        <xdr:cNvSpPr txBox="1"/>
      </xdr:nvSpPr>
      <xdr:spPr>
        <a:xfrm>
          <a:off x="4212590" y="1014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148409</xdr:rowOff>
    </xdr:from>
    <xdr:to>
      <xdr:col>20</xdr:col>
      <xdr:colOff>38100</xdr:colOff>
      <xdr:row>60</xdr:row>
      <xdr:rowOff>78559</xdr:rowOff>
    </xdr:to>
    <xdr:sp macro="" textlink="">
      <xdr:nvSpPr>
        <xdr:cNvPr id="198" name="楕円 197">
          <a:extLst>
            <a:ext uri="{FF2B5EF4-FFF2-40B4-BE49-F238E27FC236}">
              <a16:creationId xmlns:a16="http://schemas.microsoft.com/office/drawing/2014/main" id="{C8F4764D-BBC8-43E6-A606-8B676B6EA2F1}"/>
            </a:ext>
          </a:extLst>
        </xdr:cNvPr>
        <xdr:cNvSpPr/>
      </xdr:nvSpPr>
      <xdr:spPr>
        <a:xfrm>
          <a:off x="3388360" y="102620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27759</xdr:rowOff>
    </xdr:from>
    <xdr:to>
      <xdr:col>24</xdr:col>
      <xdr:colOff>63500</xdr:colOff>
      <xdr:row>60</xdr:row>
      <xdr:rowOff>55517</xdr:rowOff>
    </xdr:to>
    <xdr:cxnSp macro="">
      <xdr:nvCxnSpPr>
        <xdr:cNvPr id="199" name="直線コネクタ 198">
          <a:extLst>
            <a:ext uri="{FF2B5EF4-FFF2-40B4-BE49-F238E27FC236}">
              <a16:creationId xmlns:a16="http://schemas.microsoft.com/office/drawing/2014/main" id="{07A00AAA-6499-4D6A-B688-A8DF0AD7CE9C}"/>
            </a:ext>
          </a:extLst>
        </xdr:cNvPr>
        <xdr:cNvCxnSpPr/>
      </xdr:nvCxnSpPr>
      <xdr:spPr>
        <a:xfrm>
          <a:off x="3431540" y="10312854"/>
          <a:ext cx="742950" cy="3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27577</xdr:rowOff>
    </xdr:from>
    <xdr:to>
      <xdr:col>15</xdr:col>
      <xdr:colOff>101600</xdr:colOff>
      <xdr:row>61</xdr:row>
      <xdr:rowOff>129177</xdr:rowOff>
    </xdr:to>
    <xdr:sp macro="" textlink="">
      <xdr:nvSpPr>
        <xdr:cNvPr id="200" name="楕円 199">
          <a:extLst>
            <a:ext uri="{FF2B5EF4-FFF2-40B4-BE49-F238E27FC236}">
              <a16:creationId xmlns:a16="http://schemas.microsoft.com/office/drawing/2014/main" id="{FC3EA80E-1131-4028-B407-F3C9E29654A4}"/>
            </a:ext>
          </a:extLst>
        </xdr:cNvPr>
        <xdr:cNvSpPr/>
      </xdr:nvSpPr>
      <xdr:spPr>
        <a:xfrm>
          <a:off x="2571750" y="1048412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27759</xdr:rowOff>
    </xdr:from>
    <xdr:to>
      <xdr:col>19</xdr:col>
      <xdr:colOff>177800</xdr:colOff>
      <xdr:row>61</xdr:row>
      <xdr:rowOff>78377</xdr:rowOff>
    </xdr:to>
    <xdr:cxnSp macro="">
      <xdr:nvCxnSpPr>
        <xdr:cNvPr id="201" name="直線コネクタ 200">
          <a:extLst>
            <a:ext uri="{FF2B5EF4-FFF2-40B4-BE49-F238E27FC236}">
              <a16:creationId xmlns:a16="http://schemas.microsoft.com/office/drawing/2014/main" id="{4D5FE10B-A3B6-4648-93CD-CB619A5D7764}"/>
            </a:ext>
          </a:extLst>
        </xdr:cNvPr>
        <xdr:cNvCxnSpPr/>
      </xdr:nvCxnSpPr>
      <xdr:spPr>
        <a:xfrm flipV="1">
          <a:off x="2626360" y="10312854"/>
          <a:ext cx="805180" cy="22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151674</xdr:rowOff>
    </xdr:from>
    <xdr:to>
      <xdr:col>10</xdr:col>
      <xdr:colOff>165100</xdr:colOff>
      <xdr:row>61</xdr:row>
      <xdr:rowOff>81824</xdr:rowOff>
    </xdr:to>
    <xdr:sp macro="" textlink="">
      <xdr:nvSpPr>
        <xdr:cNvPr id="202" name="楕円 201">
          <a:extLst>
            <a:ext uri="{FF2B5EF4-FFF2-40B4-BE49-F238E27FC236}">
              <a16:creationId xmlns:a16="http://schemas.microsoft.com/office/drawing/2014/main" id="{227966A5-D1BD-494E-9EFD-0600A288F303}"/>
            </a:ext>
          </a:extLst>
        </xdr:cNvPr>
        <xdr:cNvSpPr/>
      </xdr:nvSpPr>
      <xdr:spPr>
        <a:xfrm>
          <a:off x="1774190" y="1043867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31024</xdr:rowOff>
    </xdr:from>
    <xdr:to>
      <xdr:col>15</xdr:col>
      <xdr:colOff>50800</xdr:colOff>
      <xdr:row>61</xdr:row>
      <xdr:rowOff>78377</xdr:rowOff>
    </xdr:to>
    <xdr:cxnSp macro="">
      <xdr:nvCxnSpPr>
        <xdr:cNvPr id="203" name="直線コネクタ 202">
          <a:extLst>
            <a:ext uri="{FF2B5EF4-FFF2-40B4-BE49-F238E27FC236}">
              <a16:creationId xmlns:a16="http://schemas.microsoft.com/office/drawing/2014/main" id="{016D3E81-39CF-42FF-93BB-BE0A1CA24ADD}"/>
            </a:ext>
          </a:extLst>
        </xdr:cNvPr>
        <xdr:cNvCxnSpPr/>
      </xdr:nvCxnSpPr>
      <xdr:spPr>
        <a:xfrm>
          <a:off x="1828800" y="10487569"/>
          <a:ext cx="797560" cy="4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135346</xdr:rowOff>
    </xdr:from>
    <xdr:to>
      <xdr:col>6</xdr:col>
      <xdr:colOff>38100</xdr:colOff>
      <xdr:row>61</xdr:row>
      <xdr:rowOff>65496</xdr:rowOff>
    </xdr:to>
    <xdr:sp macro="" textlink="">
      <xdr:nvSpPr>
        <xdr:cNvPr id="204" name="楕円 203">
          <a:extLst>
            <a:ext uri="{FF2B5EF4-FFF2-40B4-BE49-F238E27FC236}">
              <a16:creationId xmlns:a16="http://schemas.microsoft.com/office/drawing/2014/main" id="{B69DFF80-10D0-4DD4-942A-67D5A486CFEA}"/>
            </a:ext>
          </a:extLst>
        </xdr:cNvPr>
        <xdr:cNvSpPr/>
      </xdr:nvSpPr>
      <xdr:spPr>
        <a:xfrm>
          <a:off x="988060" y="104185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14696</xdr:rowOff>
    </xdr:from>
    <xdr:to>
      <xdr:col>10</xdr:col>
      <xdr:colOff>114300</xdr:colOff>
      <xdr:row>61</xdr:row>
      <xdr:rowOff>31024</xdr:rowOff>
    </xdr:to>
    <xdr:cxnSp macro="">
      <xdr:nvCxnSpPr>
        <xdr:cNvPr id="205" name="直線コネクタ 204">
          <a:extLst>
            <a:ext uri="{FF2B5EF4-FFF2-40B4-BE49-F238E27FC236}">
              <a16:creationId xmlns:a16="http://schemas.microsoft.com/office/drawing/2014/main" id="{F94FE3CA-9B35-4AE2-A1C9-7F02BC1FBDD1}"/>
            </a:ext>
          </a:extLst>
        </xdr:cNvPr>
        <xdr:cNvCxnSpPr/>
      </xdr:nvCxnSpPr>
      <xdr:spPr>
        <a:xfrm>
          <a:off x="1031240" y="10476956"/>
          <a:ext cx="797560" cy="1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95086</xdr:rowOff>
    </xdr:from>
    <xdr:ext cx="405111" cy="259045"/>
    <xdr:sp macro="" textlink="">
      <xdr:nvSpPr>
        <xdr:cNvPr id="206" name="n_1mainValue【体育館・プール】&#10;有形固定資産減価償却率">
          <a:extLst>
            <a:ext uri="{FF2B5EF4-FFF2-40B4-BE49-F238E27FC236}">
              <a16:creationId xmlns:a16="http://schemas.microsoft.com/office/drawing/2014/main" id="{062DA49F-FFE0-499E-A1D0-EA5D88835EDA}"/>
            </a:ext>
          </a:extLst>
        </xdr:cNvPr>
        <xdr:cNvSpPr txBox="1"/>
      </xdr:nvSpPr>
      <xdr:spPr>
        <a:xfrm>
          <a:off x="3239144" y="1004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120304</xdr:rowOff>
    </xdr:from>
    <xdr:ext cx="405111" cy="259045"/>
    <xdr:sp macro="" textlink="">
      <xdr:nvSpPr>
        <xdr:cNvPr id="207" name="n_2mainValue【体育館・プール】&#10;有形固定資産減価償却率">
          <a:extLst>
            <a:ext uri="{FF2B5EF4-FFF2-40B4-BE49-F238E27FC236}">
              <a16:creationId xmlns:a16="http://schemas.microsoft.com/office/drawing/2014/main" id="{8F41C433-2FBE-4564-8508-405B2EA7C075}"/>
            </a:ext>
          </a:extLst>
        </xdr:cNvPr>
        <xdr:cNvSpPr txBox="1"/>
      </xdr:nvSpPr>
      <xdr:spPr>
        <a:xfrm>
          <a:off x="2439044" y="1058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8" name="n_3mainValue【体育館・プール】&#10;有形固定資産減価償却率">
          <a:extLst>
            <a:ext uri="{FF2B5EF4-FFF2-40B4-BE49-F238E27FC236}">
              <a16:creationId xmlns:a16="http://schemas.microsoft.com/office/drawing/2014/main" id="{3B3A0E4C-0049-4457-B209-885019ECC164}"/>
            </a:ext>
          </a:extLst>
        </xdr:cNvPr>
        <xdr:cNvSpPr txBox="1"/>
      </xdr:nvSpPr>
      <xdr:spPr>
        <a:xfrm>
          <a:off x="1641484" y="10210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9" name="n_4mainValue【体育館・プール】&#10;有形固定資産減価償却率">
          <a:extLst>
            <a:ext uri="{FF2B5EF4-FFF2-40B4-BE49-F238E27FC236}">
              <a16:creationId xmlns:a16="http://schemas.microsoft.com/office/drawing/2014/main" id="{1A27381B-F518-4B2F-9CD4-2E7D161F08AF}"/>
            </a:ext>
          </a:extLst>
        </xdr:cNvPr>
        <xdr:cNvSpPr txBox="1"/>
      </xdr:nvSpPr>
      <xdr:spPr>
        <a:xfrm>
          <a:off x="855354" y="10199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a:extLst>
            <a:ext uri="{FF2B5EF4-FFF2-40B4-BE49-F238E27FC236}">
              <a16:creationId xmlns:a16="http://schemas.microsoft.com/office/drawing/2014/main" id="{5F975CEF-E0CD-4B5E-A43B-6F168CFE701F}"/>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a:extLst>
            <a:ext uri="{FF2B5EF4-FFF2-40B4-BE49-F238E27FC236}">
              <a16:creationId xmlns:a16="http://schemas.microsoft.com/office/drawing/2014/main" id="{23C73090-AF12-46CD-BA02-2485D1A9FB15}"/>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a:extLst>
            <a:ext uri="{FF2B5EF4-FFF2-40B4-BE49-F238E27FC236}">
              <a16:creationId xmlns:a16="http://schemas.microsoft.com/office/drawing/2014/main" id="{4A871CA4-C10B-4B30-BDFE-31DFA2960093}"/>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a:extLst>
            <a:ext uri="{FF2B5EF4-FFF2-40B4-BE49-F238E27FC236}">
              <a16:creationId xmlns:a16="http://schemas.microsoft.com/office/drawing/2014/main" id="{CB0223DF-FAD3-4017-BD72-7DE0E50EEC86}"/>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a:extLst>
            <a:ext uri="{FF2B5EF4-FFF2-40B4-BE49-F238E27FC236}">
              <a16:creationId xmlns:a16="http://schemas.microsoft.com/office/drawing/2014/main" id="{B12F75AE-04EB-417E-BC5C-2E41A214124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a:extLst>
            <a:ext uri="{FF2B5EF4-FFF2-40B4-BE49-F238E27FC236}">
              <a16:creationId xmlns:a16="http://schemas.microsoft.com/office/drawing/2014/main" id="{032CD823-D598-4040-ADDA-CF2C60A76303}"/>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a:extLst>
            <a:ext uri="{FF2B5EF4-FFF2-40B4-BE49-F238E27FC236}">
              <a16:creationId xmlns:a16="http://schemas.microsoft.com/office/drawing/2014/main" id="{2BFF554D-630D-4A3C-80F0-28A25382D1C5}"/>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a:extLst>
            <a:ext uri="{FF2B5EF4-FFF2-40B4-BE49-F238E27FC236}">
              <a16:creationId xmlns:a16="http://schemas.microsoft.com/office/drawing/2014/main" id="{929B1124-A6D2-4554-AA11-89A026E0FAF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a:extLst>
            <a:ext uri="{FF2B5EF4-FFF2-40B4-BE49-F238E27FC236}">
              <a16:creationId xmlns:a16="http://schemas.microsoft.com/office/drawing/2014/main" id="{CDD73C30-526C-46BC-BF18-DBF9E2883A70}"/>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a:extLst>
            <a:ext uri="{FF2B5EF4-FFF2-40B4-BE49-F238E27FC236}">
              <a16:creationId xmlns:a16="http://schemas.microsoft.com/office/drawing/2014/main" id="{1ED5A55E-03CF-4419-BD4C-0B3F4EC19247}"/>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20" name="直線コネクタ 219">
          <a:extLst>
            <a:ext uri="{FF2B5EF4-FFF2-40B4-BE49-F238E27FC236}">
              <a16:creationId xmlns:a16="http://schemas.microsoft.com/office/drawing/2014/main" id="{68523F64-00FA-471E-8FD1-431BAEEFE9FB}"/>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1" name="テキスト ボックス 220">
          <a:extLst>
            <a:ext uri="{FF2B5EF4-FFF2-40B4-BE49-F238E27FC236}">
              <a16:creationId xmlns:a16="http://schemas.microsoft.com/office/drawing/2014/main" id="{A5480D1B-9BD7-414E-B492-20F663B819BD}"/>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2" name="直線コネクタ 221">
          <a:extLst>
            <a:ext uri="{FF2B5EF4-FFF2-40B4-BE49-F238E27FC236}">
              <a16:creationId xmlns:a16="http://schemas.microsoft.com/office/drawing/2014/main" id="{67AFC467-4722-45E3-902F-B5C807BF75D7}"/>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3" name="テキスト ボックス 222">
          <a:extLst>
            <a:ext uri="{FF2B5EF4-FFF2-40B4-BE49-F238E27FC236}">
              <a16:creationId xmlns:a16="http://schemas.microsoft.com/office/drawing/2014/main" id="{F5491E89-A0B7-4328-AE68-51AA01B781C4}"/>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4" name="直線コネクタ 223">
          <a:extLst>
            <a:ext uri="{FF2B5EF4-FFF2-40B4-BE49-F238E27FC236}">
              <a16:creationId xmlns:a16="http://schemas.microsoft.com/office/drawing/2014/main" id="{A3A06C06-5D8E-4B2C-BC84-E895B309250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5" name="テキスト ボックス 224">
          <a:extLst>
            <a:ext uri="{FF2B5EF4-FFF2-40B4-BE49-F238E27FC236}">
              <a16:creationId xmlns:a16="http://schemas.microsoft.com/office/drawing/2014/main" id="{1A188B62-DFD1-42D7-AADD-AD7AFCC187D0}"/>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6" name="直線コネクタ 225">
          <a:extLst>
            <a:ext uri="{FF2B5EF4-FFF2-40B4-BE49-F238E27FC236}">
              <a16:creationId xmlns:a16="http://schemas.microsoft.com/office/drawing/2014/main" id="{98CB4CEB-FE4B-47F9-8C3C-97CDB1B5E245}"/>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7" name="テキスト ボックス 226">
          <a:extLst>
            <a:ext uri="{FF2B5EF4-FFF2-40B4-BE49-F238E27FC236}">
              <a16:creationId xmlns:a16="http://schemas.microsoft.com/office/drawing/2014/main" id="{4969BCE9-C5B6-42C3-8C1C-C319D16FB55B}"/>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8" name="直線コネクタ 227">
          <a:extLst>
            <a:ext uri="{FF2B5EF4-FFF2-40B4-BE49-F238E27FC236}">
              <a16:creationId xmlns:a16="http://schemas.microsoft.com/office/drawing/2014/main" id="{E756809D-6184-4D29-8E8C-2A549B391E22}"/>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9" name="テキスト ボックス 228">
          <a:extLst>
            <a:ext uri="{FF2B5EF4-FFF2-40B4-BE49-F238E27FC236}">
              <a16:creationId xmlns:a16="http://schemas.microsoft.com/office/drawing/2014/main" id="{52A1FA26-8C5E-477D-8839-3223FE621104}"/>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2F527AB3-22A8-447B-9EB2-1EFED9B32E11}"/>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E51185BF-82AF-40D6-9385-46457B4A9E3C}"/>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588DEA8E-EDD5-4A8E-963F-6CB14829AB0E}"/>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3" name="直線コネクタ 232">
          <a:extLst>
            <a:ext uri="{FF2B5EF4-FFF2-40B4-BE49-F238E27FC236}">
              <a16:creationId xmlns:a16="http://schemas.microsoft.com/office/drawing/2014/main" id="{CA43B3B6-D9F9-4885-B647-F747F890B42C}"/>
            </a:ext>
          </a:extLst>
        </xdr:cNvPr>
        <xdr:cNvCxnSpPr/>
      </xdr:nvCxnSpPr>
      <xdr:spPr>
        <a:xfrm flipV="1">
          <a:off x="9429115" y="974026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4" name="【体育館・プール】&#10;一人当たり面積最小値テキスト">
          <a:extLst>
            <a:ext uri="{FF2B5EF4-FFF2-40B4-BE49-F238E27FC236}">
              <a16:creationId xmlns:a16="http://schemas.microsoft.com/office/drawing/2014/main" id="{9500FCB4-9CAD-4727-A784-D9A39F0B1DD4}"/>
            </a:ext>
          </a:extLst>
        </xdr:cNvPr>
        <xdr:cNvSpPr txBox="1"/>
      </xdr:nvSpPr>
      <xdr:spPr>
        <a:xfrm>
          <a:off x="946785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5" name="直線コネクタ 234">
          <a:extLst>
            <a:ext uri="{FF2B5EF4-FFF2-40B4-BE49-F238E27FC236}">
              <a16:creationId xmlns:a16="http://schemas.microsoft.com/office/drawing/2014/main" id="{CB47911C-058A-417C-BA88-510CA8D8D03B}"/>
            </a:ext>
          </a:extLst>
        </xdr:cNvPr>
        <xdr:cNvCxnSpPr/>
      </xdr:nvCxnSpPr>
      <xdr:spPr>
        <a:xfrm>
          <a:off x="9356090" y="109347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6" name="【体育館・プール】&#10;一人当たり面積最大値テキスト">
          <a:extLst>
            <a:ext uri="{FF2B5EF4-FFF2-40B4-BE49-F238E27FC236}">
              <a16:creationId xmlns:a16="http://schemas.microsoft.com/office/drawing/2014/main" id="{03FA93C8-34BF-42D3-A389-C57F9ECEB730}"/>
            </a:ext>
          </a:extLst>
        </xdr:cNvPr>
        <xdr:cNvSpPr txBox="1"/>
      </xdr:nvSpPr>
      <xdr:spPr>
        <a:xfrm>
          <a:off x="9467850" y="952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7" name="直線コネクタ 236">
          <a:extLst>
            <a:ext uri="{FF2B5EF4-FFF2-40B4-BE49-F238E27FC236}">
              <a16:creationId xmlns:a16="http://schemas.microsoft.com/office/drawing/2014/main" id="{F393DA95-4061-43AD-B75E-18AA8BF30111}"/>
            </a:ext>
          </a:extLst>
        </xdr:cNvPr>
        <xdr:cNvCxnSpPr/>
      </xdr:nvCxnSpPr>
      <xdr:spPr>
        <a:xfrm>
          <a:off x="9356090" y="97402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38" name="【体育館・プール】&#10;一人当たり面積平均値テキスト">
          <a:extLst>
            <a:ext uri="{FF2B5EF4-FFF2-40B4-BE49-F238E27FC236}">
              <a16:creationId xmlns:a16="http://schemas.microsoft.com/office/drawing/2014/main" id="{C952B7E9-484B-4B0C-9698-D6E093159B09}"/>
            </a:ext>
          </a:extLst>
        </xdr:cNvPr>
        <xdr:cNvSpPr txBox="1"/>
      </xdr:nvSpPr>
      <xdr:spPr>
        <a:xfrm>
          <a:off x="9467850" y="10515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9" name="フローチャート: 判断 238">
          <a:extLst>
            <a:ext uri="{FF2B5EF4-FFF2-40B4-BE49-F238E27FC236}">
              <a16:creationId xmlns:a16="http://schemas.microsoft.com/office/drawing/2014/main" id="{3EDD0911-3A57-4824-900B-FD49916F44A8}"/>
            </a:ext>
          </a:extLst>
        </xdr:cNvPr>
        <xdr:cNvSpPr/>
      </xdr:nvSpPr>
      <xdr:spPr>
        <a:xfrm>
          <a:off x="9394190" y="1054290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40" name="フローチャート: 判断 239">
          <a:extLst>
            <a:ext uri="{FF2B5EF4-FFF2-40B4-BE49-F238E27FC236}">
              <a16:creationId xmlns:a16="http://schemas.microsoft.com/office/drawing/2014/main" id="{E70A1284-A54D-4AFB-9CA0-964FDE13FC8F}"/>
            </a:ext>
          </a:extLst>
        </xdr:cNvPr>
        <xdr:cNvSpPr/>
      </xdr:nvSpPr>
      <xdr:spPr>
        <a:xfrm>
          <a:off x="8632190" y="105333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61</xdr:row>
      <xdr:rowOff>167657</xdr:rowOff>
    </xdr:from>
    <xdr:ext cx="469744" cy="259045"/>
    <xdr:sp macro="" textlink="">
      <xdr:nvSpPr>
        <xdr:cNvPr id="241" name="n_1aveValue【体育館・プール】&#10;一人当たり面積">
          <a:extLst>
            <a:ext uri="{FF2B5EF4-FFF2-40B4-BE49-F238E27FC236}">
              <a16:creationId xmlns:a16="http://schemas.microsoft.com/office/drawing/2014/main" id="{41B57102-4B8F-4D93-9063-EA2F1A3B0F1C}"/>
            </a:ext>
          </a:extLst>
        </xdr:cNvPr>
        <xdr:cNvSpPr txBox="1"/>
      </xdr:nvSpPr>
      <xdr:spPr>
        <a:xfrm>
          <a:off x="845446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78740</xdr:rowOff>
    </xdr:from>
    <xdr:to>
      <xdr:col>46</xdr:col>
      <xdr:colOff>38100</xdr:colOff>
      <xdr:row>62</xdr:row>
      <xdr:rowOff>8890</xdr:rowOff>
    </xdr:to>
    <xdr:sp macro="" textlink="">
      <xdr:nvSpPr>
        <xdr:cNvPr id="242" name="フローチャート: 判断 241">
          <a:extLst>
            <a:ext uri="{FF2B5EF4-FFF2-40B4-BE49-F238E27FC236}">
              <a16:creationId xmlns:a16="http://schemas.microsoft.com/office/drawing/2014/main" id="{B0858E62-C5D1-4B46-BC8C-E334A03925EE}"/>
            </a:ext>
          </a:extLst>
        </xdr:cNvPr>
        <xdr:cNvSpPr/>
      </xdr:nvSpPr>
      <xdr:spPr>
        <a:xfrm>
          <a:off x="7846060" y="105371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62</xdr:row>
      <xdr:rowOff>17</xdr:rowOff>
    </xdr:from>
    <xdr:ext cx="469744" cy="259045"/>
    <xdr:sp macro="" textlink="">
      <xdr:nvSpPr>
        <xdr:cNvPr id="243" name="n_2aveValue【体育館・プール】&#10;一人当たり面積">
          <a:extLst>
            <a:ext uri="{FF2B5EF4-FFF2-40B4-BE49-F238E27FC236}">
              <a16:creationId xmlns:a16="http://schemas.microsoft.com/office/drawing/2014/main" id="{3A949265-9190-4A98-919C-C3378A93C0B7}"/>
            </a:ext>
          </a:extLst>
        </xdr:cNvPr>
        <xdr:cNvSpPr txBox="1"/>
      </xdr:nvSpPr>
      <xdr:spPr>
        <a:xfrm>
          <a:off x="767341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90170</xdr:rowOff>
    </xdr:from>
    <xdr:to>
      <xdr:col>41</xdr:col>
      <xdr:colOff>101600</xdr:colOff>
      <xdr:row>62</xdr:row>
      <xdr:rowOff>20320</xdr:rowOff>
    </xdr:to>
    <xdr:sp macro="" textlink="">
      <xdr:nvSpPr>
        <xdr:cNvPr id="244" name="フローチャート: 判断 243">
          <a:extLst>
            <a:ext uri="{FF2B5EF4-FFF2-40B4-BE49-F238E27FC236}">
              <a16:creationId xmlns:a16="http://schemas.microsoft.com/office/drawing/2014/main" id="{F4C78A4B-C123-4AC6-9A18-0126BD7B5E8C}"/>
            </a:ext>
          </a:extLst>
        </xdr:cNvPr>
        <xdr:cNvSpPr/>
      </xdr:nvSpPr>
      <xdr:spPr>
        <a:xfrm>
          <a:off x="7029450" y="105524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62</xdr:row>
      <xdr:rowOff>11447</xdr:rowOff>
    </xdr:from>
    <xdr:ext cx="469744" cy="259045"/>
    <xdr:sp macro="" textlink="">
      <xdr:nvSpPr>
        <xdr:cNvPr id="245" name="n_3aveValue【体育館・プール】&#10;一人当たり面積">
          <a:extLst>
            <a:ext uri="{FF2B5EF4-FFF2-40B4-BE49-F238E27FC236}">
              <a16:creationId xmlns:a16="http://schemas.microsoft.com/office/drawing/2014/main" id="{14FB2EB7-6F1C-4168-9CC9-F44971A81EE3}"/>
            </a:ext>
          </a:extLst>
        </xdr:cNvPr>
        <xdr:cNvSpPr txBox="1"/>
      </xdr:nvSpPr>
      <xdr:spPr>
        <a:xfrm>
          <a:off x="6866332"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154940</xdr:rowOff>
    </xdr:from>
    <xdr:to>
      <xdr:col>36</xdr:col>
      <xdr:colOff>165100</xdr:colOff>
      <xdr:row>60</xdr:row>
      <xdr:rowOff>85090</xdr:rowOff>
    </xdr:to>
    <xdr:sp macro="" textlink="">
      <xdr:nvSpPr>
        <xdr:cNvPr id="246" name="フローチャート: 判断 245">
          <a:extLst>
            <a:ext uri="{FF2B5EF4-FFF2-40B4-BE49-F238E27FC236}">
              <a16:creationId xmlns:a16="http://schemas.microsoft.com/office/drawing/2014/main" id="{942BB020-F799-45AF-BEA8-A0F0DE680422}"/>
            </a:ext>
          </a:extLst>
        </xdr:cNvPr>
        <xdr:cNvSpPr/>
      </xdr:nvSpPr>
      <xdr:spPr>
        <a:xfrm>
          <a:off x="6231890" y="102704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60</xdr:row>
      <xdr:rowOff>76217</xdr:rowOff>
    </xdr:from>
    <xdr:ext cx="469744" cy="259045"/>
    <xdr:sp macro="" textlink="">
      <xdr:nvSpPr>
        <xdr:cNvPr id="247" name="n_4aveValue【体育館・プール】&#10;一人当たり面積">
          <a:extLst>
            <a:ext uri="{FF2B5EF4-FFF2-40B4-BE49-F238E27FC236}">
              <a16:creationId xmlns:a16="http://schemas.microsoft.com/office/drawing/2014/main" id="{150C759F-9606-4813-B2EC-3D7BC7123B09}"/>
            </a:ext>
          </a:extLst>
        </xdr:cNvPr>
        <xdr:cNvSpPr txBox="1"/>
      </xdr:nvSpPr>
      <xdr:spPr>
        <a:xfrm>
          <a:off x="6068772" y="1036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87C039B9-90E0-407D-9FC1-4B1312EB48C7}"/>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9A52219C-37E5-47D0-B08D-318113695B98}"/>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D36E7AA2-74C7-484A-A046-CB294A45D13A}"/>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E92DB4E6-52F8-481A-9C09-ACAF91D44692}"/>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2" name="テキスト ボックス 251">
          <a:extLst>
            <a:ext uri="{FF2B5EF4-FFF2-40B4-BE49-F238E27FC236}">
              <a16:creationId xmlns:a16="http://schemas.microsoft.com/office/drawing/2014/main" id="{10727581-B7A7-4364-BBAA-E0E41E3FF74F}"/>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59690</xdr:rowOff>
    </xdr:from>
    <xdr:to>
      <xdr:col>55</xdr:col>
      <xdr:colOff>50800</xdr:colOff>
      <xdr:row>57</xdr:row>
      <xdr:rowOff>161290</xdr:rowOff>
    </xdr:to>
    <xdr:sp macro="" textlink="">
      <xdr:nvSpPr>
        <xdr:cNvPr id="253" name="楕円 252">
          <a:extLst>
            <a:ext uri="{FF2B5EF4-FFF2-40B4-BE49-F238E27FC236}">
              <a16:creationId xmlns:a16="http://schemas.microsoft.com/office/drawing/2014/main" id="{B8223FBE-17C5-4D15-84E7-674E5FB875B4}"/>
            </a:ext>
          </a:extLst>
        </xdr:cNvPr>
        <xdr:cNvSpPr/>
      </xdr:nvSpPr>
      <xdr:spPr>
        <a:xfrm>
          <a:off x="9394190" y="982853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82567</xdr:rowOff>
    </xdr:from>
    <xdr:ext cx="469744" cy="259045"/>
    <xdr:sp macro="" textlink="">
      <xdr:nvSpPr>
        <xdr:cNvPr id="254" name="【体育館・プール】&#10;一人当たり面積該当値テキスト">
          <a:extLst>
            <a:ext uri="{FF2B5EF4-FFF2-40B4-BE49-F238E27FC236}">
              <a16:creationId xmlns:a16="http://schemas.microsoft.com/office/drawing/2014/main" id="{92A53439-560F-4981-B2E3-1A340C9C5890}"/>
            </a:ext>
          </a:extLst>
        </xdr:cNvPr>
        <xdr:cNvSpPr txBox="1"/>
      </xdr:nvSpPr>
      <xdr:spPr>
        <a:xfrm>
          <a:off x="9467850" y="968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113030</xdr:rowOff>
    </xdr:from>
    <xdr:to>
      <xdr:col>50</xdr:col>
      <xdr:colOff>165100</xdr:colOff>
      <xdr:row>57</xdr:row>
      <xdr:rowOff>43180</xdr:rowOff>
    </xdr:to>
    <xdr:sp macro="" textlink="">
      <xdr:nvSpPr>
        <xdr:cNvPr id="255" name="楕円 254">
          <a:extLst>
            <a:ext uri="{FF2B5EF4-FFF2-40B4-BE49-F238E27FC236}">
              <a16:creationId xmlns:a16="http://schemas.microsoft.com/office/drawing/2014/main" id="{04A250C6-8A97-4984-B7A2-9F5FAACE8099}"/>
            </a:ext>
          </a:extLst>
        </xdr:cNvPr>
        <xdr:cNvSpPr/>
      </xdr:nvSpPr>
      <xdr:spPr>
        <a:xfrm>
          <a:off x="8632190" y="97142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163830</xdr:rowOff>
    </xdr:from>
    <xdr:to>
      <xdr:col>55</xdr:col>
      <xdr:colOff>0</xdr:colOff>
      <xdr:row>57</xdr:row>
      <xdr:rowOff>110490</xdr:rowOff>
    </xdr:to>
    <xdr:cxnSp macro="">
      <xdr:nvCxnSpPr>
        <xdr:cNvPr id="256" name="直線コネクタ 255">
          <a:extLst>
            <a:ext uri="{FF2B5EF4-FFF2-40B4-BE49-F238E27FC236}">
              <a16:creationId xmlns:a16="http://schemas.microsoft.com/office/drawing/2014/main" id="{35EC2CB2-A83C-41B5-A869-AC0EB8784C08}"/>
            </a:ext>
          </a:extLst>
        </xdr:cNvPr>
        <xdr:cNvCxnSpPr/>
      </xdr:nvCxnSpPr>
      <xdr:spPr>
        <a:xfrm>
          <a:off x="8686800" y="9768840"/>
          <a:ext cx="74295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132080</xdr:rowOff>
    </xdr:from>
    <xdr:to>
      <xdr:col>46</xdr:col>
      <xdr:colOff>38100</xdr:colOff>
      <xdr:row>57</xdr:row>
      <xdr:rowOff>62230</xdr:rowOff>
    </xdr:to>
    <xdr:sp macro="" textlink="">
      <xdr:nvSpPr>
        <xdr:cNvPr id="257" name="楕円 256">
          <a:extLst>
            <a:ext uri="{FF2B5EF4-FFF2-40B4-BE49-F238E27FC236}">
              <a16:creationId xmlns:a16="http://schemas.microsoft.com/office/drawing/2014/main" id="{EFBA9C0B-7574-4EAE-8147-AA023A22924A}"/>
            </a:ext>
          </a:extLst>
        </xdr:cNvPr>
        <xdr:cNvSpPr/>
      </xdr:nvSpPr>
      <xdr:spPr>
        <a:xfrm>
          <a:off x="7846060" y="97370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163830</xdr:rowOff>
    </xdr:from>
    <xdr:to>
      <xdr:col>50</xdr:col>
      <xdr:colOff>114300</xdr:colOff>
      <xdr:row>57</xdr:row>
      <xdr:rowOff>11430</xdr:rowOff>
    </xdr:to>
    <xdr:cxnSp macro="">
      <xdr:nvCxnSpPr>
        <xdr:cNvPr id="258" name="直線コネクタ 257">
          <a:extLst>
            <a:ext uri="{FF2B5EF4-FFF2-40B4-BE49-F238E27FC236}">
              <a16:creationId xmlns:a16="http://schemas.microsoft.com/office/drawing/2014/main" id="{F02DF2AA-313C-4982-B51F-2F032C50A07B}"/>
            </a:ext>
          </a:extLst>
        </xdr:cNvPr>
        <xdr:cNvCxnSpPr/>
      </xdr:nvCxnSpPr>
      <xdr:spPr>
        <a:xfrm flipV="1">
          <a:off x="7889240" y="976884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151130</xdr:rowOff>
    </xdr:from>
    <xdr:to>
      <xdr:col>41</xdr:col>
      <xdr:colOff>101600</xdr:colOff>
      <xdr:row>57</xdr:row>
      <xdr:rowOff>81280</xdr:rowOff>
    </xdr:to>
    <xdr:sp macro="" textlink="">
      <xdr:nvSpPr>
        <xdr:cNvPr id="259" name="楕円 258">
          <a:extLst>
            <a:ext uri="{FF2B5EF4-FFF2-40B4-BE49-F238E27FC236}">
              <a16:creationId xmlns:a16="http://schemas.microsoft.com/office/drawing/2014/main" id="{97BC2FBA-33D6-4ED2-BA3F-8E35B36541D0}"/>
            </a:ext>
          </a:extLst>
        </xdr:cNvPr>
        <xdr:cNvSpPr/>
      </xdr:nvSpPr>
      <xdr:spPr>
        <a:xfrm>
          <a:off x="7029450" y="97523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11430</xdr:rowOff>
    </xdr:from>
    <xdr:to>
      <xdr:col>45</xdr:col>
      <xdr:colOff>177800</xdr:colOff>
      <xdr:row>57</xdr:row>
      <xdr:rowOff>30480</xdr:rowOff>
    </xdr:to>
    <xdr:cxnSp macro="">
      <xdr:nvCxnSpPr>
        <xdr:cNvPr id="260" name="直線コネクタ 259">
          <a:extLst>
            <a:ext uri="{FF2B5EF4-FFF2-40B4-BE49-F238E27FC236}">
              <a16:creationId xmlns:a16="http://schemas.microsoft.com/office/drawing/2014/main" id="{0A65911A-4598-4C06-AC9D-C90D383AE17B}"/>
            </a:ext>
          </a:extLst>
        </xdr:cNvPr>
        <xdr:cNvCxnSpPr/>
      </xdr:nvCxnSpPr>
      <xdr:spPr>
        <a:xfrm flipV="1">
          <a:off x="7084060" y="9787890"/>
          <a:ext cx="80518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166370</xdr:rowOff>
    </xdr:from>
    <xdr:to>
      <xdr:col>36</xdr:col>
      <xdr:colOff>165100</xdr:colOff>
      <xdr:row>57</xdr:row>
      <xdr:rowOff>96520</xdr:rowOff>
    </xdr:to>
    <xdr:sp macro="" textlink="">
      <xdr:nvSpPr>
        <xdr:cNvPr id="261" name="楕円 260">
          <a:extLst>
            <a:ext uri="{FF2B5EF4-FFF2-40B4-BE49-F238E27FC236}">
              <a16:creationId xmlns:a16="http://schemas.microsoft.com/office/drawing/2014/main" id="{25E38C12-4447-4EC4-9871-F0B9ADA70039}"/>
            </a:ext>
          </a:extLst>
        </xdr:cNvPr>
        <xdr:cNvSpPr/>
      </xdr:nvSpPr>
      <xdr:spPr>
        <a:xfrm>
          <a:off x="6231890" y="97713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30480</xdr:rowOff>
    </xdr:from>
    <xdr:to>
      <xdr:col>41</xdr:col>
      <xdr:colOff>50800</xdr:colOff>
      <xdr:row>57</xdr:row>
      <xdr:rowOff>45720</xdr:rowOff>
    </xdr:to>
    <xdr:cxnSp macro="">
      <xdr:nvCxnSpPr>
        <xdr:cNvPr id="262" name="直線コネクタ 261">
          <a:extLst>
            <a:ext uri="{FF2B5EF4-FFF2-40B4-BE49-F238E27FC236}">
              <a16:creationId xmlns:a16="http://schemas.microsoft.com/office/drawing/2014/main" id="{BABBC882-2C37-4EB0-9DA2-77211C06A22F}"/>
            </a:ext>
          </a:extLst>
        </xdr:cNvPr>
        <xdr:cNvCxnSpPr/>
      </xdr:nvCxnSpPr>
      <xdr:spPr>
        <a:xfrm flipV="1">
          <a:off x="6286500" y="9801225"/>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55</xdr:row>
      <xdr:rowOff>59707</xdr:rowOff>
    </xdr:from>
    <xdr:ext cx="469744" cy="259045"/>
    <xdr:sp macro="" textlink="">
      <xdr:nvSpPr>
        <xdr:cNvPr id="263" name="n_1mainValue【体育館・プール】&#10;一人当たり面積">
          <a:extLst>
            <a:ext uri="{FF2B5EF4-FFF2-40B4-BE49-F238E27FC236}">
              <a16:creationId xmlns:a16="http://schemas.microsoft.com/office/drawing/2014/main" id="{ACC2906F-FE66-43D2-A7CD-179A6A9603B8}"/>
            </a:ext>
          </a:extLst>
        </xdr:cNvPr>
        <xdr:cNvSpPr txBox="1"/>
      </xdr:nvSpPr>
      <xdr:spPr>
        <a:xfrm>
          <a:off x="8454467" y="948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78757</xdr:rowOff>
    </xdr:from>
    <xdr:ext cx="469744" cy="259045"/>
    <xdr:sp macro="" textlink="">
      <xdr:nvSpPr>
        <xdr:cNvPr id="264" name="n_2mainValue【体育館・プール】&#10;一人当たり面積">
          <a:extLst>
            <a:ext uri="{FF2B5EF4-FFF2-40B4-BE49-F238E27FC236}">
              <a16:creationId xmlns:a16="http://schemas.microsoft.com/office/drawing/2014/main" id="{2D75DE26-5DC4-4555-8511-90119ABCC137}"/>
            </a:ext>
          </a:extLst>
        </xdr:cNvPr>
        <xdr:cNvSpPr txBox="1"/>
      </xdr:nvSpPr>
      <xdr:spPr>
        <a:xfrm>
          <a:off x="7673417" y="950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97807</xdr:rowOff>
    </xdr:from>
    <xdr:ext cx="469744" cy="259045"/>
    <xdr:sp macro="" textlink="">
      <xdr:nvSpPr>
        <xdr:cNvPr id="265" name="n_3mainValue【体育館・プール】&#10;一人当たり面積">
          <a:extLst>
            <a:ext uri="{FF2B5EF4-FFF2-40B4-BE49-F238E27FC236}">
              <a16:creationId xmlns:a16="http://schemas.microsoft.com/office/drawing/2014/main" id="{128C8910-58DA-488C-B5AF-ABD77ADACB6C}"/>
            </a:ext>
          </a:extLst>
        </xdr:cNvPr>
        <xdr:cNvSpPr txBox="1"/>
      </xdr:nvSpPr>
      <xdr:spPr>
        <a:xfrm>
          <a:off x="6866332" y="952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113047</xdr:rowOff>
    </xdr:from>
    <xdr:ext cx="469744" cy="259045"/>
    <xdr:sp macro="" textlink="">
      <xdr:nvSpPr>
        <xdr:cNvPr id="266" name="n_4mainValue【体育館・プール】&#10;一人当たり面積">
          <a:extLst>
            <a:ext uri="{FF2B5EF4-FFF2-40B4-BE49-F238E27FC236}">
              <a16:creationId xmlns:a16="http://schemas.microsoft.com/office/drawing/2014/main" id="{78DF89E7-B613-45D8-B25B-B8F65667B02F}"/>
            </a:ext>
          </a:extLst>
        </xdr:cNvPr>
        <xdr:cNvSpPr txBox="1"/>
      </xdr:nvSpPr>
      <xdr:spPr>
        <a:xfrm>
          <a:off x="6068772" y="954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5AEBCF58-F3BB-4799-AC62-BCC46B96063F}"/>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D87F3E36-3132-4713-A037-5292C3E22A1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E471E3BF-2F9B-41D2-A5EC-0A8CFEE9CDC2}"/>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0558FB18-7113-495C-B2A5-66BA0626AAF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AC05654C-93C3-4453-A7E5-B74F4F777336}"/>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06A7BEC8-C357-4C0C-A427-9A4B4A8A2C2D}"/>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45172528-0F42-4182-A56D-BF08BAD1FCA4}"/>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5B368B3A-D538-4C56-BD6A-646CA18BE01E}"/>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50E0D00F-F2B7-4327-9841-4C7F31CA751F}"/>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17376D25-4620-40E3-BA35-ECE02781D8CC}"/>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1D8AF888-9F4F-4F3D-8FCC-C7544FA5518A}"/>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8" name="直線コネクタ 277">
          <a:extLst>
            <a:ext uri="{FF2B5EF4-FFF2-40B4-BE49-F238E27FC236}">
              <a16:creationId xmlns:a16="http://schemas.microsoft.com/office/drawing/2014/main" id="{22F7833E-6998-4A52-9790-880DF1F1390D}"/>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9" name="テキスト ボックス 278">
          <a:extLst>
            <a:ext uri="{FF2B5EF4-FFF2-40B4-BE49-F238E27FC236}">
              <a16:creationId xmlns:a16="http://schemas.microsoft.com/office/drawing/2014/main" id="{BAD91706-9F88-4652-8CBC-259E185A4BFF}"/>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0" name="直線コネクタ 279">
          <a:extLst>
            <a:ext uri="{FF2B5EF4-FFF2-40B4-BE49-F238E27FC236}">
              <a16:creationId xmlns:a16="http://schemas.microsoft.com/office/drawing/2014/main" id="{CD5E3D8F-56BC-42E3-BADB-DC0F32B5BF93}"/>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1" name="テキスト ボックス 280">
          <a:extLst>
            <a:ext uri="{FF2B5EF4-FFF2-40B4-BE49-F238E27FC236}">
              <a16:creationId xmlns:a16="http://schemas.microsoft.com/office/drawing/2014/main" id="{B0A3CAB8-9582-4C97-8A56-9F8535F31800}"/>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2" name="直線コネクタ 281">
          <a:extLst>
            <a:ext uri="{FF2B5EF4-FFF2-40B4-BE49-F238E27FC236}">
              <a16:creationId xmlns:a16="http://schemas.microsoft.com/office/drawing/2014/main" id="{7EA84EB3-0A48-4D79-BB35-E01956FCA13C}"/>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3" name="テキスト ボックス 282">
          <a:extLst>
            <a:ext uri="{FF2B5EF4-FFF2-40B4-BE49-F238E27FC236}">
              <a16:creationId xmlns:a16="http://schemas.microsoft.com/office/drawing/2014/main" id="{C9EBF21D-C386-4B51-B52B-8205C2C5CB47}"/>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4" name="直線コネクタ 283">
          <a:extLst>
            <a:ext uri="{FF2B5EF4-FFF2-40B4-BE49-F238E27FC236}">
              <a16:creationId xmlns:a16="http://schemas.microsoft.com/office/drawing/2014/main" id="{5AA0D969-9A4E-4F07-B094-2A465BE63256}"/>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5" name="テキスト ボックス 284">
          <a:extLst>
            <a:ext uri="{FF2B5EF4-FFF2-40B4-BE49-F238E27FC236}">
              <a16:creationId xmlns:a16="http://schemas.microsoft.com/office/drawing/2014/main" id="{EBCBF3DE-B45F-4BCE-8158-EEECB5391486}"/>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62AC3B4C-8315-492F-9F2C-FD24EDC31777}"/>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254FF589-5DCD-454D-BFB6-89AF65536C0B}"/>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5EA9F9AD-E9F6-4A3D-8A92-FFA3C1B58E7E}"/>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9" name="直線コネクタ 288">
          <a:extLst>
            <a:ext uri="{FF2B5EF4-FFF2-40B4-BE49-F238E27FC236}">
              <a16:creationId xmlns:a16="http://schemas.microsoft.com/office/drawing/2014/main" id="{FE2AD082-2A1D-4439-9E40-58F5A080B8B5}"/>
            </a:ext>
          </a:extLst>
        </xdr:cNvPr>
        <xdr:cNvCxnSpPr/>
      </xdr:nvCxnSpPr>
      <xdr:spPr>
        <a:xfrm flipV="1">
          <a:off x="4173855" y="13497687"/>
          <a:ext cx="0" cy="1285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8038E4B4-AE91-4F62-B564-923F4946EC84}"/>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1" name="直線コネクタ 290">
          <a:extLst>
            <a:ext uri="{FF2B5EF4-FFF2-40B4-BE49-F238E27FC236}">
              <a16:creationId xmlns:a16="http://schemas.microsoft.com/office/drawing/2014/main" id="{AB440FB9-972A-4368-85CC-2383E8A843CE}"/>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492B6E7C-AD56-41E8-89EE-3EC7EAE7EE0B}"/>
            </a:ext>
          </a:extLst>
        </xdr:cNvPr>
        <xdr:cNvSpPr txBox="1"/>
      </xdr:nvSpPr>
      <xdr:spPr>
        <a:xfrm>
          <a:off x="4212590" y="13269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3" name="直線コネクタ 292">
          <a:extLst>
            <a:ext uri="{FF2B5EF4-FFF2-40B4-BE49-F238E27FC236}">
              <a16:creationId xmlns:a16="http://schemas.microsoft.com/office/drawing/2014/main" id="{2A7C3526-535A-4D09-A8C3-A7994885BF2C}"/>
            </a:ext>
          </a:extLst>
        </xdr:cNvPr>
        <xdr:cNvCxnSpPr/>
      </xdr:nvCxnSpPr>
      <xdr:spPr>
        <a:xfrm>
          <a:off x="4112260" y="13497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D7B4AC3E-9BEE-493C-AF30-4E130EC24557}"/>
            </a:ext>
          </a:extLst>
        </xdr:cNvPr>
        <xdr:cNvSpPr txBox="1"/>
      </xdr:nvSpPr>
      <xdr:spPr>
        <a:xfrm>
          <a:off x="4212590" y="136774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5" name="フローチャート: 判断 294">
          <a:extLst>
            <a:ext uri="{FF2B5EF4-FFF2-40B4-BE49-F238E27FC236}">
              <a16:creationId xmlns:a16="http://schemas.microsoft.com/office/drawing/2014/main" id="{98E900AD-95EB-46DA-80A7-A5AAB3E805F4}"/>
            </a:ext>
          </a:extLst>
        </xdr:cNvPr>
        <xdr:cNvSpPr/>
      </xdr:nvSpPr>
      <xdr:spPr>
        <a:xfrm>
          <a:off x="4131310" y="1382026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6" name="フローチャート: 判断 295">
          <a:extLst>
            <a:ext uri="{FF2B5EF4-FFF2-40B4-BE49-F238E27FC236}">
              <a16:creationId xmlns:a16="http://schemas.microsoft.com/office/drawing/2014/main" id="{854ECE58-2697-4F60-8ECD-8E56C1739A31}"/>
            </a:ext>
          </a:extLst>
        </xdr:cNvPr>
        <xdr:cNvSpPr/>
      </xdr:nvSpPr>
      <xdr:spPr>
        <a:xfrm>
          <a:off x="3388360" y="138092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79</xdr:row>
      <xdr:rowOff>43705</xdr:rowOff>
    </xdr:from>
    <xdr:ext cx="405111" cy="259045"/>
    <xdr:sp macro="" textlink="">
      <xdr:nvSpPr>
        <xdr:cNvPr id="297" name="n_1aveValue【福祉施設】&#10;有形固定資産減価償却率">
          <a:extLst>
            <a:ext uri="{FF2B5EF4-FFF2-40B4-BE49-F238E27FC236}">
              <a16:creationId xmlns:a16="http://schemas.microsoft.com/office/drawing/2014/main" id="{81FA8987-2FFB-4D14-B8FC-A026E1E4517B}"/>
            </a:ext>
          </a:extLst>
        </xdr:cNvPr>
        <xdr:cNvSpPr txBox="1"/>
      </xdr:nvSpPr>
      <xdr:spPr>
        <a:xfrm>
          <a:off x="3239144" y="1359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80</xdr:row>
      <xdr:rowOff>97028</xdr:rowOff>
    </xdr:from>
    <xdr:to>
      <xdr:col>15</xdr:col>
      <xdr:colOff>101600</xdr:colOff>
      <xdr:row>81</xdr:row>
      <xdr:rowOff>27178</xdr:rowOff>
    </xdr:to>
    <xdr:sp macro="" textlink="">
      <xdr:nvSpPr>
        <xdr:cNvPr id="298" name="フローチャート: 判断 297">
          <a:extLst>
            <a:ext uri="{FF2B5EF4-FFF2-40B4-BE49-F238E27FC236}">
              <a16:creationId xmlns:a16="http://schemas.microsoft.com/office/drawing/2014/main" id="{E9586995-CC28-4292-B1D4-756FA580B386}"/>
            </a:ext>
          </a:extLst>
        </xdr:cNvPr>
        <xdr:cNvSpPr/>
      </xdr:nvSpPr>
      <xdr:spPr>
        <a:xfrm>
          <a:off x="2571750" y="138092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79</xdr:row>
      <xdr:rowOff>43705</xdr:rowOff>
    </xdr:from>
    <xdr:ext cx="405111" cy="259045"/>
    <xdr:sp macro="" textlink="">
      <xdr:nvSpPr>
        <xdr:cNvPr id="299" name="n_2aveValue【福祉施設】&#10;有形固定資産減価償却率">
          <a:extLst>
            <a:ext uri="{FF2B5EF4-FFF2-40B4-BE49-F238E27FC236}">
              <a16:creationId xmlns:a16="http://schemas.microsoft.com/office/drawing/2014/main" id="{E8CB21AB-861B-4C0F-B3DB-0B5D164CFA9C}"/>
            </a:ext>
          </a:extLst>
        </xdr:cNvPr>
        <xdr:cNvSpPr txBox="1"/>
      </xdr:nvSpPr>
      <xdr:spPr>
        <a:xfrm>
          <a:off x="2439044" y="1359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80</xdr:row>
      <xdr:rowOff>65024</xdr:rowOff>
    </xdr:from>
    <xdr:to>
      <xdr:col>10</xdr:col>
      <xdr:colOff>165100</xdr:colOff>
      <xdr:row>80</xdr:row>
      <xdr:rowOff>166624</xdr:rowOff>
    </xdr:to>
    <xdr:sp macro="" textlink="">
      <xdr:nvSpPr>
        <xdr:cNvPr id="300" name="フローチャート: 判断 299">
          <a:extLst>
            <a:ext uri="{FF2B5EF4-FFF2-40B4-BE49-F238E27FC236}">
              <a16:creationId xmlns:a16="http://schemas.microsoft.com/office/drawing/2014/main" id="{BB5BDCB8-2C7B-4006-A0C4-DF09209CF337}"/>
            </a:ext>
          </a:extLst>
        </xdr:cNvPr>
        <xdr:cNvSpPr/>
      </xdr:nvSpPr>
      <xdr:spPr>
        <a:xfrm>
          <a:off x="1774190" y="1377911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79</xdr:row>
      <xdr:rowOff>11701</xdr:rowOff>
    </xdr:from>
    <xdr:ext cx="405111" cy="259045"/>
    <xdr:sp macro="" textlink="">
      <xdr:nvSpPr>
        <xdr:cNvPr id="301" name="n_3aveValue【福祉施設】&#10;有形固定資産減価償却率">
          <a:extLst>
            <a:ext uri="{FF2B5EF4-FFF2-40B4-BE49-F238E27FC236}">
              <a16:creationId xmlns:a16="http://schemas.microsoft.com/office/drawing/2014/main" id="{86362A3B-94A5-4994-96AE-DB1476512F14}"/>
            </a:ext>
          </a:extLst>
        </xdr:cNvPr>
        <xdr:cNvSpPr txBox="1"/>
      </xdr:nvSpPr>
      <xdr:spPr>
        <a:xfrm>
          <a:off x="1641484" y="13560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158750</xdr:rowOff>
    </xdr:from>
    <xdr:to>
      <xdr:col>6</xdr:col>
      <xdr:colOff>38100</xdr:colOff>
      <xdr:row>80</xdr:row>
      <xdr:rowOff>88900</xdr:rowOff>
    </xdr:to>
    <xdr:sp macro="" textlink="">
      <xdr:nvSpPr>
        <xdr:cNvPr id="302" name="フローチャート: 判断 301">
          <a:extLst>
            <a:ext uri="{FF2B5EF4-FFF2-40B4-BE49-F238E27FC236}">
              <a16:creationId xmlns:a16="http://schemas.microsoft.com/office/drawing/2014/main" id="{AF7699DB-0EDE-4FF0-AD68-B0D262E2912D}"/>
            </a:ext>
          </a:extLst>
        </xdr:cNvPr>
        <xdr:cNvSpPr/>
      </xdr:nvSpPr>
      <xdr:spPr>
        <a:xfrm>
          <a:off x="988060" y="137052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78</xdr:row>
      <xdr:rowOff>105427</xdr:rowOff>
    </xdr:from>
    <xdr:ext cx="405111" cy="259045"/>
    <xdr:sp macro="" textlink="">
      <xdr:nvSpPr>
        <xdr:cNvPr id="303" name="n_4aveValue【福祉施設】&#10;有形固定資産減価償却率">
          <a:extLst>
            <a:ext uri="{FF2B5EF4-FFF2-40B4-BE49-F238E27FC236}">
              <a16:creationId xmlns:a16="http://schemas.microsoft.com/office/drawing/2014/main" id="{EB66E3C0-2CBD-41C5-9DF7-AC741C9DFAD2}"/>
            </a:ext>
          </a:extLst>
        </xdr:cNvPr>
        <xdr:cNvSpPr txBox="1"/>
      </xdr:nvSpPr>
      <xdr:spPr>
        <a:xfrm>
          <a:off x="855354"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EB744A1-ABBE-4A0E-A3C4-2B7101339DDD}"/>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764508D-BE93-4FAE-981E-709EE4286F37}"/>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5E59FA6F-C4DB-4A95-8CC5-156EE46FAE8D}"/>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B66C7A28-2127-49E5-8920-9F8B9F6356F8}"/>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CC0FA8C5-48C6-45EB-A43C-90E92E927EA7}"/>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133604</xdr:rowOff>
    </xdr:from>
    <xdr:to>
      <xdr:col>24</xdr:col>
      <xdr:colOff>114300</xdr:colOff>
      <xdr:row>86</xdr:row>
      <xdr:rowOff>63754</xdr:rowOff>
    </xdr:to>
    <xdr:sp macro="" textlink="">
      <xdr:nvSpPr>
        <xdr:cNvPr id="309" name="楕円 308">
          <a:extLst>
            <a:ext uri="{FF2B5EF4-FFF2-40B4-BE49-F238E27FC236}">
              <a16:creationId xmlns:a16="http://schemas.microsoft.com/office/drawing/2014/main" id="{5491BEFB-DEDE-4DE2-97CC-3CDECA40EFF2}"/>
            </a:ext>
          </a:extLst>
        </xdr:cNvPr>
        <xdr:cNvSpPr/>
      </xdr:nvSpPr>
      <xdr:spPr>
        <a:xfrm>
          <a:off x="4131310" y="147030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48531</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84F1B541-29C4-426E-B843-2D0E9EEDA17B}"/>
            </a:ext>
          </a:extLst>
        </xdr:cNvPr>
        <xdr:cNvSpPr txBox="1"/>
      </xdr:nvSpPr>
      <xdr:spPr>
        <a:xfrm>
          <a:off x="4212590" y="14623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158750</xdr:rowOff>
    </xdr:from>
    <xdr:to>
      <xdr:col>20</xdr:col>
      <xdr:colOff>38100</xdr:colOff>
      <xdr:row>86</xdr:row>
      <xdr:rowOff>88900</xdr:rowOff>
    </xdr:to>
    <xdr:sp macro="" textlink="">
      <xdr:nvSpPr>
        <xdr:cNvPr id="311" name="楕円 310">
          <a:extLst>
            <a:ext uri="{FF2B5EF4-FFF2-40B4-BE49-F238E27FC236}">
              <a16:creationId xmlns:a16="http://schemas.microsoft.com/office/drawing/2014/main" id="{BE02FFAD-D0FE-49FF-9C05-4A8F8A45F291}"/>
            </a:ext>
          </a:extLst>
        </xdr:cNvPr>
        <xdr:cNvSpPr/>
      </xdr:nvSpPr>
      <xdr:spPr>
        <a:xfrm>
          <a:off x="3388360" y="147339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12954</xdr:rowOff>
    </xdr:from>
    <xdr:to>
      <xdr:col>24</xdr:col>
      <xdr:colOff>63500</xdr:colOff>
      <xdr:row>86</xdr:row>
      <xdr:rowOff>38100</xdr:rowOff>
    </xdr:to>
    <xdr:cxnSp macro="">
      <xdr:nvCxnSpPr>
        <xdr:cNvPr id="312" name="直線コネクタ 311">
          <a:extLst>
            <a:ext uri="{FF2B5EF4-FFF2-40B4-BE49-F238E27FC236}">
              <a16:creationId xmlns:a16="http://schemas.microsoft.com/office/drawing/2014/main" id="{5E0A261C-C383-48B0-A1E8-F39E4CA2F3D0}"/>
            </a:ext>
          </a:extLst>
        </xdr:cNvPr>
        <xdr:cNvCxnSpPr/>
      </xdr:nvCxnSpPr>
      <xdr:spPr>
        <a:xfrm flipV="1">
          <a:off x="3431540" y="14761464"/>
          <a:ext cx="74295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158750</xdr:rowOff>
    </xdr:from>
    <xdr:to>
      <xdr:col>15</xdr:col>
      <xdr:colOff>101600</xdr:colOff>
      <xdr:row>86</xdr:row>
      <xdr:rowOff>88900</xdr:rowOff>
    </xdr:to>
    <xdr:sp macro="" textlink="">
      <xdr:nvSpPr>
        <xdr:cNvPr id="313" name="楕円 312">
          <a:extLst>
            <a:ext uri="{FF2B5EF4-FFF2-40B4-BE49-F238E27FC236}">
              <a16:creationId xmlns:a16="http://schemas.microsoft.com/office/drawing/2014/main" id="{2F9767B8-43EA-4719-90EE-37AF00BC079B}"/>
            </a:ext>
          </a:extLst>
        </xdr:cNvPr>
        <xdr:cNvSpPr/>
      </xdr:nvSpPr>
      <xdr:spPr>
        <a:xfrm>
          <a:off x="2571750" y="14733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38100</xdr:rowOff>
    </xdr:from>
    <xdr:to>
      <xdr:col>19</xdr:col>
      <xdr:colOff>177800</xdr:colOff>
      <xdr:row>86</xdr:row>
      <xdr:rowOff>38100</xdr:rowOff>
    </xdr:to>
    <xdr:cxnSp macro="">
      <xdr:nvCxnSpPr>
        <xdr:cNvPr id="314" name="直線コネクタ 313">
          <a:extLst>
            <a:ext uri="{FF2B5EF4-FFF2-40B4-BE49-F238E27FC236}">
              <a16:creationId xmlns:a16="http://schemas.microsoft.com/office/drawing/2014/main" id="{8F2CDB41-1EBD-4914-952E-2CD43B730AD7}"/>
            </a:ext>
          </a:extLst>
        </xdr:cNvPr>
        <xdr:cNvCxnSpPr/>
      </xdr:nvCxnSpPr>
      <xdr:spPr>
        <a:xfrm>
          <a:off x="2626360" y="147828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158750</xdr:rowOff>
    </xdr:from>
    <xdr:to>
      <xdr:col>10</xdr:col>
      <xdr:colOff>165100</xdr:colOff>
      <xdr:row>86</xdr:row>
      <xdr:rowOff>88900</xdr:rowOff>
    </xdr:to>
    <xdr:sp macro="" textlink="">
      <xdr:nvSpPr>
        <xdr:cNvPr id="315" name="楕円 314">
          <a:extLst>
            <a:ext uri="{FF2B5EF4-FFF2-40B4-BE49-F238E27FC236}">
              <a16:creationId xmlns:a16="http://schemas.microsoft.com/office/drawing/2014/main" id="{92976856-3EE3-4FC1-9C2F-048435C17B07}"/>
            </a:ext>
          </a:extLst>
        </xdr:cNvPr>
        <xdr:cNvSpPr/>
      </xdr:nvSpPr>
      <xdr:spPr>
        <a:xfrm>
          <a:off x="1774190" y="147339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38100</xdr:rowOff>
    </xdr:from>
    <xdr:to>
      <xdr:col>15</xdr:col>
      <xdr:colOff>50800</xdr:colOff>
      <xdr:row>86</xdr:row>
      <xdr:rowOff>38100</xdr:rowOff>
    </xdr:to>
    <xdr:cxnSp macro="">
      <xdr:nvCxnSpPr>
        <xdr:cNvPr id="316" name="直線コネクタ 315">
          <a:extLst>
            <a:ext uri="{FF2B5EF4-FFF2-40B4-BE49-F238E27FC236}">
              <a16:creationId xmlns:a16="http://schemas.microsoft.com/office/drawing/2014/main" id="{FEB99475-D7E4-4352-9C58-760F56DE785D}"/>
            </a:ext>
          </a:extLst>
        </xdr:cNvPr>
        <xdr:cNvCxnSpPr/>
      </xdr:nvCxnSpPr>
      <xdr:spPr>
        <a:xfrm>
          <a:off x="1828800" y="147828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158750</xdr:rowOff>
    </xdr:from>
    <xdr:to>
      <xdr:col>6</xdr:col>
      <xdr:colOff>38100</xdr:colOff>
      <xdr:row>86</xdr:row>
      <xdr:rowOff>88900</xdr:rowOff>
    </xdr:to>
    <xdr:sp macro="" textlink="">
      <xdr:nvSpPr>
        <xdr:cNvPr id="317" name="楕円 316">
          <a:extLst>
            <a:ext uri="{FF2B5EF4-FFF2-40B4-BE49-F238E27FC236}">
              <a16:creationId xmlns:a16="http://schemas.microsoft.com/office/drawing/2014/main" id="{D8F675D6-0F27-4340-89B5-A007771C1923}"/>
            </a:ext>
          </a:extLst>
        </xdr:cNvPr>
        <xdr:cNvSpPr/>
      </xdr:nvSpPr>
      <xdr:spPr>
        <a:xfrm>
          <a:off x="988060" y="147339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38100</xdr:rowOff>
    </xdr:from>
    <xdr:to>
      <xdr:col>10</xdr:col>
      <xdr:colOff>114300</xdr:colOff>
      <xdr:row>86</xdr:row>
      <xdr:rowOff>38100</xdr:rowOff>
    </xdr:to>
    <xdr:cxnSp macro="">
      <xdr:nvCxnSpPr>
        <xdr:cNvPr id="318" name="直線コネクタ 317">
          <a:extLst>
            <a:ext uri="{FF2B5EF4-FFF2-40B4-BE49-F238E27FC236}">
              <a16:creationId xmlns:a16="http://schemas.microsoft.com/office/drawing/2014/main" id="{0DA83B87-CE3A-4F3E-99C0-7BA0E54CE4EC}"/>
            </a:ext>
          </a:extLst>
        </xdr:cNvPr>
        <xdr:cNvCxnSpPr/>
      </xdr:nvCxnSpPr>
      <xdr:spPr>
        <a:xfrm>
          <a:off x="1031240" y="147828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120727</xdr:colOff>
      <xdr:row>86</xdr:row>
      <xdr:rowOff>80027</xdr:rowOff>
    </xdr:from>
    <xdr:ext cx="469744" cy="259045"/>
    <xdr:sp macro="" textlink="">
      <xdr:nvSpPr>
        <xdr:cNvPr id="319" name="n_1mainValue【福祉施設】&#10;有形固定資産減価償却率">
          <a:extLst>
            <a:ext uri="{FF2B5EF4-FFF2-40B4-BE49-F238E27FC236}">
              <a16:creationId xmlns:a16="http://schemas.microsoft.com/office/drawing/2014/main" id="{255BB78A-B3E8-4C57-BB76-BC0F1002AF16}"/>
            </a:ext>
          </a:extLst>
        </xdr:cNvPr>
        <xdr:cNvSpPr txBox="1"/>
      </xdr:nvSpPr>
      <xdr:spPr>
        <a:xfrm>
          <a:off x="3208732"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80027</xdr:rowOff>
    </xdr:from>
    <xdr:ext cx="469744" cy="259045"/>
    <xdr:sp macro="" textlink="">
      <xdr:nvSpPr>
        <xdr:cNvPr id="320" name="n_2mainValue【福祉施設】&#10;有形固定資産減価償却率">
          <a:extLst>
            <a:ext uri="{FF2B5EF4-FFF2-40B4-BE49-F238E27FC236}">
              <a16:creationId xmlns:a16="http://schemas.microsoft.com/office/drawing/2014/main" id="{732480D4-3449-44FB-920E-9D0A79E8A2DE}"/>
            </a:ext>
          </a:extLst>
        </xdr:cNvPr>
        <xdr:cNvSpPr txBox="1"/>
      </xdr:nvSpPr>
      <xdr:spPr>
        <a:xfrm>
          <a:off x="2408632"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80027</xdr:rowOff>
    </xdr:from>
    <xdr:ext cx="469744" cy="259045"/>
    <xdr:sp macro="" textlink="">
      <xdr:nvSpPr>
        <xdr:cNvPr id="321" name="n_3mainValue【福祉施設】&#10;有形固定資産減価償却率">
          <a:extLst>
            <a:ext uri="{FF2B5EF4-FFF2-40B4-BE49-F238E27FC236}">
              <a16:creationId xmlns:a16="http://schemas.microsoft.com/office/drawing/2014/main" id="{A34BF38F-24DE-43AB-A24A-637135723573}"/>
            </a:ext>
          </a:extLst>
        </xdr:cNvPr>
        <xdr:cNvSpPr txBox="1"/>
      </xdr:nvSpPr>
      <xdr:spPr>
        <a:xfrm>
          <a:off x="1611072"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80027</xdr:rowOff>
    </xdr:from>
    <xdr:ext cx="469744" cy="259045"/>
    <xdr:sp macro="" textlink="">
      <xdr:nvSpPr>
        <xdr:cNvPr id="322" name="n_4mainValue【福祉施設】&#10;有形固定資産減価償却率">
          <a:extLst>
            <a:ext uri="{FF2B5EF4-FFF2-40B4-BE49-F238E27FC236}">
              <a16:creationId xmlns:a16="http://schemas.microsoft.com/office/drawing/2014/main" id="{1DCB878A-21C1-490B-B55D-A48C6F0D6F4F}"/>
            </a:ext>
          </a:extLst>
        </xdr:cNvPr>
        <xdr:cNvSpPr txBox="1"/>
      </xdr:nvSpPr>
      <xdr:spPr>
        <a:xfrm>
          <a:off x="815417"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94D6A301-FF7D-4CBC-A433-90473A0A1FA1}"/>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96CC55E2-5021-4B8E-88BE-D1861D73E906}"/>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A1DC41E8-0977-4C22-B12F-40AD3957AAA3}"/>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61A14D49-26FB-4FAC-8338-8BDC9CF8EB1E}"/>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E3A6A9B6-8173-4800-AB2C-9482C88E1C6F}"/>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817F4233-69DC-4518-8FEF-A72BC51ED502}"/>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E92EEEF0-EB27-4072-BC64-229E088DB51D}"/>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8CC39A0-4F5C-40AD-907B-6622DE888A7F}"/>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97239C57-CAF9-4603-A74A-5CE012D356F9}"/>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77971C50-2F15-4A1F-9C4D-7035DC56FF32}"/>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AD964445-2DB4-4091-9C45-2F4EF5911850}"/>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3CD18FBA-99F6-4680-8762-CA58B00CD301}"/>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D5ED34BB-5927-498A-9DBE-1706F894E408}"/>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20C304DE-3CF5-4644-BA47-35F4E2843929}"/>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AE1878D6-E18F-4DF8-9BBD-D82649EAA859}"/>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C6F76C16-219A-4A06-A76F-D97BEA4884FE}"/>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62D22011-27C8-403F-B683-495F8FD86F7D}"/>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23005CC7-E25C-4F45-8EA9-CF046DEA35C7}"/>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C85D188C-9E8B-466F-8C6C-1E683D185404}"/>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2" name="テキスト ボックス 341">
          <a:extLst>
            <a:ext uri="{FF2B5EF4-FFF2-40B4-BE49-F238E27FC236}">
              <a16:creationId xmlns:a16="http://schemas.microsoft.com/office/drawing/2014/main" id="{EC99B276-C327-481F-9B35-B4FDB1AE3681}"/>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F7459F01-6799-487F-9967-2FA9BC0AAB81}"/>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4" name="テキスト ボックス 343">
          <a:extLst>
            <a:ext uri="{FF2B5EF4-FFF2-40B4-BE49-F238E27FC236}">
              <a16:creationId xmlns:a16="http://schemas.microsoft.com/office/drawing/2014/main" id="{2B5F6066-F2F0-4D95-BABB-E9FE2154448F}"/>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B1F1314B-C21E-4E6C-9B84-8A79F255B85F}"/>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6" name="テキスト ボックス 345">
          <a:extLst>
            <a:ext uri="{FF2B5EF4-FFF2-40B4-BE49-F238E27FC236}">
              <a16:creationId xmlns:a16="http://schemas.microsoft.com/office/drawing/2014/main" id="{8A40067E-FD70-4A14-9AC8-EC0166FD678A}"/>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福祉施設】&#10;一人当たり面積グラフ枠">
          <a:extLst>
            <a:ext uri="{FF2B5EF4-FFF2-40B4-BE49-F238E27FC236}">
              <a16:creationId xmlns:a16="http://schemas.microsoft.com/office/drawing/2014/main" id="{9E7C72A5-F43C-4CC5-A4BC-63FE3C176F22}"/>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8" name="直線コネクタ 347">
          <a:extLst>
            <a:ext uri="{FF2B5EF4-FFF2-40B4-BE49-F238E27FC236}">
              <a16:creationId xmlns:a16="http://schemas.microsoft.com/office/drawing/2014/main" id="{1C4FB327-4C92-4CB8-8BD8-6F554E6F8AC7}"/>
            </a:ext>
          </a:extLst>
        </xdr:cNvPr>
        <xdr:cNvCxnSpPr/>
      </xdr:nvCxnSpPr>
      <xdr:spPr>
        <a:xfrm flipV="1">
          <a:off x="9429115" y="13429161"/>
          <a:ext cx="0" cy="142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9" name="【福祉施設】&#10;一人当たり面積最小値テキスト">
          <a:extLst>
            <a:ext uri="{FF2B5EF4-FFF2-40B4-BE49-F238E27FC236}">
              <a16:creationId xmlns:a16="http://schemas.microsoft.com/office/drawing/2014/main" id="{12650D3C-AF21-4A35-9CC3-A2054BBCC941}"/>
            </a:ext>
          </a:extLst>
        </xdr:cNvPr>
        <xdr:cNvSpPr txBox="1"/>
      </xdr:nvSpPr>
      <xdr:spPr>
        <a:xfrm>
          <a:off x="946785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50" name="直線コネクタ 349">
          <a:extLst>
            <a:ext uri="{FF2B5EF4-FFF2-40B4-BE49-F238E27FC236}">
              <a16:creationId xmlns:a16="http://schemas.microsoft.com/office/drawing/2014/main" id="{3F3F3D4F-26D4-4E85-ADA2-C826E87C1A3F}"/>
            </a:ext>
          </a:extLst>
        </xdr:cNvPr>
        <xdr:cNvCxnSpPr/>
      </xdr:nvCxnSpPr>
      <xdr:spPr>
        <a:xfrm>
          <a:off x="9356090" y="148590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1" name="【福祉施設】&#10;一人当たり面積最大値テキスト">
          <a:extLst>
            <a:ext uri="{FF2B5EF4-FFF2-40B4-BE49-F238E27FC236}">
              <a16:creationId xmlns:a16="http://schemas.microsoft.com/office/drawing/2014/main" id="{57253AEA-2A72-4333-B1C4-FFAA38A44C52}"/>
            </a:ext>
          </a:extLst>
        </xdr:cNvPr>
        <xdr:cNvSpPr txBox="1"/>
      </xdr:nvSpPr>
      <xdr:spPr>
        <a:xfrm>
          <a:off x="9467850" y="13210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2" name="直線コネクタ 351">
          <a:extLst>
            <a:ext uri="{FF2B5EF4-FFF2-40B4-BE49-F238E27FC236}">
              <a16:creationId xmlns:a16="http://schemas.microsoft.com/office/drawing/2014/main" id="{1D52A9BA-710E-40A3-A1D3-D7C57A7A236F}"/>
            </a:ext>
          </a:extLst>
        </xdr:cNvPr>
        <xdr:cNvCxnSpPr/>
      </xdr:nvCxnSpPr>
      <xdr:spPr>
        <a:xfrm>
          <a:off x="9356090" y="134291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3" name="【福祉施設】&#10;一人当たり面積平均値テキスト">
          <a:extLst>
            <a:ext uri="{FF2B5EF4-FFF2-40B4-BE49-F238E27FC236}">
              <a16:creationId xmlns:a16="http://schemas.microsoft.com/office/drawing/2014/main" id="{4EF73032-980C-4072-81B9-B571FA4CE587}"/>
            </a:ext>
          </a:extLst>
        </xdr:cNvPr>
        <xdr:cNvSpPr txBox="1"/>
      </xdr:nvSpPr>
      <xdr:spPr>
        <a:xfrm>
          <a:off x="9467850" y="1412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4" name="フローチャート: 判断 353">
          <a:extLst>
            <a:ext uri="{FF2B5EF4-FFF2-40B4-BE49-F238E27FC236}">
              <a16:creationId xmlns:a16="http://schemas.microsoft.com/office/drawing/2014/main" id="{1D3746C0-FE5A-42E4-8236-73D88DAC9745}"/>
            </a:ext>
          </a:extLst>
        </xdr:cNvPr>
        <xdr:cNvSpPr/>
      </xdr:nvSpPr>
      <xdr:spPr>
        <a:xfrm>
          <a:off x="9394190" y="1427670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5" name="フローチャート: 判断 354">
          <a:extLst>
            <a:ext uri="{FF2B5EF4-FFF2-40B4-BE49-F238E27FC236}">
              <a16:creationId xmlns:a16="http://schemas.microsoft.com/office/drawing/2014/main" id="{9E201CE0-B571-4EFC-8A9B-B0EFC7A6D571}"/>
            </a:ext>
          </a:extLst>
        </xdr:cNvPr>
        <xdr:cNvSpPr/>
      </xdr:nvSpPr>
      <xdr:spPr>
        <a:xfrm>
          <a:off x="8632190" y="143074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82</xdr:row>
      <xdr:rowOff>23784</xdr:rowOff>
    </xdr:from>
    <xdr:ext cx="469744" cy="259045"/>
    <xdr:sp macro="" textlink="">
      <xdr:nvSpPr>
        <xdr:cNvPr id="356" name="n_1aveValue【福祉施設】&#10;一人当たり面積">
          <a:extLst>
            <a:ext uri="{FF2B5EF4-FFF2-40B4-BE49-F238E27FC236}">
              <a16:creationId xmlns:a16="http://schemas.microsoft.com/office/drawing/2014/main" id="{FF04C381-FD99-4BBF-978A-2453C723198C}"/>
            </a:ext>
          </a:extLst>
        </xdr:cNvPr>
        <xdr:cNvSpPr txBox="1"/>
      </xdr:nvSpPr>
      <xdr:spPr>
        <a:xfrm>
          <a:off x="8454467" y="1407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83</xdr:row>
      <xdr:rowOff>77107</xdr:rowOff>
    </xdr:from>
    <xdr:to>
      <xdr:col>46</xdr:col>
      <xdr:colOff>38100</xdr:colOff>
      <xdr:row>84</xdr:row>
      <xdr:rowOff>7257</xdr:rowOff>
    </xdr:to>
    <xdr:sp macro="" textlink="">
      <xdr:nvSpPr>
        <xdr:cNvPr id="357" name="フローチャート: 判断 356">
          <a:extLst>
            <a:ext uri="{FF2B5EF4-FFF2-40B4-BE49-F238E27FC236}">
              <a16:creationId xmlns:a16="http://schemas.microsoft.com/office/drawing/2014/main" id="{A3110E30-36E3-4DD5-936D-7DA81EBD17F7}"/>
            </a:ext>
          </a:extLst>
        </xdr:cNvPr>
        <xdr:cNvSpPr/>
      </xdr:nvSpPr>
      <xdr:spPr>
        <a:xfrm>
          <a:off x="7846060" y="1430745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82</xdr:row>
      <xdr:rowOff>23784</xdr:rowOff>
    </xdr:from>
    <xdr:ext cx="469744" cy="259045"/>
    <xdr:sp macro="" textlink="">
      <xdr:nvSpPr>
        <xdr:cNvPr id="358" name="n_2aveValue【福祉施設】&#10;一人当たり面積">
          <a:extLst>
            <a:ext uri="{FF2B5EF4-FFF2-40B4-BE49-F238E27FC236}">
              <a16:creationId xmlns:a16="http://schemas.microsoft.com/office/drawing/2014/main" id="{B4747763-13C4-4D30-A254-653D6466BFE7}"/>
            </a:ext>
          </a:extLst>
        </xdr:cNvPr>
        <xdr:cNvSpPr txBox="1"/>
      </xdr:nvSpPr>
      <xdr:spPr>
        <a:xfrm>
          <a:off x="7673417" y="1407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83</xdr:row>
      <xdr:rowOff>87993</xdr:rowOff>
    </xdr:from>
    <xdr:to>
      <xdr:col>41</xdr:col>
      <xdr:colOff>101600</xdr:colOff>
      <xdr:row>84</xdr:row>
      <xdr:rowOff>18143</xdr:rowOff>
    </xdr:to>
    <xdr:sp macro="" textlink="">
      <xdr:nvSpPr>
        <xdr:cNvPr id="359" name="フローチャート: 判断 358">
          <a:extLst>
            <a:ext uri="{FF2B5EF4-FFF2-40B4-BE49-F238E27FC236}">
              <a16:creationId xmlns:a16="http://schemas.microsoft.com/office/drawing/2014/main" id="{7997BE66-85CC-443D-BDB3-397A8DDE936C}"/>
            </a:ext>
          </a:extLst>
        </xdr:cNvPr>
        <xdr:cNvSpPr/>
      </xdr:nvSpPr>
      <xdr:spPr>
        <a:xfrm>
          <a:off x="7029450" y="143221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82</xdr:row>
      <xdr:rowOff>34670</xdr:rowOff>
    </xdr:from>
    <xdr:ext cx="469744" cy="259045"/>
    <xdr:sp macro="" textlink="">
      <xdr:nvSpPr>
        <xdr:cNvPr id="360" name="n_3aveValue【福祉施設】&#10;一人当たり面積">
          <a:extLst>
            <a:ext uri="{FF2B5EF4-FFF2-40B4-BE49-F238E27FC236}">
              <a16:creationId xmlns:a16="http://schemas.microsoft.com/office/drawing/2014/main" id="{D114B75C-D789-46E6-9B95-0C4000FABC73}"/>
            </a:ext>
          </a:extLst>
        </xdr:cNvPr>
        <xdr:cNvSpPr txBox="1"/>
      </xdr:nvSpPr>
      <xdr:spPr>
        <a:xfrm>
          <a:off x="6866332"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83</xdr:row>
      <xdr:rowOff>98879</xdr:rowOff>
    </xdr:from>
    <xdr:to>
      <xdr:col>36</xdr:col>
      <xdr:colOff>165100</xdr:colOff>
      <xdr:row>84</xdr:row>
      <xdr:rowOff>29029</xdr:rowOff>
    </xdr:to>
    <xdr:sp macro="" textlink="">
      <xdr:nvSpPr>
        <xdr:cNvPr id="361" name="フローチャート: 判断 360">
          <a:extLst>
            <a:ext uri="{FF2B5EF4-FFF2-40B4-BE49-F238E27FC236}">
              <a16:creationId xmlns:a16="http://schemas.microsoft.com/office/drawing/2014/main" id="{C429C147-67FA-499F-8C35-3CF2038B3C56}"/>
            </a:ext>
          </a:extLst>
        </xdr:cNvPr>
        <xdr:cNvSpPr/>
      </xdr:nvSpPr>
      <xdr:spPr>
        <a:xfrm>
          <a:off x="6231890" y="143254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82</xdr:row>
      <xdr:rowOff>45556</xdr:rowOff>
    </xdr:from>
    <xdr:ext cx="469744" cy="259045"/>
    <xdr:sp macro="" textlink="">
      <xdr:nvSpPr>
        <xdr:cNvPr id="362" name="n_4aveValue【福祉施設】&#10;一人当たり面積">
          <a:extLst>
            <a:ext uri="{FF2B5EF4-FFF2-40B4-BE49-F238E27FC236}">
              <a16:creationId xmlns:a16="http://schemas.microsoft.com/office/drawing/2014/main" id="{3799B019-43ED-42B3-AD5C-A31D0935DB84}"/>
            </a:ext>
          </a:extLst>
        </xdr:cNvPr>
        <xdr:cNvSpPr txBox="1"/>
      </xdr:nvSpPr>
      <xdr:spPr>
        <a:xfrm>
          <a:off x="6068772" y="14106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B09D3CFF-944A-43D9-9610-81093D74B37D}"/>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AD5CA6F0-ACB9-4756-B0FE-536C9C5946C8}"/>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6D83F90E-BCC8-437D-941C-4F2A794A5CF6}"/>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7BA3C46F-D4D4-428B-B819-DA58F2488DA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6A81CD56-7EC3-4DC6-9B8D-C8923F683D2B}"/>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63500</xdr:rowOff>
    </xdr:from>
    <xdr:to>
      <xdr:col>55</xdr:col>
      <xdr:colOff>50800</xdr:colOff>
      <xdr:row>86</xdr:row>
      <xdr:rowOff>165100</xdr:rowOff>
    </xdr:to>
    <xdr:sp macro="" textlink="">
      <xdr:nvSpPr>
        <xdr:cNvPr id="368" name="楕円 367">
          <a:extLst>
            <a:ext uri="{FF2B5EF4-FFF2-40B4-BE49-F238E27FC236}">
              <a16:creationId xmlns:a16="http://schemas.microsoft.com/office/drawing/2014/main" id="{2BBB1C43-BE22-43B9-8339-19059F22DEA4}"/>
            </a:ext>
          </a:extLst>
        </xdr:cNvPr>
        <xdr:cNvSpPr/>
      </xdr:nvSpPr>
      <xdr:spPr>
        <a:xfrm>
          <a:off x="9394190" y="14804390"/>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149877</xdr:rowOff>
    </xdr:from>
    <xdr:ext cx="469744" cy="259045"/>
    <xdr:sp macro="" textlink="">
      <xdr:nvSpPr>
        <xdr:cNvPr id="369" name="【福祉施設】&#10;一人当たり面積該当値テキスト">
          <a:extLst>
            <a:ext uri="{FF2B5EF4-FFF2-40B4-BE49-F238E27FC236}">
              <a16:creationId xmlns:a16="http://schemas.microsoft.com/office/drawing/2014/main" id="{10079F18-76AE-42F2-BA07-C180B4EA064E}"/>
            </a:ext>
          </a:extLst>
        </xdr:cNvPr>
        <xdr:cNvSpPr txBox="1"/>
      </xdr:nvSpPr>
      <xdr:spPr>
        <a:xfrm>
          <a:off x="946785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63500</xdr:rowOff>
    </xdr:from>
    <xdr:to>
      <xdr:col>50</xdr:col>
      <xdr:colOff>165100</xdr:colOff>
      <xdr:row>86</xdr:row>
      <xdr:rowOff>165100</xdr:rowOff>
    </xdr:to>
    <xdr:sp macro="" textlink="">
      <xdr:nvSpPr>
        <xdr:cNvPr id="370" name="楕円 369">
          <a:extLst>
            <a:ext uri="{FF2B5EF4-FFF2-40B4-BE49-F238E27FC236}">
              <a16:creationId xmlns:a16="http://schemas.microsoft.com/office/drawing/2014/main" id="{19887B86-C59D-44FE-87EE-1ED35859BA93}"/>
            </a:ext>
          </a:extLst>
        </xdr:cNvPr>
        <xdr:cNvSpPr/>
      </xdr:nvSpPr>
      <xdr:spPr>
        <a:xfrm>
          <a:off x="8632190" y="148043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114300</xdr:rowOff>
    </xdr:from>
    <xdr:to>
      <xdr:col>55</xdr:col>
      <xdr:colOff>0</xdr:colOff>
      <xdr:row>86</xdr:row>
      <xdr:rowOff>114300</xdr:rowOff>
    </xdr:to>
    <xdr:cxnSp macro="">
      <xdr:nvCxnSpPr>
        <xdr:cNvPr id="371" name="直線コネクタ 370">
          <a:extLst>
            <a:ext uri="{FF2B5EF4-FFF2-40B4-BE49-F238E27FC236}">
              <a16:creationId xmlns:a16="http://schemas.microsoft.com/office/drawing/2014/main" id="{3A003444-BCA8-47FD-B967-70DA67CC46E6}"/>
            </a:ext>
          </a:extLst>
        </xdr:cNvPr>
        <xdr:cNvCxnSpPr/>
      </xdr:nvCxnSpPr>
      <xdr:spPr>
        <a:xfrm>
          <a:off x="8686800" y="148590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63500</xdr:rowOff>
    </xdr:from>
    <xdr:to>
      <xdr:col>46</xdr:col>
      <xdr:colOff>38100</xdr:colOff>
      <xdr:row>86</xdr:row>
      <xdr:rowOff>165100</xdr:rowOff>
    </xdr:to>
    <xdr:sp macro="" textlink="">
      <xdr:nvSpPr>
        <xdr:cNvPr id="372" name="楕円 371">
          <a:extLst>
            <a:ext uri="{FF2B5EF4-FFF2-40B4-BE49-F238E27FC236}">
              <a16:creationId xmlns:a16="http://schemas.microsoft.com/office/drawing/2014/main" id="{89F3963B-A24E-4B66-9779-C7330631BCD9}"/>
            </a:ext>
          </a:extLst>
        </xdr:cNvPr>
        <xdr:cNvSpPr/>
      </xdr:nvSpPr>
      <xdr:spPr>
        <a:xfrm>
          <a:off x="7846060" y="14804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114300</xdr:rowOff>
    </xdr:from>
    <xdr:to>
      <xdr:col>50</xdr:col>
      <xdr:colOff>114300</xdr:colOff>
      <xdr:row>86</xdr:row>
      <xdr:rowOff>114300</xdr:rowOff>
    </xdr:to>
    <xdr:cxnSp macro="">
      <xdr:nvCxnSpPr>
        <xdr:cNvPr id="373" name="直線コネクタ 372">
          <a:extLst>
            <a:ext uri="{FF2B5EF4-FFF2-40B4-BE49-F238E27FC236}">
              <a16:creationId xmlns:a16="http://schemas.microsoft.com/office/drawing/2014/main" id="{45FDB9F8-E74B-47D2-9441-A0255E60793C}"/>
            </a:ext>
          </a:extLst>
        </xdr:cNvPr>
        <xdr:cNvCxnSpPr/>
      </xdr:nvCxnSpPr>
      <xdr:spPr>
        <a:xfrm>
          <a:off x="7889240" y="14859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74386</xdr:rowOff>
    </xdr:from>
    <xdr:to>
      <xdr:col>41</xdr:col>
      <xdr:colOff>101600</xdr:colOff>
      <xdr:row>87</xdr:row>
      <xdr:rowOff>4536</xdr:rowOff>
    </xdr:to>
    <xdr:sp macro="" textlink="">
      <xdr:nvSpPr>
        <xdr:cNvPr id="374" name="楕円 373">
          <a:extLst>
            <a:ext uri="{FF2B5EF4-FFF2-40B4-BE49-F238E27FC236}">
              <a16:creationId xmlns:a16="http://schemas.microsoft.com/office/drawing/2014/main" id="{9DC36A02-4C43-4589-A467-9FCF2EDD54FB}"/>
            </a:ext>
          </a:extLst>
        </xdr:cNvPr>
        <xdr:cNvSpPr/>
      </xdr:nvSpPr>
      <xdr:spPr>
        <a:xfrm>
          <a:off x="7029450" y="148190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114300</xdr:rowOff>
    </xdr:from>
    <xdr:to>
      <xdr:col>45</xdr:col>
      <xdr:colOff>177800</xdr:colOff>
      <xdr:row>86</xdr:row>
      <xdr:rowOff>125186</xdr:rowOff>
    </xdr:to>
    <xdr:cxnSp macro="">
      <xdr:nvCxnSpPr>
        <xdr:cNvPr id="375" name="直線コネクタ 374">
          <a:extLst>
            <a:ext uri="{FF2B5EF4-FFF2-40B4-BE49-F238E27FC236}">
              <a16:creationId xmlns:a16="http://schemas.microsoft.com/office/drawing/2014/main" id="{BE8F27BE-8CC5-4316-A25C-1EBA34933620}"/>
            </a:ext>
          </a:extLst>
        </xdr:cNvPr>
        <xdr:cNvCxnSpPr/>
      </xdr:nvCxnSpPr>
      <xdr:spPr>
        <a:xfrm flipV="1">
          <a:off x="7084060" y="14859000"/>
          <a:ext cx="80518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74386</xdr:rowOff>
    </xdr:from>
    <xdr:to>
      <xdr:col>36</xdr:col>
      <xdr:colOff>165100</xdr:colOff>
      <xdr:row>87</xdr:row>
      <xdr:rowOff>4536</xdr:rowOff>
    </xdr:to>
    <xdr:sp macro="" textlink="">
      <xdr:nvSpPr>
        <xdr:cNvPr id="376" name="楕円 375">
          <a:extLst>
            <a:ext uri="{FF2B5EF4-FFF2-40B4-BE49-F238E27FC236}">
              <a16:creationId xmlns:a16="http://schemas.microsoft.com/office/drawing/2014/main" id="{AC4B7166-573B-429B-8D58-B9DB71AA7AE9}"/>
            </a:ext>
          </a:extLst>
        </xdr:cNvPr>
        <xdr:cNvSpPr/>
      </xdr:nvSpPr>
      <xdr:spPr>
        <a:xfrm>
          <a:off x="6231890" y="1481908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125186</xdr:rowOff>
    </xdr:from>
    <xdr:to>
      <xdr:col>41</xdr:col>
      <xdr:colOff>50800</xdr:colOff>
      <xdr:row>86</xdr:row>
      <xdr:rowOff>125186</xdr:rowOff>
    </xdr:to>
    <xdr:cxnSp macro="">
      <xdr:nvCxnSpPr>
        <xdr:cNvPr id="377" name="直線コネクタ 376">
          <a:extLst>
            <a:ext uri="{FF2B5EF4-FFF2-40B4-BE49-F238E27FC236}">
              <a16:creationId xmlns:a16="http://schemas.microsoft.com/office/drawing/2014/main" id="{95C5A82C-94E4-4829-8510-125B7CFC2FC3}"/>
            </a:ext>
          </a:extLst>
        </xdr:cNvPr>
        <xdr:cNvCxnSpPr/>
      </xdr:nvCxnSpPr>
      <xdr:spPr>
        <a:xfrm>
          <a:off x="6286500" y="1487179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156227</xdr:rowOff>
    </xdr:from>
    <xdr:ext cx="469744" cy="259045"/>
    <xdr:sp macro="" textlink="">
      <xdr:nvSpPr>
        <xdr:cNvPr id="378" name="n_1mainValue【福祉施設】&#10;一人当たり面積">
          <a:extLst>
            <a:ext uri="{FF2B5EF4-FFF2-40B4-BE49-F238E27FC236}">
              <a16:creationId xmlns:a16="http://schemas.microsoft.com/office/drawing/2014/main" id="{8AF1CAC0-E31B-4DA6-9401-1B2142FD5F39}"/>
            </a:ext>
          </a:extLst>
        </xdr:cNvPr>
        <xdr:cNvSpPr txBox="1"/>
      </xdr:nvSpPr>
      <xdr:spPr>
        <a:xfrm>
          <a:off x="8454467" y="14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156227</xdr:rowOff>
    </xdr:from>
    <xdr:ext cx="469744" cy="259045"/>
    <xdr:sp macro="" textlink="">
      <xdr:nvSpPr>
        <xdr:cNvPr id="379" name="n_2mainValue【福祉施設】&#10;一人当たり面積">
          <a:extLst>
            <a:ext uri="{FF2B5EF4-FFF2-40B4-BE49-F238E27FC236}">
              <a16:creationId xmlns:a16="http://schemas.microsoft.com/office/drawing/2014/main" id="{C31C89A8-949E-4754-8BCF-88E1BB08577E}"/>
            </a:ext>
          </a:extLst>
        </xdr:cNvPr>
        <xdr:cNvSpPr txBox="1"/>
      </xdr:nvSpPr>
      <xdr:spPr>
        <a:xfrm>
          <a:off x="7673417" y="14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167113</xdr:rowOff>
    </xdr:from>
    <xdr:ext cx="469744" cy="259045"/>
    <xdr:sp macro="" textlink="">
      <xdr:nvSpPr>
        <xdr:cNvPr id="380" name="n_3mainValue【福祉施設】&#10;一人当たり面積">
          <a:extLst>
            <a:ext uri="{FF2B5EF4-FFF2-40B4-BE49-F238E27FC236}">
              <a16:creationId xmlns:a16="http://schemas.microsoft.com/office/drawing/2014/main" id="{618B76E1-50B9-46A5-9444-E10306C5508A}"/>
            </a:ext>
          </a:extLst>
        </xdr:cNvPr>
        <xdr:cNvSpPr txBox="1"/>
      </xdr:nvSpPr>
      <xdr:spPr>
        <a:xfrm>
          <a:off x="6866332" y="1491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167113</xdr:rowOff>
    </xdr:from>
    <xdr:ext cx="469744" cy="259045"/>
    <xdr:sp macro="" textlink="">
      <xdr:nvSpPr>
        <xdr:cNvPr id="381" name="n_4mainValue【福祉施設】&#10;一人当たり面積">
          <a:extLst>
            <a:ext uri="{FF2B5EF4-FFF2-40B4-BE49-F238E27FC236}">
              <a16:creationId xmlns:a16="http://schemas.microsoft.com/office/drawing/2014/main" id="{C845AA64-949D-49C0-8378-D7D0C4541DAC}"/>
            </a:ext>
          </a:extLst>
        </xdr:cNvPr>
        <xdr:cNvSpPr txBox="1"/>
      </xdr:nvSpPr>
      <xdr:spPr>
        <a:xfrm>
          <a:off x="6068772" y="1491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E6C78703-2DAC-4FAC-A90A-68740F07D8C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8EB95EC0-AD75-4378-9E45-7CB29BD6A926}"/>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8A9D5F09-67C3-4B3B-ACE8-D2D1C5620E05}"/>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E4010EE0-4EB4-467C-84B7-6C38A640198B}"/>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97F501F8-9FAC-43EC-A3BD-54C429CE0184}"/>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D89AE691-5B07-4CC2-A063-23276CDE51D0}"/>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A5CA3A35-04D3-442D-9E59-974FFFFB238E}"/>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0398EE04-CC41-4D26-BC8E-3D34E45F056C}"/>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0AF61940-582C-4905-A38B-B2E06343176F}"/>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7B1F71C9-E63F-4BF3-B61B-5E2E0B00D0C5}"/>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53B9F9BB-5AF4-4B97-B972-BA0B45046CFA}"/>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3" name="直線コネクタ 392">
          <a:extLst>
            <a:ext uri="{FF2B5EF4-FFF2-40B4-BE49-F238E27FC236}">
              <a16:creationId xmlns:a16="http://schemas.microsoft.com/office/drawing/2014/main" id="{1DACBBD4-0046-4087-AF07-9DE89F705ACC}"/>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4" name="テキスト ボックス 393">
          <a:extLst>
            <a:ext uri="{FF2B5EF4-FFF2-40B4-BE49-F238E27FC236}">
              <a16:creationId xmlns:a16="http://schemas.microsoft.com/office/drawing/2014/main" id="{4C72782A-936C-47BA-BE8E-F95A7C2663A5}"/>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5" name="直線コネクタ 394">
          <a:extLst>
            <a:ext uri="{FF2B5EF4-FFF2-40B4-BE49-F238E27FC236}">
              <a16:creationId xmlns:a16="http://schemas.microsoft.com/office/drawing/2014/main" id="{AA2B4A93-1313-40BA-8374-83F5BE06159D}"/>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6" name="テキスト ボックス 395">
          <a:extLst>
            <a:ext uri="{FF2B5EF4-FFF2-40B4-BE49-F238E27FC236}">
              <a16:creationId xmlns:a16="http://schemas.microsoft.com/office/drawing/2014/main" id="{06DAE215-AF92-4CF4-B272-DE4523FF4316}"/>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7" name="直線コネクタ 396">
          <a:extLst>
            <a:ext uri="{FF2B5EF4-FFF2-40B4-BE49-F238E27FC236}">
              <a16:creationId xmlns:a16="http://schemas.microsoft.com/office/drawing/2014/main" id="{063289B5-35E2-46D5-A717-FB89EB92AF39}"/>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8" name="テキスト ボックス 397">
          <a:extLst>
            <a:ext uri="{FF2B5EF4-FFF2-40B4-BE49-F238E27FC236}">
              <a16:creationId xmlns:a16="http://schemas.microsoft.com/office/drawing/2014/main" id="{D19B7717-E8B6-4E55-A23D-B9306A99D1BE}"/>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9" name="直線コネクタ 398">
          <a:extLst>
            <a:ext uri="{FF2B5EF4-FFF2-40B4-BE49-F238E27FC236}">
              <a16:creationId xmlns:a16="http://schemas.microsoft.com/office/drawing/2014/main" id="{71A822FB-B4D0-4C5A-A774-2B79E6795CB6}"/>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0" name="テキスト ボックス 399">
          <a:extLst>
            <a:ext uri="{FF2B5EF4-FFF2-40B4-BE49-F238E27FC236}">
              <a16:creationId xmlns:a16="http://schemas.microsoft.com/office/drawing/2014/main" id="{3D6AEC2A-8DFD-4F97-9768-F2660505A8FE}"/>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1" name="直線コネクタ 400">
          <a:extLst>
            <a:ext uri="{FF2B5EF4-FFF2-40B4-BE49-F238E27FC236}">
              <a16:creationId xmlns:a16="http://schemas.microsoft.com/office/drawing/2014/main" id="{7E9D670B-4D56-4D0A-BE61-82292F7BD0FB}"/>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2" name="テキスト ボックス 401">
          <a:extLst>
            <a:ext uri="{FF2B5EF4-FFF2-40B4-BE49-F238E27FC236}">
              <a16:creationId xmlns:a16="http://schemas.microsoft.com/office/drawing/2014/main" id="{D734A248-D08F-4351-B0A8-9C795AB7C595}"/>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81DFCA04-2633-4270-BBE0-0F35D9082811}"/>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4" name="テキスト ボックス 403">
          <a:extLst>
            <a:ext uri="{FF2B5EF4-FFF2-40B4-BE49-F238E27FC236}">
              <a16:creationId xmlns:a16="http://schemas.microsoft.com/office/drawing/2014/main" id="{1B9E34DD-680E-4DC6-9005-D7334EF154AB}"/>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5" name="【市民会館】&#10;有形固定資産減価償却率グラフ枠">
          <a:extLst>
            <a:ext uri="{FF2B5EF4-FFF2-40B4-BE49-F238E27FC236}">
              <a16:creationId xmlns:a16="http://schemas.microsoft.com/office/drawing/2014/main" id="{2A518728-66B2-49F4-B60F-72783F7F630B}"/>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6" name="直線コネクタ 405">
          <a:extLst>
            <a:ext uri="{FF2B5EF4-FFF2-40B4-BE49-F238E27FC236}">
              <a16:creationId xmlns:a16="http://schemas.microsoft.com/office/drawing/2014/main" id="{B17AB4DA-3CE6-451B-97EE-5D4E9F174AC2}"/>
            </a:ext>
          </a:extLst>
        </xdr:cNvPr>
        <xdr:cNvCxnSpPr/>
      </xdr:nvCxnSpPr>
      <xdr:spPr>
        <a:xfrm flipV="1">
          <a:off x="4173855" y="17103090"/>
          <a:ext cx="0" cy="1535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7" name="【市民会館】&#10;有形固定資産減価償却率最小値テキスト">
          <a:extLst>
            <a:ext uri="{FF2B5EF4-FFF2-40B4-BE49-F238E27FC236}">
              <a16:creationId xmlns:a16="http://schemas.microsoft.com/office/drawing/2014/main" id="{1DD24B3D-7187-45B1-8293-DEA3CF7FFB2E}"/>
            </a:ext>
          </a:extLst>
        </xdr:cNvPr>
        <xdr:cNvSpPr txBox="1"/>
      </xdr:nvSpPr>
      <xdr:spPr>
        <a:xfrm>
          <a:off x="4212590" y="18642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8" name="直線コネクタ 407">
          <a:extLst>
            <a:ext uri="{FF2B5EF4-FFF2-40B4-BE49-F238E27FC236}">
              <a16:creationId xmlns:a16="http://schemas.microsoft.com/office/drawing/2014/main" id="{BE7431A7-632F-42BA-9714-9F45EA4FB9F0}"/>
            </a:ext>
          </a:extLst>
        </xdr:cNvPr>
        <xdr:cNvCxnSpPr/>
      </xdr:nvCxnSpPr>
      <xdr:spPr>
        <a:xfrm>
          <a:off x="4112260" y="186385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9" name="【市民会館】&#10;有形固定資産減価償却率最大値テキスト">
          <a:extLst>
            <a:ext uri="{FF2B5EF4-FFF2-40B4-BE49-F238E27FC236}">
              <a16:creationId xmlns:a16="http://schemas.microsoft.com/office/drawing/2014/main" id="{1B197891-385A-4325-B290-76557B1EC249}"/>
            </a:ext>
          </a:extLst>
        </xdr:cNvPr>
        <xdr:cNvSpPr txBox="1"/>
      </xdr:nvSpPr>
      <xdr:spPr>
        <a:xfrm>
          <a:off x="421259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10" name="直線コネクタ 409">
          <a:extLst>
            <a:ext uri="{FF2B5EF4-FFF2-40B4-BE49-F238E27FC236}">
              <a16:creationId xmlns:a16="http://schemas.microsoft.com/office/drawing/2014/main" id="{8E05E109-BA4E-4C84-8E35-5D60CD21AD96}"/>
            </a:ext>
          </a:extLst>
        </xdr:cNvPr>
        <xdr:cNvCxnSpPr/>
      </xdr:nvCxnSpPr>
      <xdr:spPr>
        <a:xfrm>
          <a:off x="4112260" y="1710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411" name="【市民会館】&#10;有形固定資産減価償却率平均値テキスト">
          <a:extLst>
            <a:ext uri="{FF2B5EF4-FFF2-40B4-BE49-F238E27FC236}">
              <a16:creationId xmlns:a16="http://schemas.microsoft.com/office/drawing/2014/main" id="{3E1952F1-F878-415A-BD53-EE0AE341F4C4}"/>
            </a:ext>
          </a:extLst>
        </xdr:cNvPr>
        <xdr:cNvSpPr txBox="1"/>
      </xdr:nvSpPr>
      <xdr:spPr>
        <a:xfrm>
          <a:off x="4212590" y="177622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2" name="フローチャート: 判断 411">
          <a:extLst>
            <a:ext uri="{FF2B5EF4-FFF2-40B4-BE49-F238E27FC236}">
              <a16:creationId xmlns:a16="http://schemas.microsoft.com/office/drawing/2014/main" id="{542904E2-B381-47B6-AB3D-999D75493C82}"/>
            </a:ext>
          </a:extLst>
        </xdr:cNvPr>
        <xdr:cNvSpPr/>
      </xdr:nvSpPr>
      <xdr:spPr>
        <a:xfrm>
          <a:off x="4131310" y="177895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3" name="フローチャート: 判断 412">
          <a:extLst>
            <a:ext uri="{FF2B5EF4-FFF2-40B4-BE49-F238E27FC236}">
              <a16:creationId xmlns:a16="http://schemas.microsoft.com/office/drawing/2014/main" id="{3D89E247-D8BF-4CE5-9187-115DC17682CC}"/>
            </a:ext>
          </a:extLst>
        </xdr:cNvPr>
        <xdr:cNvSpPr/>
      </xdr:nvSpPr>
      <xdr:spPr>
        <a:xfrm>
          <a:off x="3388360" y="1776285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104</xdr:row>
      <xdr:rowOff>26688</xdr:rowOff>
    </xdr:from>
    <xdr:ext cx="405111" cy="259045"/>
    <xdr:sp macro="" textlink="">
      <xdr:nvSpPr>
        <xdr:cNvPr id="414" name="n_1aveValue【市民会館】&#10;有形固定資産減価償却率">
          <a:extLst>
            <a:ext uri="{FF2B5EF4-FFF2-40B4-BE49-F238E27FC236}">
              <a16:creationId xmlns:a16="http://schemas.microsoft.com/office/drawing/2014/main" id="{5823E43C-E5C3-46C4-9AB1-2FA82186A1DB}"/>
            </a:ext>
          </a:extLst>
        </xdr:cNvPr>
        <xdr:cNvSpPr txBox="1"/>
      </xdr:nvSpPr>
      <xdr:spPr>
        <a:xfrm>
          <a:off x="3239144" y="1785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88264</xdr:rowOff>
    </xdr:from>
    <xdr:to>
      <xdr:col>15</xdr:col>
      <xdr:colOff>101600</xdr:colOff>
      <xdr:row>104</xdr:row>
      <xdr:rowOff>18414</xdr:rowOff>
    </xdr:to>
    <xdr:sp macro="" textlink="">
      <xdr:nvSpPr>
        <xdr:cNvPr id="415" name="フローチャート: 判断 414">
          <a:extLst>
            <a:ext uri="{FF2B5EF4-FFF2-40B4-BE49-F238E27FC236}">
              <a16:creationId xmlns:a16="http://schemas.microsoft.com/office/drawing/2014/main" id="{8AFB0DF8-A084-41D9-87E3-4F3F0D3315E5}"/>
            </a:ext>
          </a:extLst>
        </xdr:cNvPr>
        <xdr:cNvSpPr/>
      </xdr:nvSpPr>
      <xdr:spPr>
        <a:xfrm>
          <a:off x="2571750" y="177514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104</xdr:row>
      <xdr:rowOff>9541</xdr:rowOff>
    </xdr:from>
    <xdr:ext cx="405111" cy="259045"/>
    <xdr:sp macro="" textlink="">
      <xdr:nvSpPr>
        <xdr:cNvPr id="416" name="n_2aveValue【市民会館】&#10;有形固定資産減価償却率">
          <a:extLst>
            <a:ext uri="{FF2B5EF4-FFF2-40B4-BE49-F238E27FC236}">
              <a16:creationId xmlns:a16="http://schemas.microsoft.com/office/drawing/2014/main" id="{2C1176D5-5A4E-495B-829A-8D6641F3DD51}"/>
            </a:ext>
          </a:extLst>
        </xdr:cNvPr>
        <xdr:cNvSpPr txBox="1"/>
      </xdr:nvSpPr>
      <xdr:spPr>
        <a:xfrm>
          <a:off x="2439044" y="17842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103</xdr:row>
      <xdr:rowOff>69214</xdr:rowOff>
    </xdr:from>
    <xdr:to>
      <xdr:col>10</xdr:col>
      <xdr:colOff>165100</xdr:colOff>
      <xdr:row>103</xdr:row>
      <xdr:rowOff>170814</xdr:rowOff>
    </xdr:to>
    <xdr:sp macro="" textlink="">
      <xdr:nvSpPr>
        <xdr:cNvPr id="417" name="フローチャート: 判断 416">
          <a:extLst>
            <a:ext uri="{FF2B5EF4-FFF2-40B4-BE49-F238E27FC236}">
              <a16:creationId xmlns:a16="http://schemas.microsoft.com/office/drawing/2014/main" id="{5E9AAA69-E571-4F05-89B1-A8C9B04E3DAC}"/>
            </a:ext>
          </a:extLst>
        </xdr:cNvPr>
        <xdr:cNvSpPr/>
      </xdr:nvSpPr>
      <xdr:spPr>
        <a:xfrm>
          <a:off x="1774190" y="1772665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103</xdr:row>
      <xdr:rowOff>161941</xdr:rowOff>
    </xdr:from>
    <xdr:ext cx="405111" cy="259045"/>
    <xdr:sp macro="" textlink="">
      <xdr:nvSpPr>
        <xdr:cNvPr id="418" name="n_3aveValue【市民会館】&#10;有形固定資産減価償却率">
          <a:extLst>
            <a:ext uri="{FF2B5EF4-FFF2-40B4-BE49-F238E27FC236}">
              <a16:creationId xmlns:a16="http://schemas.microsoft.com/office/drawing/2014/main" id="{0DA59806-9CA7-48E0-861B-643BC6BA2689}"/>
            </a:ext>
          </a:extLst>
        </xdr:cNvPr>
        <xdr:cNvSpPr txBox="1"/>
      </xdr:nvSpPr>
      <xdr:spPr>
        <a:xfrm>
          <a:off x="1641484" y="17823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103</xdr:row>
      <xdr:rowOff>44450</xdr:rowOff>
    </xdr:from>
    <xdr:to>
      <xdr:col>6</xdr:col>
      <xdr:colOff>38100</xdr:colOff>
      <xdr:row>103</xdr:row>
      <xdr:rowOff>146050</xdr:rowOff>
    </xdr:to>
    <xdr:sp macro="" textlink="">
      <xdr:nvSpPr>
        <xdr:cNvPr id="419" name="フローチャート: 判断 418">
          <a:extLst>
            <a:ext uri="{FF2B5EF4-FFF2-40B4-BE49-F238E27FC236}">
              <a16:creationId xmlns:a16="http://schemas.microsoft.com/office/drawing/2014/main" id="{79E372A5-6B8D-4712-9D80-83C0546A1C50}"/>
            </a:ext>
          </a:extLst>
        </xdr:cNvPr>
        <xdr:cNvSpPr/>
      </xdr:nvSpPr>
      <xdr:spPr>
        <a:xfrm>
          <a:off x="988060" y="17705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103</xdr:row>
      <xdr:rowOff>137177</xdr:rowOff>
    </xdr:from>
    <xdr:ext cx="405111" cy="259045"/>
    <xdr:sp macro="" textlink="">
      <xdr:nvSpPr>
        <xdr:cNvPr id="420" name="n_4aveValue【市民会館】&#10;有形固定資産減価償却率">
          <a:extLst>
            <a:ext uri="{FF2B5EF4-FFF2-40B4-BE49-F238E27FC236}">
              <a16:creationId xmlns:a16="http://schemas.microsoft.com/office/drawing/2014/main" id="{46D003E6-555A-4B8C-B3E5-5E95D99AD699}"/>
            </a:ext>
          </a:extLst>
        </xdr:cNvPr>
        <xdr:cNvSpPr txBox="1"/>
      </xdr:nvSpPr>
      <xdr:spPr>
        <a:xfrm>
          <a:off x="855354" y="1779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BAF0A4F4-46DF-4C39-BC88-C218FC5817F5}"/>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23D76085-7D80-4044-8C2A-EA8B600BF80B}"/>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59A1CE9A-B8FF-4C06-89FB-C751C7D761FB}"/>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688BAA5F-B8B0-4863-83FD-3CF66E7151B1}"/>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F833F0F7-61AD-47D0-8A41-7A20A9614500}"/>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166370</xdr:rowOff>
    </xdr:from>
    <xdr:to>
      <xdr:col>24</xdr:col>
      <xdr:colOff>114300</xdr:colOff>
      <xdr:row>102</xdr:row>
      <xdr:rowOff>96520</xdr:rowOff>
    </xdr:to>
    <xdr:sp macro="" textlink="">
      <xdr:nvSpPr>
        <xdr:cNvPr id="426" name="楕円 425">
          <a:extLst>
            <a:ext uri="{FF2B5EF4-FFF2-40B4-BE49-F238E27FC236}">
              <a16:creationId xmlns:a16="http://schemas.microsoft.com/office/drawing/2014/main" id="{38FFC33E-D6BE-47AB-AE78-05C34A7E492B}"/>
            </a:ext>
          </a:extLst>
        </xdr:cNvPr>
        <xdr:cNvSpPr/>
      </xdr:nvSpPr>
      <xdr:spPr>
        <a:xfrm>
          <a:off x="4131310" y="174866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17797</xdr:rowOff>
    </xdr:from>
    <xdr:ext cx="405111" cy="259045"/>
    <xdr:sp macro="" textlink="">
      <xdr:nvSpPr>
        <xdr:cNvPr id="427" name="【市民会館】&#10;有形固定資産減価償却率該当値テキスト">
          <a:extLst>
            <a:ext uri="{FF2B5EF4-FFF2-40B4-BE49-F238E27FC236}">
              <a16:creationId xmlns:a16="http://schemas.microsoft.com/office/drawing/2014/main" id="{6FBCE2A2-A2BB-42EE-86E8-A62AB31498D5}"/>
            </a:ext>
          </a:extLst>
        </xdr:cNvPr>
        <xdr:cNvSpPr txBox="1"/>
      </xdr:nvSpPr>
      <xdr:spPr>
        <a:xfrm>
          <a:off x="4212590" y="1733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141605</xdr:rowOff>
    </xdr:from>
    <xdr:to>
      <xdr:col>20</xdr:col>
      <xdr:colOff>38100</xdr:colOff>
      <xdr:row>102</xdr:row>
      <xdr:rowOff>71755</xdr:rowOff>
    </xdr:to>
    <xdr:sp macro="" textlink="">
      <xdr:nvSpPr>
        <xdr:cNvPr id="428" name="楕円 427">
          <a:extLst>
            <a:ext uri="{FF2B5EF4-FFF2-40B4-BE49-F238E27FC236}">
              <a16:creationId xmlns:a16="http://schemas.microsoft.com/office/drawing/2014/main" id="{FD681A00-D6DC-44D5-A400-7191E8964BB5}"/>
            </a:ext>
          </a:extLst>
        </xdr:cNvPr>
        <xdr:cNvSpPr/>
      </xdr:nvSpPr>
      <xdr:spPr>
        <a:xfrm>
          <a:off x="3388360" y="174561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20955</xdr:rowOff>
    </xdr:from>
    <xdr:to>
      <xdr:col>24</xdr:col>
      <xdr:colOff>63500</xdr:colOff>
      <xdr:row>102</xdr:row>
      <xdr:rowOff>45720</xdr:rowOff>
    </xdr:to>
    <xdr:cxnSp macro="">
      <xdr:nvCxnSpPr>
        <xdr:cNvPr id="429" name="直線コネクタ 428">
          <a:extLst>
            <a:ext uri="{FF2B5EF4-FFF2-40B4-BE49-F238E27FC236}">
              <a16:creationId xmlns:a16="http://schemas.microsoft.com/office/drawing/2014/main" id="{0139B344-1A55-4D7D-92CA-C9619BFA1CFE}"/>
            </a:ext>
          </a:extLst>
        </xdr:cNvPr>
        <xdr:cNvCxnSpPr/>
      </xdr:nvCxnSpPr>
      <xdr:spPr>
        <a:xfrm>
          <a:off x="3431540" y="17505045"/>
          <a:ext cx="7429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97789</xdr:rowOff>
    </xdr:from>
    <xdr:to>
      <xdr:col>15</xdr:col>
      <xdr:colOff>101600</xdr:colOff>
      <xdr:row>102</xdr:row>
      <xdr:rowOff>27939</xdr:rowOff>
    </xdr:to>
    <xdr:sp macro="" textlink="">
      <xdr:nvSpPr>
        <xdr:cNvPr id="430" name="楕円 429">
          <a:extLst>
            <a:ext uri="{FF2B5EF4-FFF2-40B4-BE49-F238E27FC236}">
              <a16:creationId xmlns:a16="http://schemas.microsoft.com/office/drawing/2014/main" id="{7C840EA1-B300-4B29-BBCA-10E732A9F8A7}"/>
            </a:ext>
          </a:extLst>
        </xdr:cNvPr>
        <xdr:cNvSpPr/>
      </xdr:nvSpPr>
      <xdr:spPr>
        <a:xfrm>
          <a:off x="2571750" y="174104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148589</xdr:rowOff>
    </xdr:from>
    <xdr:to>
      <xdr:col>19</xdr:col>
      <xdr:colOff>177800</xdr:colOff>
      <xdr:row>102</xdr:row>
      <xdr:rowOff>20955</xdr:rowOff>
    </xdr:to>
    <xdr:cxnSp macro="">
      <xdr:nvCxnSpPr>
        <xdr:cNvPr id="431" name="直線コネクタ 430">
          <a:extLst>
            <a:ext uri="{FF2B5EF4-FFF2-40B4-BE49-F238E27FC236}">
              <a16:creationId xmlns:a16="http://schemas.microsoft.com/office/drawing/2014/main" id="{E81B7C49-D180-463B-90A4-D7CF72A81147}"/>
            </a:ext>
          </a:extLst>
        </xdr:cNvPr>
        <xdr:cNvCxnSpPr/>
      </xdr:nvCxnSpPr>
      <xdr:spPr>
        <a:xfrm>
          <a:off x="2626360" y="17463134"/>
          <a:ext cx="80518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52070</xdr:rowOff>
    </xdr:from>
    <xdr:to>
      <xdr:col>10</xdr:col>
      <xdr:colOff>165100</xdr:colOff>
      <xdr:row>101</xdr:row>
      <xdr:rowOff>153670</xdr:rowOff>
    </xdr:to>
    <xdr:sp macro="" textlink="">
      <xdr:nvSpPr>
        <xdr:cNvPr id="432" name="楕円 431">
          <a:extLst>
            <a:ext uri="{FF2B5EF4-FFF2-40B4-BE49-F238E27FC236}">
              <a16:creationId xmlns:a16="http://schemas.microsoft.com/office/drawing/2014/main" id="{4CC1A7D4-B8A9-4FC7-8BA3-F188142E5E48}"/>
            </a:ext>
          </a:extLst>
        </xdr:cNvPr>
        <xdr:cNvSpPr/>
      </xdr:nvSpPr>
      <xdr:spPr>
        <a:xfrm>
          <a:off x="1774190" y="173723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102870</xdr:rowOff>
    </xdr:from>
    <xdr:to>
      <xdr:col>15</xdr:col>
      <xdr:colOff>50800</xdr:colOff>
      <xdr:row>101</xdr:row>
      <xdr:rowOff>148589</xdr:rowOff>
    </xdr:to>
    <xdr:cxnSp macro="">
      <xdr:nvCxnSpPr>
        <xdr:cNvPr id="433" name="直線コネクタ 432">
          <a:extLst>
            <a:ext uri="{FF2B5EF4-FFF2-40B4-BE49-F238E27FC236}">
              <a16:creationId xmlns:a16="http://schemas.microsoft.com/office/drawing/2014/main" id="{6963051C-12DF-44CC-ADA4-3FE6277F04FE}"/>
            </a:ext>
          </a:extLst>
        </xdr:cNvPr>
        <xdr:cNvCxnSpPr/>
      </xdr:nvCxnSpPr>
      <xdr:spPr>
        <a:xfrm>
          <a:off x="1828800" y="17417415"/>
          <a:ext cx="79756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27305</xdr:rowOff>
    </xdr:from>
    <xdr:to>
      <xdr:col>6</xdr:col>
      <xdr:colOff>38100</xdr:colOff>
      <xdr:row>101</xdr:row>
      <xdr:rowOff>128905</xdr:rowOff>
    </xdr:to>
    <xdr:sp macro="" textlink="">
      <xdr:nvSpPr>
        <xdr:cNvPr id="434" name="楕円 433">
          <a:extLst>
            <a:ext uri="{FF2B5EF4-FFF2-40B4-BE49-F238E27FC236}">
              <a16:creationId xmlns:a16="http://schemas.microsoft.com/office/drawing/2014/main" id="{696FC06B-A935-4C7C-9C5E-A34F0AFECF08}"/>
            </a:ext>
          </a:extLst>
        </xdr:cNvPr>
        <xdr:cNvSpPr/>
      </xdr:nvSpPr>
      <xdr:spPr>
        <a:xfrm>
          <a:off x="988060" y="1734185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78105</xdr:rowOff>
    </xdr:from>
    <xdr:to>
      <xdr:col>10</xdr:col>
      <xdr:colOff>114300</xdr:colOff>
      <xdr:row>101</xdr:row>
      <xdr:rowOff>102870</xdr:rowOff>
    </xdr:to>
    <xdr:cxnSp macro="">
      <xdr:nvCxnSpPr>
        <xdr:cNvPr id="435" name="直線コネクタ 434">
          <a:extLst>
            <a:ext uri="{FF2B5EF4-FFF2-40B4-BE49-F238E27FC236}">
              <a16:creationId xmlns:a16="http://schemas.microsoft.com/office/drawing/2014/main" id="{63AFF8CC-22AF-4B5D-A10A-57C0B49C5964}"/>
            </a:ext>
          </a:extLst>
        </xdr:cNvPr>
        <xdr:cNvCxnSpPr/>
      </xdr:nvCxnSpPr>
      <xdr:spPr>
        <a:xfrm>
          <a:off x="1031240" y="17394555"/>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88282</xdr:rowOff>
    </xdr:from>
    <xdr:ext cx="405111" cy="259045"/>
    <xdr:sp macro="" textlink="">
      <xdr:nvSpPr>
        <xdr:cNvPr id="436" name="n_1mainValue【市民会館】&#10;有形固定資産減価償却率">
          <a:extLst>
            <a:ext uri="{FF2B5EF4-FFF2-40B4-BE49-F238E27FC236}">
              <a16:creationId xmlns:a16="http://schemas.microsoft.com/office/drawing/2014/main" id="{988E1DE9-3657-409C-B4F1-BF7C73D693BF}"/>
            </a:ext>
          </a:extLst>
        </xdr:cNvPr>
        <xdr:cNvSpPr txBox="1"/>
      </xdr:nvSpPr>
      <xdr:spPr>
        <a:xfrm>
          <a:off x="3239144" y="1723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44466</xdr:rowOff>
    </xdr:from>
    <xdr:ext cx="405111" cy="259045"/>
    <xdr:sp macro="" textlink="">
      <xdr:nvSpPr>
        <xdr:cNvPr id="437" name="n_2mainValue【市民会館】&#10;有形固定資産減価償却率">
          <a:extLst>
            <a:ext uri="{FF2B5EF4-FFF2-40B4-BE49-F238E27FC236}">
              <a16:creationId xmlns:a16="http://schemas.microsoft.com/office/drawing/2014/main" id="{35C718AA-6893-4992-9974-7DB3E40FC504}"/>
            </a:ext>
          </a:extLst>
        </xdr:cNvPr>
        <xdr:cNvSpPr txBox="1"/>
      </xdr:nvSpPr>
      <xdr:spPr>
        <a:xfrm>
          <a:off x="2439044" y="1719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170197</xdr:rowOff>
    </xdr:from>
    <xdr:ext cx="405111" cy="259045"/>
    <xdr:sp macro="" textlink="">
      <xdr:nvSpPr>
        <xdr:cNvPr id="438" name="n_3mainValue【市民会館】&#10;有形固定資産減価償却率">
          <a:extLst>
            <a:ext uri="{FF2B5EF4-FFF2-40B4-BE49-F238E27FC236}">
              <a16:creationId xmlns:a16="http://schemas.microsoft.com/office/drawing/2014/main" id="{51B6D071-E795-4803-BE62-9D19BB929141}"/>
            </a:ext>
          </a:extLst>
        </xdr:cNvPr>
        <xdr:cNvSpPr txBox="1"/>
      </xdr:nvSpPr>
      <xdr:spPr>
        <a:xfrm>
          <a:off x="164148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145432</xdr:rowOff>
    </xdr:from>
    <xdr:ext cx="405111" cy="259045"/>
    <xdr:sp macro="" textlink="">
      <xdr:nvSpPr>
        <xdr:cNvPr id="439" name="n_4mainValue【市民会館】&#10;有形固定資産減価償却率">
          <a:extLst>
            <a:ext uri="{FF2B5EF4-FFF2-40B4-BE49-F238E27FC236}">
              <a16:creationId xmlns:a16="http://schemas.microsoft.com/office/drawing/2014/main" id="{4195A79F-79A7-4606-B2B4-6A9109B2F377}"/>
            </a:ext>
          </a:extLst>
        </xdr:cNvPr>
        <xdr:cNvSpPr txBox="1"/>
      </xdr:nvSpPr>
      <xdr:spPr>
        <a:xfrm>
          <a:off x="85535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78AC7E21-9841-4975-8692-C735EEC8C0BD}"/>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0FF76D9E-EAF3-4E8D-A383-69B7D0CF6E52}"/>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678E8126-BA8D-4643-825A-D443D5D394B3}"/>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770520DB-0598-487F-9336-FAFB1E07E9A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C499888B-6664-4C4B-B1AE-C602E1A8B65E}"/>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5A4AAC92-CB9A-44A7-B80A-E697AE71C7A5}"/>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2E33D0F9-3A2F-4B42-B557-01DAA33719BF}"/>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B8066E4C-6AD7-4CE6-951E-6EAC68A5E86F}"/>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84DFD825-1D6A-4C1F-8354-FD4391908E2B}"/>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8811A143-C69F-4E6D-A2FC-88CBD657CD2D}"/>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50" name="直線コネクタ 449">
          <a:extLst>
            <a:ext uri="{FF2B5EF4-FFF2-40B4-BE49-F238E27FC236}">
              <a16:creationId xmlns:a16="http://schemas.microsoft.com/office/drawing/2014/main" id="{EA810CC9-A499-4BD7-95BC-8E28AA83034E}"/>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1" name="テキスト ボックス 450">
          <a:extLst>
            <a:ext uri="{FF2B5EF4-FFF2-40B4-BE49-F238E27FC236}">
              <a16:creationId xmlns:a16="http://schemas.microsoft.com/office/drawing/2014/main" id="{C5700785-6832-4239-87A4-C4072FD027F8}"/>
            </a:ext>
          </a:extLst>
        </xdr:cNvPr>
        <xdr:cNvSpPr txBox="1"/>
      </xdr:nvSpPr>
      <xdr:spPr>
        <a:xfrm>
          <a:off x="552722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2" name="直線コネクタ 451">
          <a:extLst>
            <a:ext uri="{FF2B5EF4-FFF2-40B4-BE49-F238E27FC236}">
              <a16:creationId xmlns:a16="http://schemas.microsoft.com/office/drawing/2014/main" id="{B5E9EC70-2BB7-4FA0-AF2C-0E80B2879212}"/>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3" name="テキスト ボックス 452">
          <a:extLst>
            <a:ext uri="{FF2B5EF4-FFF2-40B4-BE49-F238E27FC236}">
              <a16:creationId xmlns:a16="http://schemas.microsoft.com/office/drawing/2014/main" id="{8C59338E-2AAD-4074-9AFC-1DD3DC162986}"/>
            </a:ext>
          </a:extLst>
        </xdr:cNvPr>
        <xdr:cNvSpPr txBox="1"/>
      </xdr:nvSpPr>
      <xdr:spPr>
        <a:xfrm>
          <a:off x="5527221"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4" name="直線コネクタ 453">
          <a:extLst>
            <a:ext uri="{FF2B5EF4-FFF2-40B4-BE49-F238E27FC236}">
              <a16:creationId xmlns:a16="http://schemas.microsoft.com/office/drawing/2014/main" id="{FD1B178F-6B70-459F-8884-00A0D151FBFA}"/>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5" name="テキスト ボックス 454">
          <a:extLst>
            <a:ext uri="{FF2B5EF4-FFF2-40B4-BE49-F238E27FC236}">
              <a16:creationId xmlns:a16="http://schemas.microsoft.com/office/drawing/2014/main" id="{1F77A6E9-97FE-485E-B497-AED78F60BA92}"/>
            </a:ext>
          </a:extLst>
        </xdr:cNvPr>
        <xdr:cNvSpPr txBox="1"/>
      </xdr:nvSpPr>
      <xdr:spPr>
        <a:xfrm>
          <a:off x="5527221"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6" name="直線コネクタ 455">
          <a:extLst>
            <a:ext uri="{FF2B5EF4-FFF2-40B4-BE49-F238E27FC236}">
              <a16:creationId xmlns:a16="http://schemas.microsoft.com/office/drawing/2014/main" id="{891FD3C4-1DD0-47FC-B183-DDC8F3E54582}"/>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7" name="テキスト ボックス 456">
          <a:extLst>
            <a:ext uri="{FF2B5EF4-FFF2-40B4-BE49-F238E27FC236}">
              <a16:creationId xmlns:a16="http://schemas.microsoft.com/office/drawing/2014/main" id="{99B3F4D4-1817-4134-8F4E-2773BC8BDA58}"/>
            </a:ext>
          </a:extLst>
        </xdr:cNvPr>
        <xdr:cNvSpPr txBox="1"/>
      </xdr:nvSpPr>
      <xdr:spPr>
        <a:xfrm>
          <a:off x="5527221"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C028E630-EEA4-4CA5-A9A2-0B0F1C244187}"/>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C20B01E6-83F9-400F-ACF1-223F74D30443}"/>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0D04C3EE-C3C0-44B0-A880-7FF3CDD29919}"/>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1" name="直線コネクタ 460">
          <a:extLst>
            <a:ext uri="{FF2B5EF4-FFF2-40B4-BE49-F238E27FC236}">
              <a16:creationId xmlns:a16="http://schemas.microsoft.com/office/drawing/2014/main" id="{E8ED81BE-9237-467F-9420-63BE054225B0}"/>
            </a:ext>
          </a:extLst>
        </xdr:cNvPr>
        <xdr:cNvCxnSpPr/>
      </xdr:nvCxnSpPr>
      <xdr:spPr>
        <a:xfrm flipV="1">
          <a:off x="9429115" y="17364837"/>
          <a:ext cx="0" cy="1154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2" name="【市民会館】&#10;一人当たり面積最小値テキスト">
          <a:extLst>
            <a:ext uri="{FF2B5EF4-FFF2-40B4-BE49-F238E27FC236}">
              <a16:creationId xmlns:a16="http://schemas.microsoft.com/office/drawing/2014/main" id="{3544B074-31C9-4763-91E4-6ADF1F76EAAF}"/>
            </a:ext>
          </a:extLst>
        </xdr:cNvPr>
        <xdr:cNvSpPr txBox="1"/>
      </xdr:nvSpPr>
      <xdr:spPr>
        <a:xfrm>
          <a:off x="9467850" y="1852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3" name="直線コネクタ 462">
          <a:extLst>
            <a:ext uri="{FF2B5EF4-FFF2-40B4-BE49-F238E27FC236}">
              <a16:creationId xmlns:a16="http://schemas.microsoft.com/office/drawing/2014/main" id="{971D078B-052A-42D3-BFD4-077B315FA1CA}"/>
            </a:ext>
          </a:extLst>
        </xdr:cNvPr>
        <xdr:cNvCxnSpPr/>
      </xdr:nvCxnSpPr>
      <xdr:spPr>
        <a:xfrm>
          <a:off x="9356090" y="185196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4" name="【市民会館】&#10;一人当たり面積最大値テキスト">
          <a:extLst>
            <a:ext uri="{FF2B5EF4-FFF2-40B4-BE49-F238E27FC236}">
              <a16:creationId xmlns:a16="http://schemas.microsoft.com/office/drawing/2014/main" id="{1BDF8AD5-5D2C-4B11-892E-7F3B3E2996A6}"/>
            </a:ext>
          </a:extLst>
        </xdr:cNvPr>
        <xdr:cNvSpPr txBox="1"/>
      </xdr:nvSpPr>
      <xdr:spPr>
        <a:xfrm>
          <a:off x="9467850" y="1714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5" name="直線コネクタ 464">
          <a:extLst>
            <a:ext uri="{FF2B5EF4-FFF2-40B4-BE49-F238E27FC236}">
              <a16:creationId xmlns:a16="http://schemas.microsoft.com/office/drawing/2014/main" id="{0C3724CA-7F5D-42BF-AE58-429EC2E13790}"/>
            </a:ext>
          </a:extLst>
        </xdr:cNvPr>
        <xdr:cNvCxnSpPr/>
      </xdr:nvCxnSpPr>
      <xdr:spPr>
        <a:xfrm>
          <a:off x="9356090" y="1736483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66" name="【市民会館】&#10;一人当たり面積平均値テキスト">
          <a:extLst>
            <a:ext uri="{FF2B5EF4-FFF2-40B4-BE49-F238E27FC236}">
              <a16:creationId xmlns:a16="http://schemas.microsoft.com/office/drawing/2014/main" id="{8938166D-01C3-49A6-B9EF-E0F22C5D9444}"/>
            </a:ext>
          </a:extLst>
        </xdr:cNvPr>
        <xdr:cNvSpPr txBox="1"/>
      </xdr:nvSpPr>
      <xdr:spPr>
        <a:xfrm>
          <a:off x="9467850" y="18033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7" name="フローチャート: 判断 466">
          <a:extLst>
            <a:ext uri="{FF2B5EF4-FFF2-40B4-BE49-F238E27FC236}">
              <a16:creationId xmlns:a16="http://schemas.microsoft.com/office/drawing/2014/main" id="{5AA87A1A-026E-47D1-83C4-6A8BFE1B7782}"/>
            </a:ext>
          </a:extLst>
        </xdr:cNvPr>
        <xdr:cNvSpPr/>
      </xdr:nvSpPr>
      <xdr:spPr>
        <a:xfrm>
          <a:off x="9394190" y="1806117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8" name="フローチャート: 判断 467">
          <a:extLst>
            <a:ext uri="{FF2B5EF4-FFF2-40B4-BE49-F238E27FC236}">
              <a16:creationId xmlns:a16="http://schemas.microsoft.com/office/drawing/2014/main" id="{3EBF8F29-8ED3-4BCF-A119-C7AFCA4ECE3A}"/>
            </a:ext>
          </a:extLst>
        </xdr:cNvPr>
        <xdr:cNvSpPr/>
      </xdr:nvSpPr>
      <xdr:spPr>
        <a:xfrm>
          <a:off x="8632190" y="1805660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143273</xdr:rowOff>
    </xdr:from>
    <xdr:ext cx="469744" cy="259045"/>
    <xdr:sp macro="" textlink="">
      <xdr:nvSpPr>
        <xdr:cNvPr id="469" name="n_1aveValue【市民会館】&#10;一人当たり面積">
          <a:extLst>
            <a:ext uri="{FF2B5EF4-FFF2-40B4-BE49-F238E27FC236}">
              <a16:creationId xmlns:a16="http://schemas.microsoft.com/office/drawing/2014/main" id="{30036C25-FF24-4D11-AAA1-DAC1BAA8AB23}"/>
            </a:ext>
          </a:extLst>
        </xdr:cNvPr>
        <xdr:cNvSpPr txBox="1"/>
      </xdr:nvSpPr>
      <xdr:spPr>
        <a:xfrm>
          <a:off x="8454467" y="1814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105</xdr:row>
      <xdr:rowOff>59689</xdr:rowOff>
    </xdr:from>
    <xdr:to>
      <xdr:col>46</xdr:col>
      <xdr:colOff>38100</xdr:colOff>
      <xdr:row>105</xdr:row>
      <xdr:rowOff>161289</xdr:rowOff>
    </xdr:to>
    <xdr:sp macro="" textlink="">
      <xdr:nvSpPr>
        <xdr:cNvPr id="470" name="フローチャート: 判断 469">
          <a:extLst>
            <a:ext uri="{FF2B5EF4-FFF2-40B4-BE49-F238E27FC236}">
              <a16:creationId xmlns:a16="http://schemas.microsoft.com/office/drawing/2014/main" id="{A341E2E3-E9EC-49E7-9742-DBE1F3E3A3FE}"/>
            </a:ext>
          </a:extLst>
        </xdr:cNvPr>
        <xdr:cNvSpPr/>
      </xdr:nvSpPr>
      <xdr:spPr>
        <a:xfrm>
          <a:off x="7846060" y="180581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105</xdr:row>
      <xdr:rowOff>152416</xdr:rowOff>
    </xdr:from>
    <xdr:ext cx="469744" cy="259045"/>
    <xdr:sp macro="" textlink="">
      <xdr:nvSpPr>
        <xdr:cNvPr id="471" name="n_2aveValue【市民会館】&#10;一人当たり面積">
          <a:extLst>
            <a:ext uri="{FF2B5EF4-FFF2-40B4-BE49-F238E27FC236}">
              <a16:creationId xmlns:a16="http://schemas.microsoft.com/office/drawing/2014/main" id="{622B69F5-C049-4AC3-B6A1-0F6428837599}"/>
            </a:ext>
          </a:extLst>
        </xdr:cNvPr>
        <xdr:cNvSpPr txBox="1"/>
      </xdr:nvSpPr>
      <xdr:spPr>
        <a:xfrm>
          <a:off x="767341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105</xdr:row>
      <xdr:rowOff>68835</xdr:rowOff>
    </xdr:from>
    <xdr:to>
      <xdr:col>41</xdr:col>
      <xdr:colOff>101600</xdr:colOff>
      <xdr:row>105</xdr:row>
      <xdr:rowOff>170435</xdr:rowOff>
    </xdr:to>
    <xdr:sp macro="" textlink="">
      <xdr:nvSpPr>
        <xdr:cNvPr id="472" name="フローチャート: 判断 471">
          <a:extLst>
            <a:ext uri="{FF2B5EF4-FFF2-40B4-BE49-F238E27FC236}">
              <a16:creationId xmlns:a16="http://schemas.microsoft.com/office/drawing/2014/main" id="{BB90F791-FB8C-49E3-9651-97FE5DC46998}"/>
            </a:ext>
          </a:extLst>
        </xdr:cNvPr>
        <xdr:cNvSpPr/>
      </xdr:nvSpPr>
      <xdr:spPr>
        <a:xfrm>
          <a:off x="7029450" y="180691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105</xdr:row>
      <xdr:rowOff>161562</xdr:rowOff>
    </xdr:from>
    <xdr:ext cx="469744" cy="259045"/>
    <xdr:sp macro="" textlink="">
      <xdr:nvSpPr>
        <xdr:cNvPr id="473" name="n_3aveValue【市民会館】&#10;一人当たり面積">
          <a:extLst>
            <a:ext uri="{FF2B5EF4-FFF2-40B4-BE49-F238E27FC236}">
              <a16:creationId xmlns:a16="http://schemas.microsoft.com/office/drawing/2014/main" id="{F029DD54-BAE3-48E3-97ED-11B1818F0F48}"/>
            </a:ext>
          </a:extLst>
        </xdr:cNvPr>
        <xdr:cNvSpPr txBox="1"/>
      </xdr:nvSpPr>
      <xdr:spPr>
        <a:xfrm>
          <a:off x="6866332" y="1816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105</xdr:row>
      <xdr:rowOff>87122</xdr:rowOff>
    </xdr:from>
    <xdr:to>
      <xdr:col>36</xdr:col>
      <xdr:colOff>165100</xdr:colOff>
      <xdr:row>106</xdr:row>
      <xdr:rowOff>17272</xdr:rowOff>
    </xdr:to>
    <xdr:sp macro="" textlink="">
      <xdr:nvSpPr>
        <xdr:cNvPr id="474" name="フローチャート: 判断 473">
          <a:extLst>
            <a:ext uri="{FF2B5EF4-FFF2-40B4-BE49-F238E27FC236}">
              <a16:creationId xmlns:a16="http://schemas.microsoft.com/office/drawing/2014/main" id="{D9D0F69F-4EE2-4BC6-81CF-5100B2F99089}"/>
            </a:ext>
          </a:extLst>
        </xdr:cNvPr>
        <xdr:cNvSpPr/>
      </xdr:nvSpPr>
      <xdr:spPr>
        <a:xfrm>
          <a:off x="6231890" y="1809127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106</xdr:row>
      <xdr:rowOff>8399</xdr:rowOff>
    </xdr:from>
    <xdr:ext cx="469744" cy="259045"/>
    <xdr:sp macro="" textlink="">
      <xdr:nvSpPr>
        <xdr:cNvPr id="475" name="n_4aveValue【市民会館】&#10;一人当たり面積">
          <a:extLst>
            <a:ext uri="{FF2B5EF4-FFF2-40B4-BE49-F238E27FC236}">
              <a16:creationId xmlns:a16="http://schemas.microsoft.com/office/drawing/2014/main" id="{F82F0E2E-FD2B-4AFE-8645-7C9543BD2E34}"/>
            </a:ext>
          </a:extLst>
        </xdr:cNvPr>
        <xdr:cNvSpPr txBox="1"/>
      </xdr:nvSpPr>
      <xdr:spPr>
        <a:xfrm>
          <a:off x="6068772" y="1818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74B21D5-D4D5-4565-8228-C01B4DFA23FB}"/>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2EDA4F0C-E213-4A38-A91B-AD5E6C92C3B8}"/>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300B0764-A0D2-4EEA-A13A-E8186F2893D4}"/>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AAFC87A7-A930-493C-8310-2D7EFCAB01ED}"/>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62C3D6C4-7ED5-4EF4-9F63-087F166BD428}"/>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254</xdr:rowOff>
    </xdr:from>
    <xdr:to>
      <xdr:col>55</xdr:col>
      <xdr:colOff>50800</xdr:colOff>
      <xdr:row>105</xdr:row>
      <xdr:rowOff>101854</xdr:rowOff>
    </xdr:to>
    <xdr:sp macro="" textlink="">
      <xdr:nvSpPr>
        <xdr:cNvPr id="481" name="楕円 480">
          <a:extLst>
            <a:ext uri="{FF2B5EF4-FFF2-40B4-BE49-F238E27FC236}">
              <a16:creationId xmlns:a16="http://schemas.microsoft.com/office/drawing/2014/main" id="{AD5B8B98-7ACC-40F5-B029-A358BDBBF6C1}"/>
            </a:ext>
          </a:extLst>
        </xdr:cNvPr>
        <xdr:cNvSpPr/>
      </xdr:nvSpPr>
      <xdr:spPr>
        <a:xfrm>
          <a:off x="9394190" y="18002504"/>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23131</xdr:rowOff>
    </xdr:from>
    <xdr:ext cx="469744" cy="259045"/>
    <xdr:sp macro="" textlink="">
      <xdr:nvSpPr>
        <xdr:cNvPr id="482" name="【市民会館】&#10;一人当たり面積該当値テキスト">
          <a:extLst>
            <a:ext uri="{FF2B5EF4-FFF2-40B4-BE49-F238E27FC236}">
              <a16:creationId xmlns:a16="http://schemas.microsoft.com/office/drawing/2014/main" id="{7EE40B03-34AD-4FB7-8AF0-F91D4A9021C1}"/>
            </a:ext>
          </a:extLst>
        </xdr:cNvPr>
        <xdr:cNvSpPr txBox="1"/>
      </xdr:nvSpPr>
      <xdr:spPr>
        <a:xfrm>
          <a:off x="9467850" y="1785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9398</xdr:rowOff>
    </xdr:from>
    <xdr:to>
      <xdr:col>50</xdr:col>
      <xdr:colOff>165100</xdr:colOff>
      <xdr:row>105</xdr:row>
      <xdr:rowOff>110998</xdr:rowOff>
    </xdr:to>
    <xdr:sp macro="" textlink="">
      <xdr:nvSpPr>
        <xdr:cNvPr id="483" name="楕円 482">
          <a:extLst>
            <a:ext uri="{FF2B5EF4-FFF2-40B4-BE49-F238E27FC236}">
              <a16:creationId xmlns:a16="http://schemas.microsoft.com/office/drawing/2014/main" id="{3365F14A-4EE8-43EC-A58D-87A2CD96C04B}"/>
            </a:ext>
          </a:extLst>
        </xdr:cNvPr>
        <xdr:cNvSpPr/>
      </xdr:nvSpPr>
      <xdr:spPr>
        <a:xfrm>
          <a:off x="8632190" y="1801355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51054</xdr:rowOff>
    </xdr:from>
    <xdr:to>
      <xdr:col>55</xdr:col>
      <xdr:colOff>0</xdr:colOff>
      <xdr:row>105</xdr:row>
      <xdr:rowOff>60198</xdr:rowOff>
    </xdr:to>
    <xdr:cxnSp macro="">
      <xdr:nvCxnSpPr>
        <xdr:cNvPr id="484" name="直線コネクタ 483">
          <a:extLst>
            <a:ext uri="{FF2B5EF4-FFF2-40B4-BE49-F238E27FC236}">
              <a16:creationId xmlns:a16="http://schemas.microsoft.com/office/drawing/2014/main" id="{0A74AB4D-1624-4B44-BC9C-23AA11B73D25}"/>
            </a:ext>
          </a:extLst>
        </xdr:cNvPr>
        <xdr:cNvCxnSpPr/>
      </xdr:nvCxnSpPr>
      <xdr:spPr>
        <a:xfrm flipV="1">
          <a:off x="8686800" y="18057114"/>
          <a:ext cx="7429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18542</xdr:rowOff>
    </xdr:from>
    <xdr:to>
      <xdr:col>46</xdr:col>
      <xdr:colOff>38100</xdr:colOff>
      <xdr:row>105</xdr:row>
      <xdr:rowOff>120142</xdr:rowOff>
    </xdr:to>
    <xdr:sp macro="" textlink="">
      <xdr:nvSpPr>
        <xdr:cNvPr id="485" name="楕円 484">
          <a:extLst>
            <a:ext uri="{FF2B5EF4-FFF2-40B4-BE49-F238E27FC236}">
              <a16:creationId xmlns:a16="http://schemas.microsoft.com/office/drawing/2014/main" id="{151190B0-A79F-4C1C-B416-4BC3CCAF65BD}"/>
            </a:ext>
          </a:extLst>
        </xdr:cNvPr>
        <xdr:cNvSpPr/>
      </xdr:nvSpPr>
      <xdr:spPr>
        <a:xfrm>
          <a:off x="7846060" y="1802460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60198</xdr:rowOff>
    </xdr:from>
    <xdr:to>
      <xdr:col>50</xdr:col>
      <xdr:colOff>114300</xdr:colOff>
      <xdr:row>105</xdr:row>
      <xdr:rowOff>69342</xdr:rowOff>
    </xdr:to>
    <xdr:cxnSp macro="">
      <xdr:nvCxnSpPr>
        <xdr:cNvPr id="486" name="直線コネクタ 485">
          <a:extLst>
            <a:ext uri="{FF2B5EF4-FFF2-40B4-BE49-F238E27FC236}">
              <a16:creationId xmlns:a16="http://schemas.microsoft.com/office/drawing/2014/main" id="{100683E8-1335-4673-97E6-1CE3C7344CE1}"/>
            </a:ext>
          </a:extLst>
        </xdr:cNvPr>
        <xdr:cNvCxnSpPr/>
      </xdr:nvCxnSpPr>
      <xdr:spPr>
        <a:xfrm flipV="1">
          <a:off x="7889240" y="18058638"/>
          <a:ext cx="79756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27687</xdr:rowOff>
    </xdr:from>
    <xdr:to>
      <xdr:col>41</xdr:col>
      <xdr:colOff>101600</xdr:colOff>
      <xdr:row>105</xdr:row>
      <xdr:rowOff>129287</xdr:rowOff>
    </xdr:to>
    <xdr:sp macro="" textlink="">
      <xdr:nvSpPr>
        <xdr:cNvPr id="487" name="楕円 486">
          <a:extLst>
            <a:ext uri="{FF2B5EF4-FFF2-40B4-BE49-F238E27FC236}">
              <a16:creationId xmlns:a16="http://schemas.microsoft.com/office/drawing/2014/main" id="{375B8007-26C6-4396-9187-BB895AFB4DB1}"/>
            </a:ext>
          </a:extLst>
        </xdr:cNvPr>
        <xdr:cNvSpPr/>
      </xdr:nvSpPr>
      <xdr:spPr>
        <a:xfrm>
          <a:off x="7029450" y="1802803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69342</xdr:rowOff>
    </xdr:from>
    <xdr:to>
      <xdr:col>45</xdr:col>
      <xdr:colOff>177800</xdr:colOff>
      <xdr:row>105</xdr:row>
      <xdr:rowOff>78487</xdr:rowOff>
    </xdr:to>
    <xdr:cxnSp macro="">
      <xdr:nvCxnSpPr>
        <xdr:cNvPr id="488" name="直線コネクタ 487">
          <a:extLst>
            <a:ext uri="{FF2B5EF4-FFF2-40B4-BE49-F238E27FC236}">
              <a16:creationId xmlns:a16="http://schemas.microsoft.com/office/drawing/2014/main" id="{71515624-FA70-4F44-930C-4E7C4AF7F65F}"/>
            </a:ext>
          </a:extLst>
        </xdr:cNvPr>
        <xdr:cNvCxnSpPr/>
      </xdr:nvCxnSpPr>
      <xdr:spPr>
        <a:xfrm flipV="1">
          <a:off x="7084060" y="18069687"/>
          <a:ext cx="805180" cy="1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32258</xdr:rowOff>
    </xdr:from>
    <xdr:to>
      <xdr:col>36</xdr:col>
      <xdr:colOff>165100</xdr:colOff>
      <xdr:row>105</xdr:row>
      <xdr:rowOff>133858</xdr:rowOff>
    </xdr:to>
    <xdr:sp macro="" textlink="">
      <xdr:nvSpPr>
        <xdr:cNvPr id="489" name="楕円 488">
          <a:extLst>
            <a:ext uri="{FF2B5EF4-FFF2-40B4-BE49-F238E27FC236}">
              <a16:creationId xmlns:a16="http://schemas.microsoft.com/office/drawing/2014/main" id="{5686EF65-33B6-47EC-8211-D4C94B38A8DE}"/>
            </a:ext>
          </a:extLst>
        </xdr:cNvPr>
        <xdr:cNvSpPr/>
      </xdr:nvSpPr>
      <xdr:spPr>
        <a:xfrm>
          <a:off x="6231890" y="1803260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78487</xdr:rowOff>
    </xdr:from>
    <xdr:to>
      <xdr:col>41</xdr:col>
      <xdr:colOff>50800</xdr:colOff>
      <xdr:row>105</xdr:row>
      <xdr:rowOff>83058</xdr:rowOff>
    </xdr:to>
    <xdr:cxnSp macro="">
      <xdr:nvCxnSpPr>
        <xdr:cNvPr id="490" name="直線コネクタ 489">
          <a:extLst>
            <a:ext uri="{FF2B5EF4-FFF2-40B4-BE49-F238E27FC236}">
              <a16:creationId xmlns:a16="http://schemas.microsoft.com/office/drawing/2014/main" id="{DBFEDE1D-FEA6-4EC6-8669-50FB7BF2679C}"/>
            </a:ext>
          </a:extLst>
        </xdr:cNvPr>
        <xdr:cNvCxnSpPr/>
      </xdr:nvCxnSpPr>
      <xdr:spPr>
        <a:xfrm flipV="1">
          <a:off x="6286500" y="18080737"/>
          <a:ext cx="797560" cy="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127525</xdr:rowOff>
    </xdr:from>
    <xdr:ext cx="469744" cy="259045"/>
    <xdr:sp macro="" textlink="">
      <xdr:nvSpPr>
        <xdr:cNvPr id="491" name="n_1mainValue【市民会館】&#10;一人当たり面積">
          <a:extLst>
            <a:ext uri="{FF2B5EF4-FFF2-40B4-BE49-F238E27FC236}">
              <a16:creationId xmlns:a16="http://schemas.microsoft.com/office/drawing/2014/main" id="{D102FE4C-5692-4E6D-AB8B-E5C077DA4070}"/>
            </a:ext>
          </a:extLst>
        </xdr:cNvPr>
        <xdr:cNvSpPr txBox="1"/>
      </xdr:nvSpPr>
      <xdr:spPr>
        <a:xfrm>
          <a:off x="8454467" y="17790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136669</xdr:rowOff>
    </xdr:from>
    <xdr:ext cx="469744" cy="259045"/>
    <xdr:sp macro="" textlink="">
      <xdr:nvSpPr>
        <xdr:cNvPr id="492" name="n_2mainValue【市民会館】&#10;一人当たり面積">
          <a:extLst>
            <a:ext uri="{FF2B5EF4-FFF2-40B4-BE49-F238E27FC236}">
              <a16:creationId xmlns:a16="http://schemas.microsoft.com/office/drawing/2014/main" id="{FD945374-3EA0-492A-8074-F0FF7D327C21}"/>
            </a:ext>
          </a:extLst>
        </xdr:cNvPr>
        <xdr:cNvSpPr txBox="1"/>
      </xdr:nvSpPr>
      <xdr:spPr>
        <a:xfrm>
          <a:off x="7673417" y="1779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145814</xdr:rowOff>
    </xdr:from>
    <xdr:ext cx="469744" cy="259045"/>
    <xdr:sp macro="" textlink="">
      <xdr:nvSpPr>
        <xdr:cNvPr id="493" name="n_3mainValue【市民会館】&#10;一人当たり面積">
          <a:extLst>
            <a:ext uri="{FF2B5EF4-FFF2-40B4-BE49-F238E27FC236}">
              <a16:creationId xmlns:a16="http://schemas.microsoft.com/office/drawing/2014/main" id="{6F009CA1-C69A-4465-8275-8C3B26D14997}"/>
            </a:ext>
          </a:extLst>
        </xdr:cNvPr>
        <xdr:cNvSpPr txBox="1"/>
      </xdr:nvSpPr>
      <xdr:spPr>
        <a:xfrm>
          <a:off x="6866332" y="17803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150385</xdr:rowOff>
    </xdr:from>
    <xdr:ext cx="469744" cy="259045"/>
    <xdr:sp macro="" textlink="">
      <xdr:nvSpPr>
        <xdr:cNvPr id="494" name="n_4mainValue【市民会館】&#10;一人当たり面積">
          <a:extLst>
            <a:ext uri="{FF2B5EF4-FFF2-40B4-BE49-F238E27FC236}">
              <a16:creationId xmlns:a16="http://schemas.microsoft.com/office/drawing/2014/main" id="{545B300C-9734-4BA2-9BBB-C1DD2F85B0A3}"/>
            </a:ext>
          </a:extLst>
        </xdr:cNvPr>
        <xdr:cNvSpPr txBox="1"/>
      </xdr:nvSpPr>
      <xdr:spPr>
        <a:xfrm>
          <a:off x="6068772" y="1780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687567A2-A100-4DFB-AAA3-66FB1E755572}"/>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1D5B7797-6E8A-47F2-8F59-43FDB74ED6BC}"/>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3593931A-F283-4270-94AF-3748C78CD1BD}"/>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320465D7-B0A6-4B75-BD71-48AA3E6B6596}"/>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B2B11D9E-506E-43B3-8259-7F4104BE01A9}"/>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A1DC5E5F-3734-486D-AE29-8314C4736C55}"/>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96879430-8A6C-4046-8CB1-43977E50964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D295D3AC-67FB-4592-8718-A5AADCF06A93}"/>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3862C2D2-36CE-48E8-A5A6-7E3EA9DE4F0C}"/>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67424D52-5357-445B-A2DB-F28C762B9A79}"/>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772C62A2-99C5-4713-AF79-D0EFBF5E0B40}"/>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6" name="直線コネクタ 505">
          <a:extLst>
            <a:ext uri="{FF2B5EF4-FFF2-40B4-BE49-F238E27FC236}">
              <a16:creationId xmlns:a16="http://schemas.microsoft.com/office/drawing/2014/main" id="{ACC173DD-FF37-45B5-AF8B-63569FBC7D94}"/>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7" name="テキスト ボックス 506">
          <a:extLst>
            <a:ext uri="{FF2B5EF4-FFF2-40B4-BE49-F238E27FC236}">
              <a16:creationId xmlns:a16="http://schemas.microsoft.com/office/drawing/2014/main" id="{071E08C5-C35D-43DA-BC5E-EF1792A7567A}"/>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8" name="直線コネクタ 507">
          <a:extLst>
            <a:ext uri="{FF2B5EF4-FFF2-40B4-BE49-F238E27FC236}">
              <a16:creationId xmlns:a16="http://schemas.microsoft.com/office/drawing/2014/main" id="{A81BC89B-90BE-44BA-BA9A-2532F40088B7}"/>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9" name="テキスト ボックス 508">
          <a:extLst>
            <a:ext uri="{FF2B5EF4-FFF2-40B4-BE49-F238E27FC236}">
              <a16:creationId xmlns:a16="http://schemas.microsoft.com/office/drawing/2014/main" id="{C949A3FC-E6EE-468B-9382-47F5C639D391}"/>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0" name="直線コネクタ 509">
          <a:extLst>
            <a:ext uri="{FF2B5EF4-FFF2-40B4-BE49-F238E27FC236}">
              <a16:creationId xmlns:a16="http://schemas.microsoft.com/office/drawing/2014/main" id="{E9554BC7-92E9-400F-BE5F-9B4C0EF67D06}"/>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1" name="テキスト ボックス 510">
          <a:extLst>
            <a:ext uri="{FF2B5EF4-FFF2-40B4-BE49-F238E27FC236}">
              <a16:creationId xmlns:a16="http://schemas.microsoft.com/office/drawing/2014/main" id="{2675CAD8-D124-4E2D-AAA5-61646FA08B2D}"/>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2" name="直線コネクタ 511">
          <a:extLst>
            <a:ext uri="{FF2B5EF4-FFF2-40B4-BE49-F238E27FC236}">
              <a16:creationId xmlns:a16="http://schemas.microsoft.com/office/drawing/2014/main" id="{7565E892-E106-42F1-873D-E033196C2BC3}"/>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3" name="テキスト ボックス 512">
          <a:extLst>
            <a:ext uri="{FF2B5EF4-FFF2-40B4-BE49-F238E27FC236}">
              <a16:creationId xmlns:a16="http://schemas.microsoft.com/office/drawing/2014/main" id="{32D5CF7C-733E-451C-9233-FECAE12B2150}"/>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4" name="直線コネクタ 513">
          <a:extLst>
            <a:ext uri="{FF2B5EF4-FFF2-40B4-BE49-F238E27FC236}">
              <a16:creationId xmlns:a16="http://schemas.microsoft.com/office/drawing/2014/main" id="{9EF524F3-58EE-4E3A-AF88-E862CB37A1E4}"/>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5" name="テキスト ボックス 514">
          <a:extLst>
            <a:ext uri="{FF2B5EF4-FFF2-40B4-BE49-F238E27FC236}">
              <a16:creationId xmlns:a16="http://schemas.microsoft.com/office/drawing/2014/main" id="{DF9271BB-6B1E-4727-A1B7-EA470B86FE2C}"/>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DFDBFEB4-E6B9-41E4-9E1C-BFB685CA1881}"/>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7" name="テキスト ボックス 516">
          <a:extLst>
            <a:ext uri="{FF2B5EF4-FFF2-40B4-BE49-F238E27FC236}">
              <a16:creationId xmlns:a16="http://schemas.microsoft.com/office/drawing/2014/main" id="{E43974E7-1A81-41DB-8188-188A8FBBF749}"/>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65F56408-6C2B-4BEC-A094-F6E795280DF9}"/>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9" name="直線コネクタ 518">
          <a:extLst>
            <a:ext uri="{FF2B5EF4-FFF2-40B4-BE49-F238E27FC236}">
              <a16:creationId xmlns:a16="http://schemas.microsoft.com/office/drawing/2014/main" id="{40085AFC-AD15-49F1-8AE6-170FFFCB5A18}"/>
            </a:ext>
          </a:extLst>
        </xdr:cNvPr>
        <xdr:cNvCxnSpPr/>
      </xdr:nvCxnSpPr>
      <xdr:spPr>
        <a:xfrm flipV="1">
          <a:off x="14703424" y="565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3BD9E77B-D836-4804-91F8-9DA6B9F8CFCA}"/>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1" name="直線コネクタ 520">
          <a:extLst>
            <a:ext uri="{FF2B5EF4-FFF2-40B4-BE49-F238E27FC236}">
              <a16:creationId xmlns:a16="http://schemas.microsoft.com/office/drawing/2014/main" id="{26D2AB64-F4F5-4BE8-9474-C194EB97815C}"/>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2" name="【一般廃棄物処理施設】&#10;有形固定資産減価償却率最大値テキスト">
          <a:extLst>
            <a:ext uri="{FF2B5EF4-FFF2-40B4-BE49-F238E27FC236}">
              <a16:creationId xmlns:a16="http://schemas.microsoft.com/office/drawing/2014/main" id="{2FBBC475-7022-41F7-B40F-7F5ABAB45070}"/>
            </a:ext>
          </a:extLst>
        </xdr:cNvPr>
        <xdr:cNvSpPr txBox="1"/>
      </xdr:nvSpPr>
      <xdr:spPr>
        <a:xfrm>
          <a:off x="1474216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3" name="直線コネクタ 522">
          <a:extLst>
            <a:ext uri="{FF2B5EF4-FFF2-40B4-BE49-F238E27FC236}">
              <a16:creationId xmlns:a16="http://schemas.microsoft.com/office/drawing/2014/main" id="{6ED00EA3-6CA3-4EE5-A936-D5AB1C0F12F3}"/>
            </a:ext>
          </a:extLst>
        </xdr:cNvPr>
        <xdr:cNvCxnSpPr/>
      </xdr:nvCxnSpPr>
      <xdr:spPr>
        <a:xfrm>
          <a:off x="14611350" y="5657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5EE87E53-B025-4547-8374-2117924C56A5}"/>
            </a:ext>
          </a:extLst>
        </xdr:cNvPr>
        <xdr:cNvSpPr txBox="1"/>
      </xdr:nvSpPr>
      <xdr:spPr>
        <a:xfrm>
          <a:off x="14742160" y="64395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5" name="フローチャート: 判断 524">
          <a:extLst>
            <a:ext uri="{FF2B5EF4-FFF2-40B4-BE49-F238E27FC236}">
              <a16:creationId xmlns:a16="http://schemas.microsoft.com/office/drawing/2014/main" id="{0C457610-D2CB-4891-AE64-ECCC9694D9F6}"/>
            </a:ext>
          </a:extLst>
        </xdr:cNvPr>
        <xdr:cNvSpPr/>
      </xdr:nvSpPr>
      <xdr:spPr>
        <a:xfrm>
          <a:off x="14649450" y="65824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6" name="フローチャート: 判断 525">
          <a:extLst>
            <a:ext uri="{FF2B5EF4-FFF2-40B4-BE49-F238E27FC236}">
              <a16:creationId xmlns:a16="http://schemas.microsoft.com/office/drawing/2014/main" id="{07BC5E69-C4AE-46A1-BA84-355228761B9E}"/>
            </a:ext>
          </a:extLst>
        </xdr:cNvPr>
        <xdr:cNvSpPr/>
      </xdr:nvSpPr>
      <xdr:spPr>
        <a:xfrm>
          <a:off x="13887450" y="6542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147337</xdr:rowOff>
    </xdr:from>
    <xdr:ext cx="405111" cy="259045"/>
    <xdr:sp macro="" textlink="">
      <xdr:nvSpPr>
        <xdr:cNvPr id="527" name="n_1aveValue【一般廃棄物処理施設】&#10;有形固定資産減価償却率">
          <a:extLst>
            <a:ext uri="{FF2B5EF4-FFF2-40B4-BE49-F238E27FC236}">
              <a16:creationId xmlns:a16="http://schemas.microsoft.com/office/drawing/2014/main" id="{4582A467-7C13-4253-8868-0AF6950A86AA}"/>
            </a:ext>
          </a:extLst>
        </xdr:cNvPr>
        <xdr:cNvSpPr txBox="1"/>
      </xdr:nvSpPr>
      <xdr:spPr>
        <a:xfrm>
          <a:off x="1373823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156845</xdr:rowOff>
    </xdr:from>
    <xdr:to>
      <xdr:col>76</xdr:col>
      <xdr:colOff>165100</xdr:colOff>
      <xdr:row>38</xdr:row>
      <xdr:rowOff>86995</xdr:rowOff>
    </xdr:to>
    <xdr:sp macro="" textlink="">
      <xdr:nvSpPr>
        <xdr:cNvPr id="528" name="フローチャート: 判断 527">
          <a:extLst>
            <a:ext uri="{FF2B5EF4-FFF2-40B4-BE49-F238E27FC236}">
              <a16:creationId xmlns:a16="http://schemas.microsoft.com/office/drawing/2014/main" id="{47811081-8734-4C9E-833F-277D91E73E2D}"/>
            </a:ext>
          </a:extLst>
        </xdr:cNvPr>
        <xdr:cNvSpPr/>
      </xdr:nvSpPr>
      <xdr:spPr>
        <a:xfrm>
          <a:off x="13089890" y="65024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36</xdr:row>
      <xdr:rowOff>103522</xdr:rowOff>
    </xdr:from>
    <xdr:ext cx="405111" cy="259045"/>
    <xdr:sp macro="" textlink="">
      <xdr:nvSpPr>
        <xdr:cNvPr id="529" name="n_2aveValue【一般廃棄物処理施設】&#10;有形固定資産減価償却率">
          <a:extLst>
            <a:ext uri="{FF2B5EF4-FFF2-40B4-BE49-F238E27FC236}">
              <a16:creationId xmlns:a16="http://schemas.microsoft.com/office/drawing/2014/main" id="{8116C8B4-59F4-4835-88DD-F07B77136BA1}"/>
            </a:ext>
          </a:extLst>
        </xdr:cNvPr>
        <xdr:cNvSpPr txBox="1"/>
      </xdr:nvSpPr>
      <xdr:spPr>
        <a:xfrm>
          <a:off x="1295718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149225</xdr:rowOff>
    </xdr:from>
    <xdr:to>
      <xdr:col>72</xdr:col>
      <xdr:colOff>38100</xdr:colOff>
      <xdr:row>38</xdr:row>
      <xdr:rowOff>79375</xdr:rowOff>
    </xdr:to>
    <xdr:sp macro="" textlink="">
      <xdr:nvSpPr>
        <xdr:cNvPr id="530" name="フローチャート: 判断 529">
          <a:extLst>
            <a:ext uri="{FF2B5EF4-FFF2-40B4-BE49-F238E27FC236}">
              <a16:creationId xmlns:a16="http://schemas.microsoft.com/office/drawing/2014/main" id="{203A63B1-3175-46BF-BE06-0B4398475369}"/>
            </a:ext>
          </a:extLst>
        </xdr:cNvPr>
        <xdr:cNvSpPr/>
      </xdr:nvSpPr>
      <xdr:spPr>
        <a:xfrm>
          <a:off x="12303760" y="64928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36</xdr:row>
      <xdr:rowOff>95902</xdr:rowOff>
    </xdr:from>
    <xdr:ext cx="405111" cy="259045"/>
    <xdr:sp macro="" textlink="">
      <xdr:nvSpPr>
        <xdr:cNvPr id="531" name="n_3aveValue【一般廃棄物処理施設】&#10;有形固定資産減価償却率">
          <a:extLst>
            <a:ext uri="{FF2B5EF4-FFF2-40B4-BE49-F238E27FC236}">
              <a16:creationId xmlns:a16="http://schemas.microsoft.com/office/drawing/2014/main" id="{EDBDA554-66C4-4F4E-9447-5F5E1089641C}"/>
            </a:ext>
          </a:extLst>
        </xdr:cNvPr>
        <xdr:cNvSpPr txBox="1"/>
      </xdr:nvSpPr>
      <xdr:spPr>
        <a:xfrm>
          <a:off x="1217105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92075</xdr:rowOff>
    </xdr:from>
    <xdr:to>
      <xdr:col>67</xdr:col>
      <xdr:colOff>101600</xdr:colOff>
      <xdr:row>37</xdr:row>
      <xdr:rowOff>22225</xdr:rowOff>
    </xdr:to>
    <xdr:sp macro="" textlink="">
      <xdr:nvSpPr>
        <xdr:cNvPr id="532" name="フローチャート: 判断 531">
          <a:extLst>
            <a:ext uri="{FF2B5EF4-FFF2-40B4-BE49-F238E27FC236}">
              <a16:creationId xmlns:a16="http://schemas.microsoft.com/office/drawing/2014/main" id="{280805EF-8BB6-4BAC-9F8B-92385F2B6FE4}"/>
            </a:ext>
          </a:extLst>
        </xdr:cNvPr>
        <xdr:cNvSpPr/>
      </xdr:nvSpPr>
      <xdr:spPr>
        <a:xfrm>
          <a:off x="11487150" y="62680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35</xdr:row>
      <xdr:rowOff>38752</xdr:rowOff>
    </xdr:from>
    <xdr:ext cx="405111" cy="259045"/>
    <xdr:sp macro="" textlink="">
      <xdr:nvSpPr>
        <xdr:cNvPr id="533" name="n_4aveValue【一般廃棄物処理施設】&#10;有形固定資産減価償却率">
          <a:extLst>
            <a:ext uri="{FF2B5EF4-FFF2-40B4-BE49-F238E27FC236}">
              <a16:creationId xmlns:a16="http://schemas.microsoft.com/office/drawing/2014/main" id="{30107E9E-1363-41F0-9A69-4A62DD0696C4}"/>
            </a:ext>
          </a:extLst>
        </xdr:cNvPr>
        <xdr:cNvSpPr txBox="1"/>
      </xdr:nvSpPr>
      <xdr:spPr>
        <a:xfrm>
          <a:off x="113544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1B6D0FF-5FB5-4718-8F33-EFD8884B8AF5}"/>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E467875D-9EF5-4E0A-94EC-2382AA3615CC}"/>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4A4DFC9C-E9B0-48A3-890C-E7B63F9836B9}"/>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E035E1D1-0158-479B-866A-3A279F533F23}"/>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A009721F-C352-49A3-A1B3-02D118C1B9CB}"/>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44450</xdr:rowOff>
    </xdr:from>
    <xdr:to>
      <xdr:col>85</xdr:col>
      <xdr:colOff>177800</xdr:colOff>
      <xdr:row>39</xdr:row>
      <xdr:rowOff>146050</xdr:rowOff>
    </xdr:to>
    <xdr:sp macro="" textlink="">
      <xdr:nvSpPr>
        <xdr:cNvPr id="539" name="楕円 538">
          <a:extLst>
            <a:ext uri="{FF2B5EF4-FFF2-40B4-BE49-F238E27FC236}">
              <a16:creationId xmlns:a16="http://schemas.microsoft.com/office/drawing/2014/main" id="{F00E87A7-94EC-44B3-ABC4-8C477E56459A}"/>
            </a:ext>
          </a:extLst>
        </xdr:cNvPr>
        <xdr:cNvSpPr/>
      </xdr:nvSpPr>
      <xdr:spPr>
        <a:xfrm>
          <a:off x="14649450" y="67329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22877</xdr:rowOff>
    </xdr:from>
    <xdr:ext cx="405111" cy="259045"/>
    <xdr:sp macro="" textlink="">
      <xdr:nvSpPr>
        <xdr:cNvPr id="540" name="【一般廃棄物処理施設】&#10;有形固定資産減価償却率該当値テキスト">
          <a:extLst>
            <a:ext uri="{FF2B5EF4-FFF2-40B4-BE49-F238E27FC236}">
              <a16:creationId xmlns:a16="http://schemas.microsoft.com/office/drawing/2014/main" id="{422F4E4A-F386-463F-B202-288BBF2D66F1}"/>
            </a:ext>
          </a:extLst>
        </xdr:cNvPr>
        <xdr:cNvSpPr txBox="1"/>
      </xdr:nvSpPr>
      <xdr:spPr>
        <a:xfrm>
          <a:off x="1474216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10160</xdr:rowOff>
    </xdr:from>
    <xdr:to>
      <xdr:col>81</xdr:col>
      <xdr:colOff>101600</xdr:colOff>
      <xdr:row>39</xdr:row>
      <xdr:rowOff>111760</xdr:rowOff>
    </xdr:to>
    <xdr:sp macro="" textlink="">
      <xdr:nvSpPr>
        <xdr:cNvPr id="541" name="楕円 540">
          <a:extLst>
            <a:ext uri="{FF2B5EF4-FFF2-40B4-BE49-F238E27FC236}">
              <a16:creationId xmlns:a16="http://schemas.microsoft.com/office/drawing/2014/main" id="{D1862469-B347-4A0B-B5C2-CC84C041A4DE}"/>
            </a:ext>
          </a:extLst>
        </xdr:cNvPr>
        <xdr:cNvSpPr/>
      </xdr:nvSpPr>
      <xdr:spPr>
        <a:xfrm>
          <a:off x="13887450" y="66986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60960</xdr:rowOff>
    </xdr:from>
    <xdr:to>
      <xdr:col>85</xdr:col>
      <xdr:colOff>127000</xdr:colOff>
      <xdr:row>39</xdr:row>
      <xdr:rowOff>95250</xdr:rowOff>
    </xdr:to>
    <xdr:cxnSp macro="">
      <xdr:nvCxnSpPr>
        <xdr:cNvPr id="542" name="直線コネクタ 541">
          <a:extLst>
            <a:ext uri="{FF2B5EF4-FFF2-40B4-BE49-F238E27FC236}">
              <a16:creationId xmlns:a16="http://schemas.microsoft.com/office/drawing/2014/main" id="{168B7D12-CD45-4C19-A969-C91F9B28C68F}"/>
            </a:ext>
          </a:extLst>
        </xdr:cNvPr>
        <xdr:cNvCxnSpPr/>
      </xdr:nvCxnSpPr>
      <xdr:spPr>
        <a:xfrm>
          <a:off x="13942060" y="6743700"/>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147320</xdr:rowOff>
    </xdr:from>
    <xdr:to>
      <xdr:col>76</xdr:col>
      <xdr:colOff>165100</xdr:colOff>
      <xdr:row>39</xdr:row>
      <xdr:rowOff>77470</xdr:rowOff>
    </xdr:to>
    <xdr:sp macro="" textlink="">
      <xdr:nvSpPr>
        <xdr:cNvPr id="543" name="楕円 542">
          <a:extLst>
            <a:ext uri="{FF2B5EF4-FFF2-40B4-BE49-F238E27FC236}">
              <a16:creationId xmlns:a16="http://schemas.microsoft.com/office/drawing/2014/main" id="{ACDA8150-6671-40CA-950C-251F05FE8785}"/>
            </a:ext>
          </a:extLst>
        </xdr:cNvPr>
        <xdr:cNvSpPr/>
      </xdr:nvSpPr>
      <xdr:spPr>
        <a:xfrm>
          <a:off x="13089890" y="66605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26670</xdr:rowOff>
    </xdr:from>
    <xdr:to>
      <xdr:col>81</xdr:col>
      <xdr:colOff>50800</xdr:colOff>
      <xdr:row>39</xdr:row>
      <xdr:rowOff>60960</xdr:rowOff>
    </xdr:to>
    <xdr:cxnSp macro="">
      <xdr:nvCxnSpPr>
        <xdr:cNvPr id="544" name="直線コネクタ 543">
          <a:extLst>
            <a:ext uri="{FF2B5EF4-FFF2-40B4-BE49-F238E27FC236}">
              <a16:creationId xmlns:a16="http://schemas.microsoft.com/office/drawing/2014/main" id="{1EC31F92-55E5-4158-B623-F74765071364}"/>
            </a:ext>
          </a:extLst>
        </xdr:cNvPr>
        <xdr:cNvCxnSpPr/>
      </xdr:nvCxnSpPr>
      <xdr:spPr>
        <a:xfrm>
          <a:off x="13144500" y="671131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71120</xdr:rowOff>
    </xdr:from>
    <xdr:to>
      <xdr:col>72</xdr:col>
      <xdr:colOff>38100</xdr:colOff>
      <xdr:row>40</xdr:row>
      <xdr:rowOff>1270</xdr:rowOff>
    </xdr:to>
    <xdr:sp macro="" textlink="">
      <xdr:nvSpPr>
        <xdr:cNvPr id="545" name="楕円 544">
          <a:extLst>
            <a:ext uri="{FF2B5EF4-FFF2-40B4-BE49-F238E27FC236}">
              <a16:creationId xmlns:a16="http://schemas.microsoft.com/office/drawing/2014/main" id="{9B098B90-202D-45A1-BBBA-2CCBACABC351}"/>
            </a:ext>
          </a:extLst>
        </xdr:cNvPr>
        <xdr:cNvSpPr/>
      </xdr:nvSpPr>
      <xdr:spPr>
        <a:xfrm>
          <a:off x="12303760" y="67557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26670</xdr:rowOff>
    </xdr:from>
    <xdr:to>
      <xdr:col>76</xdr:col>
      <xdr:colOff>114300</xdr:colOff>
      <xdr:row>39</xdr:row>
      <xdr:rowOff>121920</xdr:rowOff>
    </xdr:to>
    <xdr:cxnSp macro="">
      <xdr:nvCxnSpPr>
        <xdr:cNvPr id="546" name="直線コネクタ 545">
          <a:extLst>
            <a:ext uri="{FF2B5EF4-FFF2-40B4-BE49-F238E27FC236}">
              <a16:creationId xmlns:a16="http://schemas.microsoft.com/office/drawing/2014/main" id="{8C793F6F-187C-4AC7-802B-1D4308364DEE}"/>
            </a:ext>
          </a:extLst>
        </xdr:cNvPr>
        <xdr:cNvCxnSpPr/>
      </xdr:nvCxnSpPr>
      <xdr:spPr>
        <a:xfrm flipV="1">
          <a:off x="12346940" y="6711315"/>
          <a:ext cx="79756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48260</xdr:rowOff>
    </xdr:from>
    <xdr:to>
      <xdr:col>67</xdr:col>
      <xdr:colOff>101600</xdr:colOff>
      <xdr:row>38</xdr:row>
      <xdr:rowOff>149860</xdr:rowOff>
    </xdr:to>
    <xdr:sp macro="" textlink="">
      <xdr:nvSpPr>
        <xdr:cNvPr id="547" name="楕円 546">
          <a:extLst>
            <a:ext uri="{FF2B5EF4-FFF2-40B4-BE49-F238E27FC236}">
              <a16:creationId xmlns:a16="http://schemas.microsoft.com/office/drawing/2014/main" id="{706B1599-EEC7-434A-93E4-7094048C81F8}"/>
            </a:ext>
          </a:extLst>
        </xdr:cNvPr>
        <xdr:cNvSpPr/>
      </xdr:nvSpPr>
      <xdr:spPr>
        <a:xfrm>
          <a:off x="11487150" y="65652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99060</xdr:rowOff>
    </xdr:from>
    <xdr:to>
      <xdr:col>71</xdr:col>
      <xdr:colOff>177800</xdr:colOff>
      <xdr:row>39</xdr:row>
      <xdr:rowOff>121920</xdr:rowOff>
    </xdr:to>
    <xdr:cxnSp macro="">
      <xdr:nvCxnSpPr>
        <xdr:cNvPr id="548" name="直線コネクタ 547">
          <a:extLst>
            <a:ext uri="{FF2B5EF4-FFF2-40B4-BE49-F238E27FC236}">
              <a16:creationId xmlns:a16="http://schemas.microsoft.com/office/drawing/2014/main" id="{64025F80-FCFB-4805-98A9-05DCCF3255D3}"/>
            </a:ext>
          </a:extLst>
        </xdr:cNvPr>
        <xdr:cNvCxnSpPr/>
      </xdr:nvCxnSpPr>
      <xdr:spPr>
        <a:xfrm>
          <a:off x="11541760" y="6610350"/>
          <a:ext cx="80518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102887</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FC9C45B1-0A7C-4AB5-8E0D-B81889AD0155}"/>
            </a:ext>
          </a:extLst>
        </xdr:cNvPr>
        <xdr:cNvSpPr txBox="1"/>
      </xdr:nvSpPr>
      <xdr:spPr>
        <a:xfrm>
          <a:off x="13738234" y="678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68597</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DBE740F8-9F2C-4FA5-AA59-3B25F25CC5AC}"/>
            </a:ext>
          </a:extLst>
        </xdr:cNvPr>
        <xdr:cNvSpPr txBox="1"/>
      </xdr:nvSpPr>
      <xdr:spPr>
        <a:xfrm>
          <a:off x="12957184"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163847</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275D59BB-D413-4EB6-94F8-9B12A37FF2B5}"/>
            </a:ext>
          </a:extLst>
        </xdr:cNvPr>
        <xdr:cNvSpPr txBox="1"/>
      </xdr:nvSpPr>
      <xdr:spPr>
        <a:xfrm>
          <a:off x="12171054" y="685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140987</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A90B4740-35D3-4FAD-B7E5-6DE734C398AE}"/>
            </a:ext>
          </a:extLst>
        </xdr:cNvPr>
        <xdr:cNvSpPr txBox="1"/>
      </xdr:nvSpPr>
      <xdr:spPr>
        <a:xfrm>
          <a:off x="113544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46FC8FE3-881A-4190-916C-00E068C50848}"/>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21FB99B3-FD33-4826-8599-DE33659FBA7B}"/>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71114ADF-99AB-4F04-891D-098B8A12F47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B4F5BC51-5611-435D-B554-43112FD0274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26B1C873-18B9-4D5A-87DF-F7EC785B3A5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7710160E-AF34-4E98-91E9-9D1BC2A6AE34}"/>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35F1D5AA-1EDA-492D-AF8C-FF12C9130792}"/>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2F4A51C8-6F46-445B-BBC0-A68BB71A474E}"/>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60FFC83B-9951-428C-9503-DD89D1982921}"/>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E232D853-773B-4982-BCE9-8281B5156902}"/>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9E96B3E1-6741-4BFD-B720-5FED4BB2413B}"/>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368ACB40-2D13-4F60-8A41-5E34566C9721}"/>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1A741CC4-E80D-44EB-8720-4B4278CAD5D8}"/>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A534DD91-7ACC-4AD6-990F-C24079B2F1A0}"/>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279F514D-650C-4275-83B4-72298107E65C}"/>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D37B6137-3CE3-4212-9888-248FF050E917}"/>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6489C8FC-2BAE-4432-B8E1-8AFAF218366D}"/>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91DFD7B7-823F-4AE7-BAAE-A42D6E0FAED7}"/>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60A25D74-A57C-4CF9-8039-B862536D663D}"/>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DA02E8E7-315C-463E-A57A-108D3DBAD49E}"/>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A14C9239-ACCA-48C5-AC8B-8BD6E19597AF}"/>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4" name="直線コネクタ 573">
          <a:extLst>
            <a:ext uri="{FF2B5EF4-FFF2-40B4-BE49-F238E27FC236}">
              <a16:creationId xmlns:a16="http://schemas.microsoft.com/office/drawing/2014/main" id="{8C25D2A8-147A-4128-8754-BD1DBD6DD89C}"/>
            </a:ext>
          </a:extLst>
        </xdr:cNvPr>
        <xdr:cNvCxnSpPr/>
      </xdr:nvCxnSpPr>
      <xdr:spPr>
        <a:xfrm flipV="1">
          <a:off x="19947254" y="5821314"/>
          <a:ext cx="0" cy="1344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5" name="【一般廃棄物処理施設】&#10;一人当たり有形固定資産（償却資産）額最小値テキスト">
          <a:extLst>
            <a:ext uri="{FF2B5EF4-FFF2-40B4-BE49-F238E27FC236}">
              <a16:creationId xmlns:a16="http://schemas.microsoft.com/office/drawing/2014/main" id="{D3920BB4-DD10-4868-BECA-47FB56E7092E}"/>
            </a:ext>
          </a:extLst>
        </xdr:cNvPr>
        <xdr:cNvSpPr txBox="1"/>
      </xdr:nvSpPr>
      <xdr:spPr>
        <a:xfrm>
          <a:off x="19985990" y="7161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6" name="直線コネクタ 575">
          <a:extLst>
            <a:ext uri="{FF2B5EF4-FFF2-40B4-BE49-F238E27FC236}">
              <a16:creationId xmlns:a16="http://schemas.microsoft.com/office/drawing/2014/main" id="{7A59CF84-6021-4CA8-B879-8770ADFF112F}"/>
            </a:ext>
          </a:extLst>
        </xdr:cNvPr>
        <xdr:cNvCxnSpPr/>
      </xdr:nvCxnSpPr>
      <xdr:spPr>
        <a:xfrm>
          <a:off x="19885660" y="7165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A7B05786-6D42-440B-B041-AC2DC3AA20B7}"/>
            </a:ext>
          </a:extLst>
        </xdr:cNvPr>
        <xdr:cNvSpPr txBox="1"/>
      </xdr:nvSpPr>
      <xdr:spPr>
        <a:xfrm>
          <a:off x="19985990" y="5592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8" name="直線コネクタ 577">
          <a:extLst>
            <a:ext uri="{FF2B5EF4-FFF2-40B4-BE49-F238E27FC236}">
              <a16:creationId xmlns:a16="http://schemas.microsoft.com/office/drawing/2014/main" id="{445A7CA7-7154-4950-B012-87EEDC9BE9A2}"/>
            </a:ext>
          </a:extLst>
        </xdr:cNvPr>
        <xdr:cNvCxnSpPr/>
      </xdr:nvCxnSpPr>
      <xdr:spPr>
        <a:xfrm>
          <a:off x="19885660" y="58213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D88A315F-6B0A-4B46-8E1D-963268B45D5C}"/>
            </a:ext>
          </a:extLst>
        </xdr:cNvPr>
        <xdr:cNvSpPr txBox="1"/>
      </xdr:nvSpPr>
      <xdr:spPr>
        <a:xfrm>
          <a:off x="19985990" y="6574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80" name="フローチャート: 判断 579">
          <a:extLst>
            <a:ext uri="{FF2B5EF4-FFF2-40B4-BE49-F238E27FC236}">
              <a16:creationId xmlns:a16="http://schemas.microsoft.com/office/drawing/2014/main" id="{3BA39232-AAF0-493A-9BE0-026DBEE7E403}"/>
            </a:ext>
          </a:extLst>
        </xdr:cNvPr>
        <xdr:cNvSpPr/>
      </xdr:nvSpPr>
      <xdr:spPr>
        <a:xfrm>
          <a:off x="19904710" y="671703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1" name="フローチャート: 判断 580">
          <a:extLst>
            <a:ext uri="{FF2B5EF4-FFF2-40B4-BE49-F238E27FC236}">
              <a16:creationId xmlns:a16="http://schemas.microsoft.com/office/drawing/2014/main" id="{17216F59-DAEF-4209-A522-D73B4A57365F}"/>
            </a:ext>
          </a:extLst>
        </xdr:cNvPr>
        <xdr:cNvSpPr/>
      </xdr:nvSpPr>
      <xdr:spPr>
        <a:xfrm>
          <a:off x="19161760" y="671558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37</xdr:row>
      <xdr:rowOff>149064</xdr:rowOff>
    </xdr:from>
    <xdr:ext cx="534377" cy="259045"/>
    <xdr:sp macro="" textlink="">
      <xdr:nvSpPr>
        <xdr:cNvPr id="582" name="n_1aveValue【一般廃棄物処理施設】&#10;一人当たり有形固定資産（償却資産）額">
          <a:extLst>
            <a:ext uri="{FF2B5EF4-FFF2-40B4-BE49-F238E27FC236}">
              <a16:creationId xmlns:a16="http://schemas.microsoft.com/office/drawing/2014/main" id="{54AB76F2-02FF-4C0E-9819-9FEA0AF9EFE2}"/>
            </a:ext>
          </a:extLst>
        </xdr:cNvPr>
        <xdr:cNvSpPr txBox="1"/>
      </xdr:nvSpPr>
      <xdr:spPr>
        <a:xfrm>
          <a:off x="18951721"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46038</xdr:rowOff>
    </xdr:from>
    <xdr:to>
      <xdr:col>107</xdr:col>
      <xdr:colOff>101600</xdr:colOff>
      <xdr:row>39</xdr:row>
      <xdr:rowOff>147638</xdr:rowOff>
    </xdr:to>
    <xdr:sp macro="" textlink="">
      <xdr:nvSpPr>
        <xdr:cNvPr id="583" name="フローチャート: 判断 582">
          <a:extLst>
            <a:ext uri="{FF2B5EF4-FFF2-40B4-BE49-F238E27FC236}">
              <a16:creationId xmlns:a16="http://schemas.microsoft.com/office/drawing/2014/main" id="{A9A5CD79-63FB-4F29-ACFC-BFAD27ED7C2B}"/>
            </a:ext>
          </a:extLst>
        </xdr:cNvPr>
        <xdr:cNvSpPr/>
      </xdr:nvSpPr>
      <xdr:spPr>
        <a:xfrm>
          <a:off x="18345150" y="673449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37</xdr:row>
      <xdr:rowOff>164165</xdr:rowOff>
    </xdr:from>
    <xdr:ext cx="534377" cy="259045"/>
    <xdr:sp macro="" textlink="">
      <xdr:nvSpPr>
        <xdr:cNvPr id="584" name="n_2aveValue【一般廃棄物処理施設】&#10;一人当たり有形固定資産（償却資産）額">
          <a:extLst>
            <a:ext uri="{FF2B5EF4-FFF2-40B4-BE49-F238E27FC236}">
              <a16:creationId xmlns:a16="http://schemas.microsoft.com/office/drawing/2014/main" id="{3B3A6EFD-5FCC-41F4-BA34-0861ADABF548}"/>
            </a:ext>
          </a:extLst>
        </xdr:cNvPr>
        <xdr:cNvSpPr txBox="1"/>
      </xdr:nvSpPr>
      <xdr:spPr>
        <a:xfrm>
          <a:off x="18170671" y="651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54761</xdr:rowOff>
    </xdr:from>
    <xdr:to>
      <xdr:col>102</xdr:col>
      <xdr:colOff>165100</xdr:colOff>
      <xdr:row>39</xdr:row>
      <xdr:rowOff>156361</xdr:rowOff>
    </xdr:to>
    <xdr:sp macro="" textlink="">
      <xdr:nvSpPr>
        <xdr:cNvPr id="585" name="フローチャート: 判断 584">
          <a:extLst>
            <a:ext uri="{FF2B5EF4-FFF2-40B4-BE49-F238E27FC236}">
              <a16:creationId xmlns:a16="http://schemas.microsoft.com/office/drawing/2014/main" id="{8503273D-4B08-4A2A-B445-D17E5D843727}"/>
            </a:ext>
          </a:extLst>
        </xdr:cNvPr>
        <xdr:cNvSpPr/>
      </xdr:nvSpPr>
      <xdr:spPr>
        <a:xfrm>
          <a:off x="17547590" y="674512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38</xdr:row>
      <xdr:rowOff>1438</xdr:rowOff>
    </xdr:from>
    <xdr:ext cx="534377" cy="259045"/>
    <xdr:sp macro="" textlink="">
      <xdr:nvSpPr>
        <xdr:cNvPr id="586" name="n_3aveValue【一般廃棄物処理施設】&#10;一人当たり有形固定資産（償却資産）額">
          <a:extLst>
            <a:ext uri="{FF2B5EF4-FFF2-40B4-BE49-F238E27FC236}">
              <a16:creationId xmlns:a16="http://schemas.microsoft.com/office/drawing/2014/main" id="{EBD3EA84-8D87-45A8-9428-8C18ABC2EFBC}"/>
            </a:ext>
          </a:extLst>
        </xdr:cNvPr>
        <xdr:cNvSpPr txBox="1"/>
      </xdr:nvSpPr>
      <xdr:spPr>
        <a:xfrm>
          <a:off x="1735406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92087</xdr:rowOff>
    </xdr:from>
    <xdr:to>
      <xdr:col>98</xdr:col>
      <xdr:colOff>38100</xdr:colOff>
      <xdr:row>40</xdr:row>
      <xdr:rowOff>22237</xdr:rowOff>
    </xdr:to>
    <xdr:sp macro="" textlink="">
      <xdr:nvSpPr>
        <xdr:cNvPr id="587" name="フローチャート: 判断 586">
          <a:extLst>
            <a:ext uri="{FF2B5EF4-FFF2-40B4-BE49-F238E27FC236}">
              <a16:creationId xmlns:a16="http://schemas.microsoft.com/office/drawing/2014/main" id="{96864511-3DD8-4649-838B-F41E6C3381A9}"/>
            </a:ext>
          </a:extLst>
        </xdr:cNvPr>
        <xdr:cNvSpPr/>
      </xdr:nvSpPr>
      <xdr:spPr>
        <a:xfrm>
          <a:off x="16761460" y="678244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38</xdr:row>
      <xdr:rowOff>38764</xdr:rowOff>
    </xdr:from>
    <xdr:ext cx="534377" cy="259045"/>
    <xdr:sp macro="" textlink="">
      <xdr:nvSpPr>
        <xdr:cNvPr id="588" name="n_4aveValue【一般廃棄物処理施設】&#10;一人当たり有形固定資産（償却資産）額">
          <a:extLst>
            <a:ext uri="{FF2B5EF4-FFF2-40B4-BE49-F238E27FC236}">
              <a16:creationId xmlns:a16="http://schemas.microsoft.com/office/drawing/2014/main" id="{0E773201-C977-479B-A69E-61086C664040}"/>
            </a:ext>
          </a:extLst>
        </xdr:cNvPr>
        <xdr:cNvSpPr txBox="1"/>
      </xdr:nvSpPr>
      <xdr:spPr>
        <a:xfrm>
          <a:off x="16556501" y="655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4D2019FC-3267-459C-836D-DB104B5E5C3A}"/>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3BC05DAD-7EBA-4A9C-B3EC-F6EAF3F9B094}"/>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4EBB6288-CD46-4902-A3F6-433855A7F1E5}"/>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91973DE6-CE8E-49F8-82D5-F6FEBBA11A2A}"/>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42457C27-352E-445B-BC1E-A8D1E65DB8B9}"/>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5466</xdr:rowOff>
    </xdr:from>
    <xdr:to>
      <xdr:col>116</xdr:col>
      <xdr:colOff>114300</xdr:colOff>
      <xdr:row>40</xdr:row>
      <xdr:rowOff>107066</xdr:rowOff>
    </xdr:to>
    <xdr:sp macro="" textlink="">
      <xdr:nvSpPr>
        <xdr:cNvPr id="594" name="楕円 593">
          <a:extLst>
            <a:ext uri="{FF2B5EF4-FFF2-40B4-BE49-F238E27FC236}">
              <a16:creationId xmlns:a16="http://schemas.microsoft.com/office/drawing/2014/main" id="{CB59B2BE-5FF2-4E6A-A59C-6B9124DF2DD4}"/>
            </a:ext>
          </a:extLst>
        </xdr:cNvPr>
        <xdr:cNvSpPr/>
      </xdr:nvSpPr>
      <xdr:spPr>
        <a:xfrm>
          <a:off x="19904710" y="686537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155343</xdr:rowOff>
    </xdr:from>
    <xdr:ext cx="534377" cy="259045"/>
    <xdr:sp macro="" textlink="">
      <xdr:nvSpPr>
        <xdr:cNvPr id="595" name="【一般廃棄物処理施設】&#10;一人当たり有形固定資産（償却資産）額該当値テキスト">
          <a:extLst>
            <a:ext uri="{FF2B5EF4-FFF2-40B4-BE49-F238E27FC236}">
              <a16:creationId xmlns:a16="http://schemas.microsoft.com/office/drawing/2014/main" id="{114005D4-BB78-4655-A883-982BA1760C3E}"/>
            </a:ext>
          </a:extLst>
        </xdr:cNvPr>
        <xdr:cNvSpPr txBox="1"/>
      </xdr:nvSpPr>
      <xdr:spPr>
        <a:xfrm>
          <a:off x="19985990" y="684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11341</xdr:rowOff>
    </xdr:from>
    <xdr:to>
      <xdr:col>112</xdr:col>
      <xdr:colOff>38100</xdr:colOff>
      <xdr:row>40</xdr:row>
      <xdr:rowOff>112941</xdr:rowOff>
    </xdr:to>
    <xdr:sp macro="" textlink="">
      <xdr:nvSpPr>
        <xdr:cNvPr id="596" name="楕円 595">
          <a:extLst>
            <a:ext uri="{FF2B5EF4-FFF2-40B4-BE49-F238E27FC236}">
              <a16:creationId xmlns:a16="http://schemas.microsoft.com/office/drawing/2014/main" id="{8D755A2E-CD3A-4EB5-A4F9-95D267EE6F25}"/>
            </a:ext>
          </a:extLst>
        </xdr:cNvPr>
        <xdr:cNvSpPr/>
      </xdr:nvSpPr>
      <xdr:spPr>
        <a:xfrm>
          <a:off x="19161760" y="687124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56266</xdr:rowOff>
    </xdr:from>
    <xdr:to>
      <xdr:col>116</xdr:col>
      <xdr:colOff>63500</xdr:colOff>
      <xdr:row>40</xdr:row>
      <xdr:rowOff>62141</xdr:rowOff>
    </xdr:to>
    <xdr:cxnSp macro="">
      <xdr:nvCxnSpPr>
        <xdr:cNvPr id="597" name="直線コネクタ 596">
          <a:extLst>
            <a:ext uri="{FF2B5EF4-FFF2-40B4-BE49-F238E27FC236}">
              <a16:creationId xmlns:a16="http://schemas.microsoft.com/office/drawing/2014/main" id="{585C67BA-CB3E-48F7-AD75-FF7A2EA733D9}"/>
            </a:ext>
          </a:extLst>
        </xdr:cNvPr>
        <xdr:cNvCxnSpPr/>
      </xdr:nvCxnSpPr>
      <xdr:spPr>
        <a:xfrm flipV="1">
          <a:off x="19204940" y="691807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16238</xdr:rowOff>
    </xdr:from>
    <xdr:to>
      <xdr:col>107</xdr:col>
      <xdr:colOff>101600</xdr:colOff>
      <xdr:row>40</xdr:row>
      <xdr:rowOff>117838</xdr:rowOff>
    </xdr:to>
    <xdr:sp macro="" textlink="">
      <xdr:nvSpPr>
        <xdr:cNvPr id="598" name="楕円 597">
          <a:extLst>
            <a:ext uri="{FF2B5EF4-FFF2-40B4-BE49-F238E27FC236}">
              <a16:creationId xmlns:a16="http://schemas.microsoft.com/office/drawing/2014/main" id="{B6994F65-A429-417E-950B-EFB6632F71C5}"/>
            </a:ext>
          </a:extLst>
        </xdr:cNvPr>
        <xdr:cNvSpPr/>
      </xdr:nvSpPr>
      <xdr:spPr>
        <a:xfrm>
          <a:off x="18345150" y="687804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62141</xdr:rowOff>
    </xdr:from>
    <xdr:to>
      <xdr:col>111</xdr:col>
      <xdr:colOff>177800</xdr:colOff>
      <xdr:row>40</xdr:row>
      <xdr:rowOff>67038</xdr:rowOff>
    </xdr:to>
    <xdr:cxnSp macro="">
      <xdr:nvCxnSpPr>
        <xdr:cNvPr id="599" name="直線コネクタ 598">
          <a:extLst>
            <a:ext uri="{FF2B5EF4-FFF2-40B4-BE49-F238E27FC236}">
              <a16:creationId xmlns:a16="http://schemas.microsoft.com/office/drawing/2014/main" id="{788B1AC8-7B38-4736-BE62-DF676619EADB}"/>
            </a:ext>
          </a:extLst>
        </xdr:cNvPr>
        <xdr:cNvCxnSpPr/>
      </xdr:nvCxnSpPr>
      <xdr:spPr>
        <a:xfrm flipV="1">
          <a:off x="18399760" y="6916331"/>
          <a:ext cx="805180" cy="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20074</xdr:rowOff>
    </xdr:from>
    <xdr:to>
      <xdr:col>102</xdr:col>
      <xdr:colOff>165100</xdr:colOff>
      <xdr:row>40</xdr:row>
      <xdr:rowOff>121674</xdr:rowOff>
    </xdr:to>
    <xdr:sp macro="" textlink="">
      <xdr:nvSpPr>
        <xdr:cNvPr id="600" name="楕円 599">
          <a:extLst>
            <a:ext uri="{FF2B5EF4-FFF2-40B4-BE49-F238E27FC236}">
              <a16:creationId xmlns:a16="http://schemas.microsoft.com/office/drawing/2014/main" id="{EED11BDE-DB98-48BE-9280-3202AB6C6F11}"/>
            </a:ext>
          </a:extLst>
        </xdr:cNvPr>
        <xdr:cNvSpPr/>
      </xdr:nvSpPr>
      <xdr:spPr>
        <a:xfrm>
          <a:off x="17547590" y="687426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67038</xdr:rowOff>
    </xdr:from>
    <xdr:to>
      <xdr:col>107</xdr:col>
      <xdr:colOff>50800</xdr:colOff>
      <xdr:row>40</xdr:row>
      <xdr:rowOff>70874</xdr:rowOff>
    </xdr:to>
    <xdr:cxnSp macro="">
      <xdr:nvCxnSpPr>
        <xdr:cNvPr id="601" name="直線コネクタ 600">
          <a:extLst>
            <a:ext uri="{FF2B5EF4-FFF2-40B4-BE49-F238E27FC236}">
              <a16:creationId xmlns:a16="http://schemas.microsoft.com/office/drawing/2014/main" id="{DE174B33-EBC8-45AF-AC2A-740635443B97}"/>
            </a:ext>
          </a:extLst>
        </xdr:cNvPr>
        <xdr:cNvCxnSpPr/>
      </xdr:nvCxnSpPr>
      <xdr:spPr>
        <a:xfrm flipV="1">
          <a:off x="17602200" y="6923133"/>
          <a:ext cx="797560" cy="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5512</xdr:rowOff>
    </xdr:from>
    <xdr:to>
      <xdr:col>98</xdr:col>
      <xdr:colOff>38100</xdr:colOff>
      <xdr:row>40</xdr:row>
      <xdr:rowOff>107112</xdr:rowOff>
    </xdr:to>
    <xdr:sp macro="" textlink="">
      <xdr:nvSpPr>
        <xdr:cNvPr id="602" name="楕円 601">
          <a:extLst>
            <a:ext uri="{FF2B5EF4-FFF2-40B4-BE49-F238E27FC236}">
              <a16:creationId xmlns:a16="http://schemas.microsoft.com/office/drawing/2014/main" id="{99252A37-B485-4D6E-9D4B-E767FA0602EA}"/>
            </a:ext>
          </a:extLst>
        </xdr:cNvPr>
        <xdr:cNvSpPr/>
      </xdr:nvSpPr>
      <xdr:spPr>
        <a:xfrm>
          <a:off x="16761460" y="68654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56312</xdr:rowOff>
    </xdr:from>
    <xdr:to>
      <xdr:col>102</xdr:col>
      <xdr:colOff>114300</xdr:colOff>
      <xdr:row>40</xdr:row>
      <xdr:rowOff>70874</xdr:rowOff>
    </xdr:to>
    <xdr:cxnSp macro="">
      <xdr:nvCxnSpPr>
        <xdr:cNvPr id="603" name="直線コネクタ 602">
          <a:extLst>
            <a:ext uri="{FF2B5EF4-FFF2-40B4-BE49-F238E27FC236}">
              <a16:creationId xmlns:a16="http://schemas.microsoft.com/office/drawing/2014/main" id="{0DCB7E81-C6C8-4022-B9E4-8E9284FB2173}"/>
            </a:ext>
          </a:extLst>
        </xdr:cNvPr>
        <xdr:cNvCxnSpPr/>
      </xdr:nvCxnSpPr>
      <xdr:spPr>
        <a:xfrm>
          <a:off x="16804640" y="6918122"/>
          <a:ext cx="79756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104068</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BB52BC22-E8E9-406F-867B-3413B4251C36}"/>
            </a:ext>
          </a:extLst>
        </xdr:cNvPr>
        <xdr:cNvSpPr txBox="1"/>
      </xdr:nvSpPr>
      <xdr:spPr>
        <a:xfrm>
          <a:off x="18951721" y="696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108965</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D53BC220-367C-4E75-9E83-051FB5DC98F1}"/>
            </a:ext>
          </a:extLst>
        </xdr:cNvPr>
        <xdr:cNvSpPr txBox="1"/>
      </xdr:nvSpPr>
      <xdr:spPr>
        <a:xfrm>
          <a:off x="18170671" y="6965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112801</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DBF9D52A-40BA-4141-BF51-7227D8E85F41}"/>
            </a:ext>
          </a:extLst>
        </xdr:cNvPr>
        <xdr:cNvSpPr txBox="1"/>
      </xdr:nvSpPr>
      <xdr:spPr>
        <a:xfrm>
          <a:off x="17354061" y="697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98239</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89372801-10AA-4DDA-A29A-153CBE5552B9}"/>
            </a:ext>
          </a:extLst>
        </xdr:cNvPr>
        <xdr:cNvSpPr txBox="1"/>
      </xdr:nvSpPr>
      <xdr:spPr>
        <a:xfrm>
          <a:off x="16556501" y="6952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08E8D713-5A76-4B98-B3D5-44733E97DD2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066AE736-F34E-4B46-9912-1DDFA794412E}"/>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57921EA8-9B11-4808-95E4-313A7DAB9D1E}"/>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B4047FC7-34C9-44FE-A638-5458CE7655A3}"/>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5A4BA7F2-CACD-426B-9962-EA18CECFFC4F}"/>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5A41A3A4-34DD-4932-9FA6-760231936B22}"/>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A53F057F-6A22-4265-ABC9-10A110BAC03B}"/>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7A233049-E3C9-47C4-84D5-ED1A32160739}"/>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4A210809-C69C-4349-81C0-7D926814329A}"/>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5F37E0BC-A1FE-4CD0-834E-69D66CEFACDF}"/>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CCA45E11-D28A-44E2-BC18-DD0423A37329}"/>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C8708095-E5FE-4AFC-8368-9BAD5C57F2A3}"/>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3FA6A46D-25D1-4A21-8A2A-D8D498D63135}"/>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9ED7F04C-4781-4C73-AC21-AC05C2EE9C93}"/>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272C535F-0A5A-477F-B8B8-8F278B78165D}"/>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8A68FA25-398A-4DD5-913F-0DA7FEBB12B6}"/>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FDF75F8A-22E8-4F37-AAAE-9437C2104E2E}"/>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EF707860-2BA9-419A-B221-1C2342C84926}"/>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971E285D-EA16-4486-B091-0D9A61D7F67B}"/>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D6AA66A9-2D71-4A33-91CF-1EA37965C93F}"/>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350461B6-A7EB-48F7-B131-F1876CCA7953}"/>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A2032ADB-0E55-4344-9026-76CC722BFD06}"/>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3C5E881B-A429-42F8-8EDD-3F586DB4859D}"/>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50EFA855-B0F1-457F-B746-EB59871962AD}"/>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2" name="直線コネクタ 631">
          <a:extLst>
            <a:ext uri="{FF2B5EF4-FFF2-40B4-BE49-F238E27FC236}">
              <a16:creationId xmlns:a16="http://schemas.microsoft.com/office/drawing/2014/main" id="{E5C9F340-F320-47F6-BBF5-75A105C97255}"/>
            </a:ext>
          </a:extLst>
        </xdr:cNvPr>
        <xdr:cNvCxnSpPr/>
      </xdr:nvCxnSpPr>
      <xdr:spPr>
        <a:xfrm flipV="1">
          <a:off x="14703424" y="944499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3" name="【保健センター・保健所】&#10;有形固定資産減価償却率最小値テキスト">
          <a:extLst>
            <a:ext uri="{FF2B5EF4-FFF2-40B4-BE49-F238E27FC236}">
              <a16:creationId xmlns:a16="http://schemas.microsoft.com/office/drawing/2014/main" id="{3E18F37C-378A-4941-8CAC-967F5110EF9B}"/>
            </a:ext>
          </a:extLst>
        </xdr:cNvPr>
        <xdr:cNvSpPr txBox="1"/>
      </xdr:nvSpPr>
      <xdr:spPr>
        <a:xfrm>
          <a:off x="1474216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4" name="直線コネクタ 633">
          <a:extLst>
            <a:ext uri="{FF2B5EF4-FFF2-40B4-BE49-F238E27FC236}">
              <a16:creationId xmlns:a16="http://schemas.microsoft.com/office/drawing/2014/main" id="{8BF05DAD-A002-4C05-B602-F692C0710AAC}"/>
            </a:ext>
          </a:extLst>
        </xdr:cNvPr>
        <xdr:cNvCxnSpPr/>
      </xdr:nvCxnSpPr>
      <xdr:spPr>
        <a:xfrm>
          <a:off x="14611350" y="10911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613CAB83-CA56-4BBE-ADE3-E9ADCB1BC4A6}"/>
            </a:ext>
          </a:extLst>
        </xdr:cNvPr>
        <xdr:cNvSpPr txBox="1"/>
      </xdr:nvSpPr>
      <xdr:spPr>
        <a:xfrm>
          <a:off x="1474216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6" name="直線コネクタ 635">
          <a:extLst>
            <a:ext uri="{FF2B5EF4-FFF2-40B4-BE49-F238E27FC236}">
              <a16:creationId xmlns:a16="http://schemas.microsoft.com/office/drawing/2014/main" id="{86EC1676-ED95-4F63-AE8F-8BA74C67594B}"/>
            </a:ext>
          </a:extLst>
        </xdr:cNvPr>
        <xdr:cNvCxnSpPr/>
      </xdr:nvCxnSpPr>
      <xdr:spPr>
        <a:xfrm>
          <a:off x="14611350" y="944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017F8DCF-F82A-4239-A799-AEE113D0EB7E}"/>
            </a:ext>
          </a:extLst>
        </xdr:cNvPr>
        <xdr:cNvSpPr txBox="1"/>
      </xdr:nvSpPr>
      <xdr:spPr>
        <a:xfrm>
          <a:off x="1474216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8" name="フローチャート: 判断 637">
          <a:extLst>
            <a:ext uri="{FF2B5EF4-FFF2-40B4-BE49-F238E27FC236}">
              <a16:creationId xmlns:a16="http://schemas.microsoft.com/office/drawing/2014/main" id="{A12F0390-BC8D-4CF6-BD9F-D593C9EF5F6A}"/>
            </a:ext>
          </a:extLst>
        </xdr:cNvPr>
        <xdr:cNvSpPr/>
      </xdr:nvSpPr>
      <xdr:spPr>
        <a:xfrm>
          <a:off x="14649450" y="101923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9" name="フローチャート: 判断 638">
          <a:extLst>
            <a:ext uri="{FF2B5EF4-FFF2-40B4-BE49-F238E27FC236}">
              <a16:creationId xmlns:a16="http://schemas.microsoft.com/office/drawing/2014/main" id="{6AC9A758-C8A0-468B-B529-AE21F47F629F}"/>
            </a:ext>
          </a:extLst>
        </xdr:cNvPr>
        <xdr:cNvSpPr/>
      </xdr:nvSpPr>
      <xdr:spPr>
        <a:xfrm>
          <a:off x="13887450" y="101447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57</xdr:row>
      <xdr:rowOff>149242</xdr:rowOff>
    </xdr:from>
    <xdr:ext cx="405111" cy="259045"/>
    <xdr:sp macro="" textlink="">
      <xdr:nvSpPr>
        <xdr:cNvPr id="640" name="n_1aveValue【保健センター・保健所】&#10;有形固定資産減価償却率">
          <a:extLst>
            <a:ext uri="{FF2B5EF4-FFF2-40B4-BE49-F238E27FC236}">
              <a16:creationId xmlns:a16="http://schemas.microsoft.com/office/drawing/2014/main" id="{0E2905C4-E897-4E83-ABD8-217C670AD8A8}"/>
            </a:ext>
          </a:extLst>
        </xdr:cNvPr>
        <xdr:cNvSpPr txBox="1"/>
      </xdr:nvSpPr>
      <xdr:spPr>
        <a:xfrm>
          <a:off x="1373823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170180</xdr:rowOff>
    </xdr:from>
    <xdr:to>
      <xdr:col>76</xdr:col>
      <xdr:colOff>165100</xdr:colOff>
      <xdr:row>59</xdr:row>
      <xdr:rowOff>100330</xdr:rowOff>
    </xdr:to>
    <xdr:sp macro="" textlink="">
      <xdr:nvSpPr>
        <xdr:cNvPr id="641" name="フローチャート: 判断 640">
          <a:extLst>
            <a:ext uri="{FF2B5EF4-FFF2-40B4-BE49-F238E27FC236}">
              <a16:creationId xmlns:a16="http://schemas.microsoft.com/office/drawing/2014/main" id="{E17CE919-712D-4EBB-8980-94EB65394D87}"/>
            </a:ext>
          </a:extLst>
        </xdr:cNvPr>
        <xdr:cNvSpPr/>
      </xdr:nvSpPr>
      <xdr:spPr>
        <a:xfrm>
          <a:off x="13089890" y="101180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57</xdr:row>
      <xdr:rowOff>116857</xdr:rowOff>
    </xdr:from>
    <xdr:ext cx="405111" cy="259045"/>
    <xdr:sp macro="" textlink="">
      <xdr:nvSpPr>
        <xdr:cNvPr id="642" name="n_2aveValue【保健センター・保健所】&#10;有形固定資産減価償却率">
          <a:extLst>
            <a:ext uri="{FF2B5EF4-FFF2-40B4-BE49-F238E27FC236}">
              <a16:creationId xmlns:a16="http://schemas.microsoft.com/office/drawing/2014/main" id="{85F0B651-3B6E-458E-B79B-13172178A98F}"/>
            </a:ext>
          </a:extLst>
        </xdr:cNvPr>
        <xdr:cNvSpPr txBox="1"/>
      </xdr:nvSpPr>
      <xdr:spPr>
        <a:xfrm>
          <a:off x="1295718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147320</xdr:rowOff>
    </xdr:from>
    <xdr:to>
      <xdr:col>72</xdr:col>
      <xdr:colOff>38100</xdr:colOff>
      <xdr:row>59</xdr:row>
      <xdr:rowOff>77470</xdr:rowOff>
    </xdr:to>
    <xdr:sp macro="" textlink="">
      <xdr:nvSpPr>
        <xdr:cNvPr id="643" name="フローチャート: 判断 642">
          <a:extLst>
            <a:ext uri="{FF2B5EF4-FFF2-40B4-BE49-F238E27FC236}">
              <a16:creationId xmlns:a16="http://schemas.microsoft.com/office/drawing/2014/main" id="{DA16A23B-7DDC-4CEA-99FA-7CA444AF5206}"/>
            </a:ext>
          </a:extLst>
        </xdr:cNvPr>
        <xdr:cNvSpPr/>
      </xdr:nvSpPr>
      <xdr:spPr>
        <a:xfrm>
          <a:off x="12303760" y="100895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57</xdr:row>
      <xdr:rowOff>93997</xdr:rowOff>
    </xdr:from>
    <xdr:ext cx="405111" cy="259045"/>
    <xdr:sp macro="" textlink="">
      <xdr:nvSpPr>
        <xdr:cNvPr id="644" name="n_3aveValue【保健センター・保健所】&#10;有形固定資産減価償却率">
          <a:extLst>
            <a:ext uri="{FF2B5EF4-FFF2-40B4-BE49-F238E27FC236}">
              <a16:creationId xmlns:a16="http://schemas.microsoft.com/office/drawing/2014/main" id="{73AFD3FA-E4C3-4332-A3A8-BD7796CA5A65}"/>
            </a:ext>
          </a:extLst>
        </xdr:cNvPr>
        <xdr:cNvSpPr txBox="1"/>
      </xdr:nvSpPr>
      <xdr:spPr>
        <a:xfrm>
          <a:off x="1217105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114935</xdr:rowOff>
    </xdr:from>
    <xdr:to>
      <xdr:col>67</xdr:col>
      <xdr:colOff>101600</xdr:colOff>
      <xdr:row>59</xdr:row>
      <xdr:rowOff>45085</xdr:rowOff>
    </xdr:to>
    <xdr:sp macro="" textlink="">
      <xdr:nvSpPr>
        <xdr:cNvPr id="645" name="フローチャート: 判断 644">
          <a:extLst>
            <a:ext uri="{FF2B5EF4-FFF2-40B4-BE49-F238E27FC236}">
              <a16:creationId xmlns:a16="http://schemas.microsoft.com/office/drawing/2014/main" id="{A8ED7E63-E202-4E08-95B7-A4D925029D47}"/>
            </a:ext>
          </a:extLst>
        </xdr:cNvPr>
        <xdr:cNvSpPr/>
      </xdr:nvSpPr>
      <xdr:spPr>
        <a:xfrm>
          <a:off x="11487150" y="100590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57</xdr:row>
      <xdr:rowOff>61612</xdr:rowOff>
    </xdr:from>
    <xdr:ext cx="405111" cy="259045"/>
    <xdr:sp macro="" textlink="">
      <xdr:nvSpPr>
        <xdr:cNvPr id="646" name="n_4aveValue【保健センター・保健所】&#10;有形固定資産減価償却率">
          <a:extLst>
            <a:ext uri="{FF2B5EF4-FFF2-40B4-BE49-F238E27FC236}">
              <a16:creationId xmlns:a16="http://schemas.microsoft.com/office/drawing/2014/main" id="{7F1120E5-FD8E-475D-80D4-24CA827E08E2}"/>
            </a:ext>
          </a:extLst>
        </xdr:cNvPr>
        <xdr:cNvSpPr txBox="1"/>
      </xdr:nvSpPr>
      <xdr:spPr>
        <a:xfrm>
          <a:off x="1135444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F6E8340-A5EE-4AC6-B0DF-6F70BD9E4B2C}"/>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9475F3BF-D9CB-4F4F-B118-51B9A87E5529}"/>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C42ABFBC-64A5-4322-AF49-C74825CE54B5}"/>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94E8501D-FD03-4118-891D-BB1A426207B1}"/>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8AD8291F-7DA7-49E9-BED6-AA97CCF0A333}"/>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8255</xdr:rowOff>
    </xdr:from>
    <xdr:to>
      <xdr:col>85</xdr:col>
      <xdr:colOff>177800</xdr:colOff>
      <xdr:row>60</xdr:row>
      <xdr:rowOff>109855</xdr:rowOff>
    </xdr:to>
    <xdr:sp macro="" textlink="">
      <xdr:nvSpPr>
        <xdr:cNvPr id="652" name="楕円 651">
          <a:extLst>
            <a:ext uri="{FF2B5EF4-FFF2-40B4-BE49-F238E27FC236}">
              <a16:creationId xmlns:a16="http://schemas.microsoft.com/office/drawing/2014/main" id="{C52B1B38-807D-4B3C-B3BE-7C4469EFBC70}"/>
            </a:ext>
          </a:extLst>
        </xdr:cNvPr>
        <xdr:cNvSpPr/>
      </xdr:nvSpPr>
      <xdr:spPr>
        <a:xfrm>
          <a:off x="14649450" y="102971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158132</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67570BEE-B310-46A0-B245-63047DF61DB3}"/>
            </a:ext>
          </a:extLst>
        </xdr:cNvPr>
        <xdr:cNvSpPr txBox="1"/>
      </xdr:nvSpPr>
      <xdr:spPr>
        <a:xfrm>
          <a:off x="14742160" y="1027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141605</xdr:rowOff>
    </xdr:from>
    <xdr:to>
      <xdr:col>81</xdr:col>
      <xdr:colOff>101600</xdr:colOff>
      <xdr:row>60</xdr:row>
      <xdr:rowOff>71755</xdr:rowOff>
    </xdr:to>
    <xdr:sp macro="" textlink="">
      <xdr:nvSpPr>
        <xdr:cNvPr id="654" name="楕円 653">
          <a:extLst>
            <a:ext uri="{FF2B5EF4-FFF2-40B4-BE49-F238E27FC236}">
              <a16:creationId xmlns:a16="http://schemas.microsoft.com/office/drawing/2014/main" id="{F108BE7C-FF09-47AF-B12E-C85335EC7D49}"/>
            </a:ext>
          </a:extLst>
        </xdr:cNvPr>
        <xdr:cNvSpPr/>
      </xdr:nvSpPr>
      <xdr:spPr>
        <a:xfrm>
          <a:off x="13887450" y="102552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20955</xdr:rowOff>
    </xdr:from>
    <xdr:to>
      <xdr:col>85</xdr:col>
      <xdr:colOff>127000</xdr:colOff>
      <xdr:row>60</xdr:row>
      <xdr:rowOff>59055</xdr:rowOff>
    </xdr:to>
    <xdr:cxnSp macro="">
      <xdr:nvCxnSpPr>
        <xdr:cNvPr id="655" name="直線コネクタ 654">
          <a:extLst>
            <a:ext uri="{FF2B5EF4-FFF2-40B4-BE49-F238E27FC236}">
              <a16:creationId xmlns:a16="http://schemas.microsoft.com/office/drawing/2014/main" id="{9AFBD5F2-9397-41F8-ACD0-145BC3C05078}"/>
            </a:ext>
          </a:extLst>
        </xdr:cNvPr>
        <xdr:cNvCxnSpPr/>
      </xdr:nvCxnSpPr>
      <xdr:spPr>
        <a:xfrm>
          <a:off x="13942060" y="1030414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101600</xdr:rowOff>
    </xdr:from>
    <xdr:to>
      <xdr:col>76</xdr:col>
      <xdr:colOff>165100</xdr:colOff>
      <xdr:row>60</xdr:row>
      <xdr:rowOff>31750</xdr:rowOff>
    </xdr:to>
    <xdr:sp macro="" textlink="">
      <xdr:nvSpPr>
        <xdr:cNvPr id="656" name="楕円 655">
          <a:extLst>
            <a:ext uri="{FF2B5EF4-FFF2-40B4-BE49-F238E27FC236}">
              <a16:creationId xmlns:a16="http://schemas.microsoft.com/office/drawing/2014/main" id="{088053F5-44F4-40F3-9DE6-08AE810DD8A6}"/>
            </a:ext>
          </a:extLst>
        </xdr:cNvPr>
        <xdr:cNvSpPr/>
      </xdr:nvSpPr>
      <xdr:spPr>
        <a:xfrm>
          <a:off x="13089890" y="102133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152400</xdr:rowOff>
    </xdr:from>
    <xdr:to>
      <xdr:col>81</xdr:col>
      <xdr:colOff>50800</xdr:colOff>
      <xdr:row>60</xdr:row>
      <xdr:rowOff>20955</xdr:rowOff>
    </xdr:to>
    <xdr:cxnSp macro="">
      <xdr:nvCxnSpPr>
        <xdr:cNvPr id="657" name="直線コネクタ 656">
          <a:extLst>
            <a:ext uri="{FF2B5EF4-FFF2-40B4-BE49-F238E27FC236}">
              <a16:creationId xmlns:a16="http://schemas.microsoft.com/office/drawing/2014/main" id="{6C05CCF2-549E-4704-9672-74811204EC56}"/>
            </a:ext>
          </a:extLst>
        </xdr:cNvPr>
        <xdr:cNvCxnSpPr/>
      </xdr:nvCxnSpPr>
      <xdr:spPr>
        <a:xfrm>
          <a:off x="13144500" y="10267950"/>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63500</xdr:rowOff>
    </xdr:from>
    <xdr:to>
      <xdr:col>72</xdr:col>
      <xdr:colOff>38100</xdr:colOff>
      <xdr:row>59</xdr:row>
      <xdr:rowOff>165100</xdr:rowOff>
    </xdr:to>
    <xdr:sp macro="" textlink="">
      <xdr:nvSpPr>
        <xdr:cNvPr id="658" name="楕円 657">
          <a:extLst>
            <a:ext uri="{FF2B5EF4-FFF2-40B4-BE49-F238E27FC236}">
              <a16:creationId xmlns:a16="http://schemas.microsoft.com/office/drawing/2014/main" id="{885A7DC4-3133-4E62-94E9-9A26656FF245}"/>
            </a:ext>
          </a:extLst>
        </xdr:cNvPr>
        <xdr:cNvSpPr/>
      </xdr:nvSpPr>
      <xdr:spPr>
        <a:xfrm>
          <a:off x="12303760" y="101752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114300</xdr:rowOff>
    </xdr:from>
    <xdr:to>
      <xdr:col>76</xdr:col>
      <xdr:colOff>114300</xdr:colOff>
      <xdr:row>59</xdr:row>
      <xdr:rowOff>152400</xdr:rowOff>
    </xdr:to>
    <xdr:cxnSp macro="">
      <xdr:nvCxnSpPr>
        <xdr:cNvPr id="659" name="直線コネクタ 658">
          <a:extLst>
            <a:ext uri="{FF2B5EF4-FFF2-40B4-BE49-F238E27FC236}">
              <a16:creationId xmlns:a16="http://schemas.microsoft.com/office/drawing/2014/main" id="{13C671AA-2ACE-496F-B52E-0ECE4DD06C59}"/>
            </a:ext>
          </a:extLst>
        </xdr:cNvPr>
        <xdr:cNvCxnSpPr/>
      </xdr:nvCxnSpPr>
      <xdr:spPr>
        <a:xfrm>
          <a:off x="12346940" y="1022985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25400</xdr:rowOff>
    </xdr:from>
    <xdr:to>
      <xdr:col>67</xdr:col>
      <xdr:colOff>101600</xdr:colOff>
      <xdr:row>59</xdr:row>
      <xdr:rowOff>127000</xdr:rowOff>
    </xdr:to>
    <xdr:sp macro="" textlink="">
      <xdr:nvSpPr>
        <xdr:cNvPr id="660" name="楕円 659">
          <a:extLst>
            <a:ext uri="{FF2B5EF4-FFF2-40B4-BE49-F238E27FC236}">
              <a16:creationId xmlns:a16="http://schemas.microsoft.com/office/drawing/2014/main" id="{2657A3B4-B9F6-4C20-9087-74053B49F69A}"/>
            </a:ext>
          </a:extLst>
        </xdr:cNvPr>
        <xdr:cNvSpPr/>
      </xdr:nvSpPr>
      <xdr:spPr>
        <a:xfrm>
          <a:off x="11487150" y="101371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76200</xdr:rowOff>
    </xdr:from>
    <xdr:to>
      <xdr:col>71</xdr:col>
      <xdr:colOff>177800</xdr:colOff>
      <xdr:row>59</xdr:row>
      <xdr:rowOff>114300</xdr:rowOff>
    </xdr:to>
    <xdr:cxnSp macro="">
      <xdr:nvCxnSpPr>
        <xdr:cNvPr id="661" name="直線コネクタ 660">
          <a:extLst>
            <a:ext uri="{FF2B5EF4-FFF2-40B4-BE49-F238E27FC236}">
              <a16:creationId xmlns:a16="http://schemas.microsoft.com/office/drawing/2014/main" id="{1193FFA2-CC85-4716-AFE2-37259D2C1AEA}"/>
            </a:ext>
          </a:extLst>
        </xdr:cNvPr>
        <xdr:cNvCxnSpPr/>
      </xdr:nvCxnSpPr>
      <xdr:spPr>
        <a:xfrm>
          <a:off x="11541760" y="1019175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62882</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0D34794B-B51A-4885-AF50-D0683A93E608}"/>
            </a:ext>
          </a:extLst>
        </xdr:cNvPr>
        <xdr:cNvSpPr txBox="1"/>
      </xdr:nvSpPr>
      <xdr:spPr>
        <a:xfrm>
          <a:off x="1373823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22877</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BE68B2F4-81A9-47AA-84F5-D4EFF78F0FC4}"/>
            </a:ext>
          </a:extLst>
        </xdr:cNvPr>
        <xdr:cNvSpPr txBox="1"/>
      </xdr:nvSpPr>
      <xdr:spPr>
        <a:xfrm>
          <a:off x="1295718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156227</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BBDED6B9-F711-4873-9417-DC0FBF715C7C}"/>
            </a:ext>
          </a:extLst>
        </xdr:cNvPr>
        <xdr:cNvSpPr txBox="1"/>
      </xdr:nvSpPr>
      <xdr:spPr>
        <a:xfrm>
          <a:off x="12171054" y="1027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118127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802B97C5-2CE6-44AF-887A-35122C8E6120}"/>
            </a:ext>
          </a:extLst>
        </xdr:cNvPr>
        <xdr:cNvSpPr txBox="1"/>
      </xdr:nvSpPr>
      <xdr:spPr>
        <a:xfrm>
          <a:off x="11354444" y="1023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70F5D507-A13D-4C4A-8E8B-E0B5A5BEEF87}"/>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95D51B9B-D608-481E-8F78-7A8CF555CDB1}"/>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741D3C91-68DA-4B3A-8D91-309DD2A77BFD}"/>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724057AE-3E3C-4814-BAE1-26B6048F04A1}"/>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3089A550-7F4B-44D5-8D78-830370711B20}"/>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F8BFF4E0-BF18-4582-BC72-187C2818B78B}"/>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673A07D3-67D7-42BE-820C-B79E8A789765}"/>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BCC0FB2B-06B7-403A-ADC2-6A2B2781D2AE}"/>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135C5FC5-5924-4987-8534-88442E19D528}"/>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1B62BE52-6290-4ECE-98FF-4D71995D63DD}"/>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68C83F67-9277-4024-95B3-2C360CFCB1DD}"/>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7B64082C-7959-494A-8FD1-401B0A376D13}"/>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7B8203B3-DF8F-4018-9897-5E024FAFD45C}"/>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4577B993-8383-4A79-A733-84F2FD9E9CC6}"/>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AAD3CEFB-1D4C-4042-8672-7EB8EC6D4137}"/>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F3B39482-B6F5-4B5E-A30A-89190C7DE0A6}"/>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DD0AD351-A2E5-4140-8D68-343E1E5BC6AE}"/>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B5306708-349E-44CA-9AAF-B87145CF9A1A}"/>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CF462578-FFFC-471A-B2D9-67239E9E8062}"/>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3A316448-8A5C-4E85-96E8-F635935E809A}"/>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BF3536D2-0E86-42C2-8452-500D4891151B}"/>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4A213C02-CCF7-4AC1-805F-2E01CB13528C}"/>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21404D45-5AAA-498D-A189-2345ED2D35BB}"/>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DA0F7245-C69C-486E-AA50-E97859E472E6}"/>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2166D08D-2CAF-437B-B131-2DE662EBCE0A}"/>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13323512-57FD-44AE-A0CD-2571DC1BC008}"/>
            </a:ext>
          </a:extLst>
        </xdr:cNvPr>
        <xdr:cNvCxnSpPr/>
      </xdr:nvCxnSpPr>
      <xdr:spPr>
        <a:xfrm flipV="1">
          <a:off x="19947254" y="9564733"/>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9D1D5393-AA34-4F89-8A3E-B63CE7191389}"/>
            </a:ext>
          </a:extLst>
        </xdr:cNvPr>
        <xdr:cNvSpPr txBox="1"/>
      </xdr:nvSpPr>
      <xdr:spPr>
        <a:xfrm>
          <a:off x="19985990" y="1106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5A74CB78-C6EB-4BF1-9B71-E516D05F3A9A}"/>
            </a:ext>
          </a:extLst>
        </xdr:cNvPr>
        <xdr:cNvCxnSpPr/>
      </xdr:nvCxnSpPr>
      <xdr:spPr>
        <a:xfrm>
          <a:off x="19885660" y="11056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4875D874-4316-4F25-BBF9-0D5D8ED48009}"/>
            </a:ext>
          </a:extLst>
        </xdr:cNvPr>
        <xdr:cNvSpPr txBox="1"/>
      </xdr:nvSpPr>
      <xdr:spPr>
        <a:xfrm>
          <a:off x="19985990" y="934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5" name="直線コネクタ 694">
          <a:extLst>
            <a:ext uri="{FF2B5EF4-FFF2-40B4-BE49-F238E27FC236}">
              <a16:creationId xmlns:a16="http://schemas.microsoft.com/office/drawing/2014/main" id="{B9B1EAB3-2596-4449-B273-47A1503426B4}"/>
            </a:ext>
          </a:extLst>
        </xdr:cNvPr>
        <xdr:cNvCxnSpPr/>
      </xdr:nvCxnSpPr>
      <xdr:spPr>
        <a:xfrm>
          <a:off x="19885660" y="9564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9136106D-DD71-47E4-9CB2-B95C07DF736D}"/>
            </a:ext>
          </a:extLst>
        </xdr:cNvPr>
        <xdr:cNvSpPr txBox="1"/>
      </xdr:nvSpPr>
      <xdr:spPr>
        <a:xfrm>
          <a:off x="19985990" y="105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7" name="フローチャート: 判断 696">
          <a:extLst>
            <a:ext uri="{FF2B5EF4-FFF2-40B4-BE49-F238E27FC236}">
              <a16:creationId xmlns:a16="http://schemas.microsoft.com/office/drawing/2014/main" id="{0EFF57CA-A51F-480E-9ED5-816F775889F0}"/>
            </a:ext>
          </a:extLst>
        </xdr:cNvPr>
        <xdr:cNvSpPr/>
      </xdr:nvSpPr>
      <xdr:spPr>
        <a:xfrm>
          <a:off x="19904710" y="106117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8" name="フローチャート: 判断 697">
          <a:extLst>
            <a:ext uri="{FF2B5EF4-FFF2-40B4-BE49-F238E27FC236}">
              <a16:creationId xmlns:a16="http://schemas.microsoft.com/office/drawing/2014/main" id="{0DBEF14C-1D7D-4630-8AF6-02E72EF4FE4C}"/>
            </a:ext>
          </a:extLst>
        </xdr:cNvPr>
        <xdr:cNvSpPr/>
      </xdr:nvSpPr>
      <xdr:spPr>
        <a:xfrm>
          <a:off x="191617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62</xdr:row>
      <xdr:rowOff>58255</xdr:rowOff>
    </xdr:from>
    <xdr:ext cx="469744" cy="259045"/>
    <xdr:sp macro="" textlink="">
      <xdr:nvSpPr>
        <xdr:cNvPr id="699" name="n_1aveValue【保健センター・保健所】&#10;一人当たり面積">
          <a:extLst>
            <a:ext uri="{FF2B5EF4-FFF2-40B4-BE49-F238E27FC236}">
              <a16:creationId xmlns:a16="http://schemas.microsoft.com/office/drawing/2014/main" id="{B5784F5B-B51F-47B0-BBDA-51466DF53DE6}"/>
            </a:ext>
          </a:extLst>
        </xdr:cNvPr>
        <xdr:cNvSpPr txBox="1"/>
      </xdr:nvSpPr>
      <xdr:spPr>
        <a:xfrm>
          <a:off x="18982132" y="1068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61</xdr:row>
      <xdr:rowOff>136978</xdr:rowOff>
    </xdr:from>
    <xdr:to>
      <xdr:col>107</xdr:col>
      <xdr:colOff>101600</xdr:colOff>
      <xdr:row>62</xdr:row>
      <xdr:rowOff>67128</xdr:rowOff>
    </xdr:to>
    <xdr:sp macro="" textlink="">
      <xdr:nvSpPr>
        <xdr:cNvPr id="700" name="フローチャート: 判断 699">
          <a:extLst>
            <a:ext uri="{FF2B5EF4-FFF2-40B4-BE49-F238E27FC236}">
              <a16:creationId xmlns:a16="http://schemas.microsoft.com/office/drawing/2014/main" id="{1FB70412-96C4-446F-A3DB-FDA59DBCC4FE}"/>
            </a:ext>
          </a:extLst>
        </xdr:cNvPr>
        <xdr:cNvSpPr/>
      </xdr:nvSpPr>
      <xdr:spPr>
        <a:xfrm>
          <a:off x="18345150" y="105916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62</xdr:row>
      <xdr:rowOff>58255</xdr:rowOff>
    </xdr:from>
    <xdr:ext cx="469744" cy="259045"/>
    <xdr:sp macro="" textlink="">
      <xdr:nvSpPr>
        <xdr:cNvPr id="701" name="n_2aveValue【保健センター・保健所】&#10;一人当たり面積">
          <a:extLst>
            <a:ext uri="{FF2B5EF4-FFF2-40B4-BE49-F238E27FC236}">
              <a16:creationId xmlns:a16="http://schemas.microsoft.com/office/drawing/2014/main" id="{6BB94497-01A8-43AA-B703-370D56488665}"/>
            </a:ext>
          </a:extLst>
        </xdr:cNvPr>
        <xdr:cNvSpPr txBox="1"/>
      </xdr:nvSpPr>
      <xdr:spPr>
        <a:xfrm>
          <a:off x="18182032" y="1068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61</xdr:row>
      <xdr:rowOff>136978</xdr:rowOff>
    </xdr:from>
    <xdr:to>
      <xdr:col>102</xdr:col>
      <xdr:colOff>165100</xdr:colOff>
      <xdr:row>62</xdr:row>
      <xdr:rowOff>67128</xdr:rowOff>
    </xdr:to>
    <xdr:sp macro="" textlink="">
      <xdr:nvSpPr>
        <xdr:cNvPr id="702" name="フローチャート: 判断 701">
          <a:extLst>
            <a:ext uri="{FF2B5EF4-FFF2-40B4-BE49-F238E27FC236}">
              <a16:creationId xmlns:a16="http://schemas.microsoft.com/office/drawing/2014/main" id="{ADEFEFE6-3A47-4975-A896-613DA0443142}"/>
            </a:ext>
          </a:extLst>
        </xdr:cNvPr>
        <xdr:cNvSpPr/>
      </xdr:nvSpPr>
      <xdr:spPr>
        <a:xfrm>
          <a:off x="17547590" y="1059161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62</xdr:row>
      <xdr:rowOff>58255</xdr:rowOff>
    </xdr:from>
    <xdr:ext cx="469744" cy="259045"/>
    <xdr:sp macro="" textlink="">
      <xdr:nvSpPr>
        <xdr:cNvPr id="703" name="n_3aveValue【保健センター・保健所】&#10;一人当たり面積">
          <a:extLst>
            <a:ext uri="{FF2B5EF4-FFF2-40B4-BE49-F238E27FC236}">
              <a16:creationId xmlns:a16="http://schemas.microsoft.com/office/drawing/2014/main" id="{727DE2A5-FB73-4E6B-9CA6-E500B3E69A41}"/>
            </a:ext>
          </a:extLst>
        </xdr:cNvPr>
        <xdr:cNvSpPr txBox="1"/>
      </xdr:nvSpPr>
      <xdr:spPr>
        <a:xfrm>
          <a:off x="17384472" y="1068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60</xdr:row>
      <xdr:rowOff>30843</xdr:rowOff>
    </xdr:from>
    <xdr:to>
      <xdr:col>98</xdr:col>
      <xdr:colOff>38100</xdr:colOff>
      <xdr:row>60</xdr:row>
      <xdr:rowOff>132443</xdr:rowOff>
    </xdr:to>
    <xdr:sp macro="" textlink="">
      <xdr:nvSpPr>
        <xdr:cNvPr id="704" name="フローチャート: 判断 703">
          <a:extLst>
            <a:ext uri="{FF2B5EF4-FFF2-40B4-BE49-F238E27FC236}">
              <a16:creationId xmlns:a16="http://schemas.microsoft.com/office/drawing/2014/main" id="{C41C48A3-7F13-42DC-94B7-6D1EFBA0931E}"/>
            </a:ext>
          </a:extLst>
        </xdr:cNvPr>
        <xdr:cNvSpPr/>
      </xdr:nvSpPr>
      <xdr:spPr>
        <a:xfrm>
          <a:off x="16761460" y="1031593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60</xdr:row>
      <xdr:rowOff>123570</xdr:rowOff>
    </xdr:from>
    <xdr:ext cx="469744" cy="259045"/>
    <xdr:sp macro="" textlink="">
      <xdr:nvSpPr>
        <xdr:cNvPr id="705" name="n_4aveValue【保健センター・保健所】&#10;一人当たり面積">
          <a:extLst>
            <a:ext uri="{FF2B5EF4-FFF2-40B4-BE49-F238E27FC236}">
              <a16:creationId xmlns:a16="http://schemas.microsoft.com/office/drawing/2014/main" id="{DF5F17A4-83B1-47CC-9F85-F852975952BF}"/>
            </a:ext>
          </a:extLst>
        </xdr:cNvPr>
        <xdr:cNvSpPr txBox="1"/>
      </xdr:nvSpPr>
      <xdr:spPr>
        <a:xfrm>
          <a:off x="16588817" y="1041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1882AA94-D9F5-40C8-949D-1DE60E3E7AE0}"/>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FEC8B54F-07A8-4B9B-A65C-EAB747D6E346}"/>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5F623245-62A7-424A-993E-BACEB89765E3}"/>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9C5A69C3-D4F2-48D5-A8D8-250278998F4D}"/>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23B2AE41-7E57-4069-9B3B-F3E735AA3BC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145143</xdr:rowOff>
    </xdr:from>
    <xdr:to>
      <xdr:col>116</xdr:col>
      <xdr:colOff>114300</xdr:colOff>
      <xdr:row>57</xdr:row>
      <xdr:rowOff>75293</xdr:rowOff>
    </xdr:to>
    <xdr:sp macro="" textlink="">
      <xdr:nvSpPr>
        <xdr:cNvPr id="711" name="楕円 710">
          <a:extLst>
            <a:ext uri="{FF2B5EF4-FFF2-40B4-BE49-F238E27FC236}">
              <a16:creationId xmlns:a16="http://schemas.microsoft.com/office/drawing/2014/main" id="{93546493-181A-46B5-9598-C8939643F74C}"/>
            </a:ext>
          </a:extLst>
        </xdr:cNvPr>
        <xdr:cNvSpPr/>
      </xdr:nvSpPr>
      <xdr:spPr>
        <a:xfrm>
          <a:off x="19904710" y="974443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168020</xdr:rowOff>
    </xdr:from>
    <xdr:ext cx="469744" cy="259045"/>
    <xdr:sp macro="" textlink="">
      <xdr:nvSpPr>
        <xdr:cNvPr id="712" name="【保健センター・保健所】&#10;一人当たり面積該当値テキスト">
          <a:extLst>
            <a:ext uri="{FF2B5EF4-FFF2-40B4-BE49-F238E27FC236}">
              <a16:creationId xmlns:a16="http://schemas.microsoft.com/office/drawing/2014/main" id="{5346C3F3-A232-47E9-892E-B45314B16743}"/>
            </a:ext>
          </a:extLst>
        </xdr:cNvPr>
        <xdr:cNvSpPr txBox="1"/>
      </xdr:nvSpPr>
      <xdr:spPr>
        <a:xfrm>
          <a:off x="19985990" y="9601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6350</xdr:rowOff>
    </xdr:from>
    <xdr:to>
      <xdr:col>112</xdr:col>
      <xdr:colOff>38100</xdr:colOff>
      <xdr:row>57</xdr:row>
      <xdr:rowOff>107950</xdr:rowOff>
    </xdr:to>
    <xdr:sp macro="" textlink="">
      <xdr:nvSpPr>
        <xdr:cNvPr id="713" name="楕円 712">
          <a:extLst>
            <a:ext uri="{FF2B5EF4-FFF2-40B4-BE49-F238E27FC236}">
              <a16:creationId xmlns:a16="http://schemas.microsoft.com/office/drawing/2014/main" id="{43EC0F68-0A9E-405D-B309-170B5785B7D2}"/>
            </a:ext>
          </a:extLst>
        </xdr:cNvPr>
        <xdr:cNvSpPr/>
      </xdr:nvSpPr>
      <xdr:spPr>
        <a:xfrm>
          <a:off x="19161760" y="97809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24493</xdr:rowOff>
    </xdr:from>
    <xdr:to>
      <xdr:col>116</xdr:col>
      <xdr:colOff>63500</xdr:colOff>
      <xdr:row>57</xdr:row>
      <xdr:rowOff>57150</xdr:rowOff>
    </xdr:to>
    <xdr:cxnSp macro="">
      <xdr:nvCxnSpPr>
        <xdr:cNvPr id="714" name="直線コネクタ 713">
          <a:extLst>
            <a:ext uri="{FF2B5EF4-FFF2-40B4-BE49-F238E27FC236}">
              <a16:creationId xmlns:a16="http://schemas.microsoft.com/office/drawing/2014/main" id="{E058BA9F-C242-4C4B-8550-95B4EA2F703D}"/>
            </a:ext>
          </a:extLst>
        </xdr:cNvPr>
        <xdr:cNvCxnSpPr/>
      </xdr:nvCxnSpPr>
      <xdr:spPr>
        <a:xfrm flipV="1">
          <a:off x="19204940" y="9793333"/>
          <a:ext cx="7429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22678</xdr:rowOff>
    </xdr:from>
    <xdr:to>
      <xdr:col>107</xdr:col>
      <xdr:colOff>101600</xdr:colOff>
      <xdr:row>57</xdr:row>
      <xdr:rowOff>124278</xdr:rowOff>
    </xdr:to>
    <xdr:sp macro="" textlink="">
      <xdr:nvSpPr>
        <xdr:cNvPr id="715" name="楕円 714">
          <a:extLst>
            <a:ext uri="{FF2B5EF4-FFF2-40B4-BE49-F238E27FC236}">
              <a16:creationId xmlns:a16="http://schemas.microsoft.com/office/drawing/2014/main" id="{626F086E-B583-46DD-97E1-61BCF4889BBF}"/>
            </a:ext>
          </a:extLst>
        </xdr:cNvPr>
        <xdr:cNvSpPr/>
      </xdr:nvSpPr>
      <xdr:spPr>
        <a:xfrm>
          <a:off x="18345150" y="979151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57150</xdr:rowOff>
    </xdr:from>
    <xdr:to>
      <xdr:col>111</xdr:col>
      <xdr:colOff>177800</xdr:colOff>
      <xdr:row>57</xdr:row>
      <xdr:rowOff>73478</xdr:rowOff>
    </xdr:to>
    <xdr:cxnSp macro="">
      <xdr:nvCxnSpPr>
        <xdr:cNvPr id="716" name="直線コネクタ 715">
          <a:extLst>
            <a:ext uri="{FF2B5EF4-FFF2-40B4-BE49-F238E27FC236}">
              <a16:creationId xmlns:a16="http://schemas.microsoft.com/office/drawing/2014/main" id="{39789748-7C6A-44FE-BBCF-3BA9FD7B50E4}"/>
            </a:ext>
          </a:extLst>
        </xdr:cNvPr>
        <xdr:cNvCxnSpPr/>
      </xdr:nvCxnSpPr>
      <xdr:spPr>
        <a:xfrm flipV="1">
          <a:off x="18399760" y="9825990"/>
          <a:ext cx="805180" cy="2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39007</xdr:rowOff>
    </xdr:from>
    <xdr:to>
      <xdr:col>102</xdr:col>
      <xdr:colOff>165100</xdr:colOff>
      <xdr:row>57</xdr:row>
      <xdr:rowOff>140607</xdr:rowOff>
    </xdr:to>
    <xdr:sp macro="" textlink="">
      <xdr:nvSpPr>
        <xdr:cNvPr id="717" name="楕円 716">
          <a:extLst>
            <a:ext uri="{FF2B5EF4-FFF2-40B4-BE49-F238E27FC236}">
              <a16:creationId xmlns:a16="http://schemas.microsoft.com/office/drawing/2014/main" id="{C7CDAFAE-D5F3-4BBC-AD00-F3E2E00EDA43}"/>
            </a:ext>
          </a:extLst>
        </xdr:cNvPr>
        <xdr:cNvSpPr/>
      </xdr:nvSpPr>
      <xdr:spPr>
        <a:xfrm>
          <a:off x="17547590" y="981165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73478</xdr:rowOff>
    </xdr:from>
    <xdr:to>
      <xdr:col>107</xdr:col>
      <xdr:colOff>50800</xdr:colOff>
      <xdr:row>57</xdr:row>
      <xdr:rowOff>89807</xdr:rowOff>
    </xdr:to>
    <xdr:cxnSp macro="">
      <xdr:nvCxnSpPr>
        <xdr:cNvPr id="718" name="直線コネクタ 717">
          <a:extLst>
            <a:ext uri="{FF2B5EF4-FFF2-40B4-BE49-F238E27FC236}">
              <a16:creationId xmlns:a16="http://schemas.microsoft.com/office/drawing/2014/main" id="{A6E17575-9C4A-444F-98EC-ED4FCA2115F6}"/>
            </a:ext>
          </a:extLst>
        </xdr:cNvPr>
        <xdr:cNvCxnSpPr/>
      </xdr:nvCxnSpPr>
      <xdr:spPr>
        <a:xfrm flipV="1">
          <a:off x="17602200" y="9846128"/>
          <a:ext cx="797560" cy="2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55335</xdr:rowOff>
    </xdr:from>
    <xdr:to>
      <xdr:col>98</xdr:col>
      <xdr:colOff>38100</xdr:colOff>
      <xdr:row>57</xdr:row>
      <xdr:rowOff>156935</xdr:rowOff>
    </xdr:to>
    <xdr:sp macro="" textlink="">
      <xdr:nvSpPr>
        <xdr:cNvPr id="719" name="楕円 718">
          <a:extLst>
            <a:ext uri="{FF2B5EF4-FFF2-40B4-BE49-F238E27FC236}">
              <a16:creationId xmlns:a16="http://schemas.microsoft.com/office/drawing/2014/main" id="{39295527-E075-4B9D-9172-0D7DCDA28177}"/>
            </a:ext>
          </a:extLst>
        </xdr:cNvPr>
        <xdr:cNvSpPr/>
      </xdr:nvSpPr>
      <xdr:spPr>
        <a:xfrm>
          <a:off x="16761460" y="983179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89807</xdr:rowOff>
    </xdr:from>
    <xdr:to>
      <xdr:col>102</xdr:col>
      <xdr:colOff>114300</xdr:colOff>
      <xdr:row>57</xdr:row>
      <xdr:rowOff>106135</xdr:rowOff>
    </xdr:to>
    <xdr:cxnSp macro="">
      <xdr:nvCxnSpPr>
        <xdr:cNvPr id="720" name="直線コネクタ 719">
          <a:extLst>
            <a:ext uri="{FF2B5EF4-FFF2-40B4-BE49-F238E27FC236}">
              <a16:creationId xmlns:a16="http://schemas.microsoft.com/office/drawing/2014/main" id="{41A96614-14E3-4B92-9BB8-B4E36394E56A}"/>
            </a:ext>
          </a:extLst>
        </xdr:cNvPr>
        <xdr:cNvCxnSpPr/>
      </xdr:nvCxnSpPr>
      <xdr:spPr>
        <a:xfrm flipV="1">
          <a:off x="16804640" y="9866267"/>
          <a:ext cx="797560" cy="1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55</xdr:row>
      <xdr:rowOff>124477</xdr:rowOff>
    </xdr:from>
    <xdr:ext cx="469744" cy="259045"/>
    <xdr:sp macro="" textlink="">
      <xdr:nvSpPr>
        <xdr:cNvPr id="721" name="n_1mainValue【保健センター・保健所】&#10;一人当たり面積">
          <a:extLst>
            <a:ext uri="{FF2B5EF4-FFF2-40B4-BE49-F238E27FC236}">
              <a16:creationId xmlns:a16="http://schemas.microsoft.com/office/drawing/2014/main" id="{1B1AE84D-BB62-4529-B5B1-8BF3621F296A}"/>
            </a:ext>
          </a:extLst>
        </xdr:cNvPr>
        <xdr:cNvSpPr txBox="1"/>
      </xdr:nvSpPr>
      <xdr:spPr>
        <a:xfrm>
          <a:off x="18982132" y="955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140805</xdr:rowOff>
    </xdr:from>
    <xdr:ext cx="469744" cy="259045"/>
    <xdr:sp macro="" textlink="">
      <xdr:nvSpPr>
        <xdr:cNvPr id="722" name="n_2mainValue【保健センター・保健所】&#10;一人当たり面積">
          <a:extLst>
            <a:ext uri="{FF2B5EF4-FFF2-40B4-BE49-F238E27FC236}">
              <a16:creationId xmlns:a16="http://schemas.microsoft.com/office/drawing/2014/main" id="{C03AE8B7-A40D-40B6-9352-9200424213E0}"/>
            </a:ext>
          </a:extLst>
        </xdr:cNvPr>
        <xdr:cNvSpPr txBox="1"/>
      </xdr:nvSpPr>
      <xdr:spPr>
        <a:xfrm>
          <a:off x="18182032" y="9566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157134</xdr:rowOff>
    </xdr:from>
    <xdr:ext cx="469744" cy="259045"/>
    <xdr:sp macro="" textlink="">
      <xdr:nvSpPr>
        <xdr:cNvPr id="723" name="n_3mainValue【保健センター・保健所】&#10;一人当たり面積">
          <a:extLst>
            <a:ext uri="{FF2B5EF4-FFF2-40B4-BE49-F238E27FC236}">
              <a16:creationId xmlns:a16="http://schemas.microsoft.com/office/drawing/2014/main" id="{83247069-53C5-4F79-B871-91D3BE467F53}"/>
            </a:ext>
          </a:extLst>
        </xdr:cNvPr>
        <xdr:cNvSpPr txBox="1"/>
      </xdr:nvSpPr>
      <xdr:spPr>
        <a:xfrm>
          <a:off x="17384472" y="9588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2012</xdr:rowOff>
    </xdr:from>
    <xdr:ext cx="469744" cy="259045"/>
    <xdr:sp macro="" textlink="">
      <xdr:nvSpPr>
        <xdr:cNvPr id="724" name="n_4mainValue【保健センター・保健所】&#10;一人当たり面積">
          <a:extLst>
            <a:ext uri="{FF2B5EF4-FFF2-40B4-BE49-F238E27FC236}">
              <a16:creationId xmlns:a16="http://schemas.microsoft.com/office/drawing/2014/main" id="{F916E475-BA33-450F-8092-A296CD55FED7}"/>
            </a:ext>
          </a:extLst>
        </xdr:cNvPr>
        <xdr:cNvSpPr txBox="1"/>
      </xdr:nvSpPr>
      <xdr:spPr>
        <a:xfrm>
          <a:off x="16588817" y="960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2D53A3C3-570F-43EC-9F43-4EEEBA2E63C8}"/>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8B1637DA-05C2-4169-A5F4-FD0769C67B6A}"/>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302FAF44-0776-4549-BE4D-85C079B1A87E}"/>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E941C6B6-FC8E-41DA-B167-E464A072AF7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5B648C1D-E825-4A60-AE82-9C366ED3F046}"/>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05CF9AA7-EA23-47D2-B1B2-5B6CF72FC959}"/>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91298A7E-3A33-4681-8D06-7CDB16E23986}"/>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A66F54E6-5740-4745-9D43-84E16B1437E9}"/>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07E6F3DF-7D2F-4330-BC9C-807CC8E0065F}"/>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B5EAE7BC-BBB0-4326-A583-FBA7EAB735E0}"/>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2B091042-6D07-4874-965E-7715FFBC4D68}"/>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10AF70FE-AC11-4026-BDCC-C5BE47E01185}"/>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3A7399ED-D3BF-4426-A07C-94160B8D6361}"/>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16BE32C3-932B-462F-90E3-79008765B69E}"/>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F18756C3-AD3A-470F-A8B9-3C5E7FC75F89}"/>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5E0AE266-A934-457B-BB2D-B68204A2B62F}"/>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6EE17469-F22C-48D5-B933-DEAFC29FEAF2}"/>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F7DDB32F-DB64-4B81-A252-FDB86E9AFFCF}"/>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DA35A0B9-FB41-43C6-B834-7AAD4DD2C4E1}"/>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C0C5D920-0647-4D95-8732-F1C32482F332}"/>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3106B984-9C79-45B0-9B14-19DF2D7A3714}"/>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0906B2CE-AB42-4F4C-8596-AC09C5B63FDF}"/>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64EDC204-C4B4-4E44-856A-7DC752A67842}"/>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25A6FB95-D9D5-4048-854A-A03B3BF77923}"/>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9" name="直線コネクタ 748">
          <a:extLst>
            <a:ext uri="{FF2B5EF4-FFF2-40B4-BE49-F238E27FC236}">
              <a16:creationId xmlns:a16="http://schemas.microsoft.com/office/drawing/2014/main" id="{8FA27F33-00E0-4C48-9B45-646721A65702}"/>
            </a:ext>
          </a:extLst>
        </xdr:cNvPr>
        <xdr:cNvCxnSpPr/>
      </xdr:nvCxnSpPr>
      <xdr:spPr>
        <a:xfrm flipV="1">
          <a:off x="14703424" y="13390245"/>
          <a:ext cx="0" cy="1354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A7D66D46-72A0-4AC6-BBD6-489F44F750F1}"/>
            </a:ext>
          </a:extLst>
        </xdr:cNvPr>
        <xdr:cNvSpPr txBox="1"/>
      </xdr:nvSpPr>
      <xdr:spPr>
        <a:xfrm>
          <a:off x="1474216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1" name="直線コネクタ 750">
          <a:extLst>
            <a:ext uri="{FF2B5EF4-FFF2-40B4-BE49-F238E27FC236}">
              <a16:creationId xmlns:a16="http://schemas.microsoft.com/office/drawing/2014/main" id="{F4AD0D35-B418-42C4-A312-C8F1C401C496}"/>
            </a:ext>
          </a:extLst>
        </xdr:cNvPr>
        <xdr:cNvCxnSpPr/>
      </xdr:nvCxnSpPr>
      <xdr:spPr>
        <a:xfrm>
          <a:off x="14611350" y="147446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25D29289-2B3C-453A-BD22-F77E5ABD01A2}"/>
            </a:ext>
          </a:extLst>
        </xdr:cNvPr>
        <xdr:cNvSpPr txBox="1"/>
      </xdr:nvSpPr>
      <xdr:spPr>
        <a:xfrm>
          <a:off x="14742160" y="1316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3" name="直線コネクタ 752">
          <a:extLst>
            <a:ext uri="{FF2B5EF4-FFF2-40B4-BE49-F238E27FC236}">
              <a16:creationId xmlns:a16="http://schemas.microsoft.com/office/drawing/2014/main" id="{DB4C1AE4-C109-41E6-9256-FD675CBB6675}"/>
            </a:ext>
          </a:extLst>
        </xdr:cNvPr>
        <xdr:cNvCxnSpPr/>
      </xdr:nvCxnSpPr>
      <xdr:spPr>
        <a:xfrm>
          <a:off x="14611350" y="13390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27322</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CEEE455D-937E-4E53-841E-8B2E36333700}"/>
            </a:ext>
          </a:extLst>
        </xdr:cNvPr>
        <xdr:cNvSpPr txBox="1"/>
      </xdr:nvSpPr>
      <xdr:spPr>
        <a:xfrm>
          <a:off x="14742160" y="13912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5" name="フローチャート: 判断 754">
          <a:extLst>
            <a:ext uri="{FF2B5EF4-FFF2-40B4-BE49-F238E27FC236}">
              <a16:creationId xmlns:a16="http://schemas.microsoft.com/office/drawing/2014/main" id="{1A4F82B5-02C7-43EB-AC91-D1BA1309EC6D}"/>
            </a:ext>
          </a:extLst>
        </xdr:cNvPr>
        <xdr:cNvSpPr/>
      </xdr:nvSpPr>
      <xdr:spPr>
        <a:xfrm>
          <a:off x="14649450" y="140652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6" name="フローチャート: 判断 755">
          <a:extLst>
            <a:ext uri="{FF2B5EF4-FFF2-40B4-BE49-F238E27FC236}">
              <a16:creationId xmlns:a16="http://schemas.microsoft.com/office/drawing/2014/main" id="{722D669E-4A02-4AC1-BFF9-3BDEB04366E5}"/>
            </a:ext>
          </a:extLst>
        </xdr:cNvPr>
        <xdr:cNvSpPr/>
      </xdr:nvSpPr>
      <xdr:spPr>
        <a:xfrm>
          <a:off x="13887450" y="14046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103522</xdr:rowOff>
    </xdr:from>
    <xdr:ext cx="405111" cy="259045"/>
    <xdr:sp macro="" textlink="">
      <xdr:nvSpPr>
        <xdr:cNvPr id="757" name="n_1aveValue【消防施設】&#10;有形固定資産減価償却率">
          <a:extLst>
            <a:ext uri="{FF2B5EF4-FFF2-40B4-BE49-F238E27FC236}">
              <a16:creationId xmlns:a16="http://schemas.microsoft.com/office/drawing/2014/main" id="{38DD1C58-A53A-431C-BA41-A5B2C19EF90E}"/>
            </a:ext>
          </a:extLst>
        </xdr:cNvPr>
        <xdr:cNvSpPr txBox="1"/>
      </xdr:nvSpPr>
      <xdr:spPr>
        <a:xfrm>
          <a:off x="13738234" y="1381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135889</xdr:rowOff>
    </xdr:from>
    <xdr:to>
      <xdr:col>76</xdr:col>
      <xdr:colOff>165100</xdr:colOff>
      <xdr:row>82</xdr:row>
      <xdr:rowOff>66039</xdr:rowOff>
    </xdr:to>
    <xdr:sp macro="" textlink="">
      <xdr:nvSpPr>
        <xdr:cNvPr id="758" name="フローチャート: 判断 757">
          <a:extLst>
            <a:ext uri="{FF2B5EF4-FFF2-40B4-BE49-F238E27FC236}">
              <a16:creationId xmlns:a16="http://schemas.microsoft.com/office/drawing/2014/main" id="{1F5C549E-4E6F-4986-9938-6F52A4109703}"/>
            </a:ext>
          </a:extLst>
        </xdr:cNvPr>
        <xdr:cNvSpPr/>
      </xdr:nvSpPr>
      <xdr:spPr>
        <a:xfrm>
          <a:off x="13089890" y="140195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80</xdr:row>
      <xdr:rowOff>82566</xdr:rowOff>
    </xdr:from>
    <xdr:ext cx="405111" cy="259045"/>
    <xdr:sp macro="" textlink="">
      <xdr:nvSpPr>
        <xdr:cNvPr id="759" name="n_2aveValue【消防施設】&#10;有形固定資産減価償却率">
          <a:extLst>
            <a:ext uri="{FF2B5EF4-FFF2-40B4-BE49-F238E27FC236}">
              <a16:creationId xmlns:a16="http://schemas.microsoft.com/office/drawing/2014/main" id="{BE974DA8-EDE9-4031-A82A-EA33053EF684}"/>
            </a:ext>
          </a:extLst>
        </xdr:cNvPr>
        <xdr:cNvSpPr txBox="1"/>
      </xdr:nvSpPr>
      <xdr:spPr>
        <a:xfrm>
          <a:off x="12957184" y="1380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122555</xdr:rowOff>
    </xdr:from>
    <xdr:to>
      <xdr:col>72</xdr:col>
      <xdr:colOff>38100</xdr:colOff>
      <xdr:row>82</xdr:row>
      <xdr:rowOff>52705</xdr:rowOff>
    </xdr:to>
    <xdr:sp macro="" textlink="">
      <xdr:nvSpPr>
        <xdr:cNvPr id="760" name="フローチャート: 判断 759">
          <a:extLst>
            <a:ext uri="{FF2B5EF4-FFF2-40B4-BE49-F238E27FC236}">
              <a16:creationId xmlns:a16="http://schemas.microsoft.com/office/drawing/2014/main" id="{6EA926C9-CB5C-402D-8A77-DC5486E25399}"/>
            </a:ext>
          </a:extLst>
        </xdr:cNvPr>
        <xdr:cNvSpPr/>
      </xdr:nvSpPr>
      <xdr:spPr>
        <a:xfrm>
          <a:off x="12303760" y="140119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80</xdr:row>
      <xdr:rowOff>69232</xdr:rowOff>
    </xdr:from>
    <xdr:ext cx="405111" cy="259045"/>
    <xdr:sp macro="" textlink="">
      <xdr:nvSpPr>
        <xdr:cNvPr id="761" name="n_3aveValue【消防施設】&#10;有形固定資産減価償却率">
          <a:extLst>
            <a:ext uri="{FF2B5EF4-FFF2-40B4-BE49-F238E27FC236}">
              <a16:creationId xmlns:a16="http://schemas.microsoft.com/office/drawing/2014/main" id="{BC090671-92DA-4F70-B986-C82742356BA1}"/>
            </a:ext>
          </a:extLst>
        </xdr:cNvPr>
        <xdr:cNvSpPr txBox="1"/>
      </xdr:nvSpPr>
      <xdr:spPr>
        <a:xfrm>
          <a:off x="1217105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82</xdr:row>
      <xdr:rowOff>42545</xdr:rowOff>
    </xdr:from>
    <xdr:to>
      <xdr:col>67</xdr:col>
      <xdr:colOff>101600</xdr:colOff>
      <xdr:row>82</xdr:row>
      <xdr:rowOff>144145</xdr:rowOff>
    </xdr:to>
    <xdr:sp macro="" textlink="">
      <xdr:nvSpPr>
        <xdr:cNvPr id="762" name="フローチャート: 判断 761">
          <a:extLst>
            <a:ext uri="{FF2B5EF4-FFF2-40B4-BE49-F238E27FC236}">
              <a16:creationId xmlns:a16="http://schemas.microsoft.com/office/drawing/2014/main" id="{7E7F3264-B08C-4473-820C-56348F6E2DAC}"/>
            </a:ext>
          </a:extLst>
        </xdr:cNvPr>
        <xdr:cNvSpPr/>
      </xdr:nvSpPr>
      <xdr:spPr>
        <a:xfrm>
          <a:off x="11487150" y="141033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80</xdr:row>
      <xdr:rowOff>160672</xdr:rowOff>
    </xdr:from>
    <xdr:ext cx="405111" cy="259045"/>
    <xdr:sp macro="" textlink="">
      <xdr:nvSpPr>
        <xdr:cNvPr id="763" name="n_4aveValue【消防施設】&#10;有形固定資産減価償却率">
          <a:extLst>
            <a:ext uri="{FF2B5EF4-FFF2-40B4-BE49-F238E27FC236}">
              <a16:creationId xmlns:a16="http://schemas.microsoft.com/office/drawing/2014/main" id="{DCFBAC93-8014-4EE9-9539-FD3EBC8CB9EA}"/>
            </a:ext>
          </a:extLst>
        </xdr:cNvPr>
        <xdr:cNvSpPr txBox="1"/>
      </xdr:nvSpPr>
      <xdr:spPr>
        <a:xfrm>
          <a:off x="113544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3E66A72D-78AB-4895-8B7E-74D6663A75AE}"/>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F43DFC2E-252B-470F-B6E4-A9222FC619B0}"/>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9F3FE95C-8223-4551-8DD8-170E7D5AE518}"/>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3E2D7A02-3893-48D6-B0FB-92A359322DAE}"/>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4F60D4B8-F449-49D2-A67E-8E7B1811A3AF}"/>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133986</xdr:rowOff>
    </xdr:from>
    <xdr:to>
      <xdr:col>85</xdr:col>
      <xdr:colOff>177800</xdr:colOff>
      <xdr:row>83</xdr:row>
      <xdr:rowOff>64136</xdr:rowOff>
    </xdr:to>
    <xdr:sp macro="" textlink="">
      <xdr:nvSpPr>
        <xdr:cNvPr id="769" name="楕円 768">
          <a:extLst>
            <a:ext uri="{FF2B5EF4-FFF2-40B4-BE49-F238E27FC236}">
              <a16:creationId xmlns:a16="http://schemas.microsoft.com/office/drawing/2014/main" id="{3E3981A3-35DF-4750-840F-99E582E662B1}"/>
            </a:ext>
          </a:extLst>
        </xdr:cNvPr>
        <xdr:cNvSpPr/>
      </xdr:nvSpPr>
      <xdr:spPr>
        <a:xfrm>
          <a:off x="14649450" y="1418907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112413</xdr:rowOff>
    </xdr:from>
    <xdr:ext cx="405111" cy="259045"/>
    <xdr:sp macro="" textlink="">
      <xdr:nvSpPr>
        <xdr:cNvPr id="770" name="【消防施設】&#10;有形固定資産減価償却率該当値テキスト">
          <a:extLst>
            <a:ext uri="{FF2B5EF4-FFF2-40B4-BE49-F238E27FC236}">
              <a16:creationId xmlns:a16="http://schemas.microsoft.com/office/drawing/2014/main" id="{58F79028-9FD0-41C4-960C-DBA4BE899379}"/>
            </a:ext>
          </a:extLst>
        </xdr:cNvPr>
        <xdr:cNvSpPr txBox="1"/>
      </xdr:nvSpPr>
      <xdr:spPr>
        <a:xfrm>
          <a:off x="14742160"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109220</xdr:rowOff>
    </xdr:from>
    <xdr:to>
      <xdr:col>81</xdr:col>
      <xdr:colOff>101600</xdr:colOff>
      <xdr:row>83</xdr:row>
      <xdr:rowOff>39370</xdr:rowOff>
    </xdr:to>
    <xdr:sp macro="" textlink="">
      <xdr:nvSpPr>
        <xdr:cNvPr id="771" name="楕円 770">
          <a:extLst>
            <a:ext uri="{FF2B5EF4-FFF2-40B4-BE49-F238E27FC236}">
              <a16:creationId xmlns:a16="http://schemas.microsoft.com/office/drawing/2014/main" id="{C9B57685-AA2A-420B-B412-6B9CB220054F}"/>
            </a:ext>
          </a:extLst>
        </xdr:cNvPr>
        <xdr:cNvSpPr/>
      </xdr:nvSpPr>
      <xdr:spPr>
        <a:xfrm>
          <a:off x="13887450" y="141662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160020</xdr:rowOff>
    </xdr:from>
    <xdr:to>
      <xdr:col>85</xdr:col>
      <xdr:colOff>127000</xdr:colOff>
      <xdr:row>83</xdr:row>
      <xdr:rowOff>13336</xdr:rowOff>
    </xdr:to>
    <xdr:cxnSp macro="">
      <xdr:nvCxnSpPr>
        <xdr:cNvPr id="772" name="直線コネクタ 771">
          <a:extLst>
            <a:ext uri="{FF2B5EF4-FFF2-40B4-BE49-F238E27FC236}">
              <a16:creationId xmlns:a16="http://schemas.microsoft.com/office/drawing/2014/main" id="{5628F7D3-1BAF-4E03-8A8F-0C5E7F5C705D}"/>
            </a:ext>
          </a:extLst>
        </xdr:cNvPr>
        <xdr:cNvCxnSpPr/>
      </xdr:nvCxnSpPr>
      <xdr:spPr>
        <a:xfrm>
          <a:off x="13942060" y="14220825"/>
          <a:ext cx="762000"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82550</xdr:rowOff>
    </xdr:from>
    <xdr:to>
      <xdr:col>76</xdr:col>
      <xdr:colOff>165100</xdr:colOff>
      <xdr:row>83</xdr:row>
      <xdr:rowOff>12700</xdr:rowOff>
    </xdr:to>
    <xdr:sp macro="" textlink="">
      <xdr:nvSpPr>
        <xdr:cNvPr id="773" name="楕円 772">
          <a:extLst>
            <a:ext uri="{FF2B5EF4-FFF2-40B4-BE49-F238E27FC236}">
              <a16:creationId xmlns:a16="http://schemas.microsoft.com/office/drawing/2014/main" id="{C7478DFD-2ACC-4686-BE0B-3769A40460C9}"/>
            </a:ext>
          </a:extLst>
        </xdr:cNvPr>
        <xdr:cNvSpPr/>
      </xdr:nvSpPr>
      <xdr:spPr>
        <a:xfrm>
          <a:off x="13089890" y="141433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133350</xdr:rowOff>
    </xdr:from>
    <xdr:to>
      <xdr:col>81</xdr:col>
      <xdr:colOff>50800</xdr:colOff>
      <xdr:row>82</xdr:row>
      <xdr:rowOff>160020</xdr:rowOff>
    </xdr:to>
    <xdr:cxnSp macro="">
      <xdr:nvCxnSpPr>
        <xdr:cNvPr id="774" name="直線コネクタ 773">
          <a:extLst>
            <a:ext uri="{FF2B5EF4-FFF2-40B4-BE49-F238E27FC236}">
              <a16:creationId xmlns:a16="http://schemas.microsoft.com/office/drawing/2014/main" id="{EC76DA8F-69C4-45AE-9A9A-E4A9ACC0F361}"/>
            </a:ext>
          </a:extLst>
        </xdr:cNvPr>
        <xdr:cNvCxnSpPr/>
      </xdr:nvCxnSpPr>
      <xdr:spPr>
        <a:xfrm>
          <a:off x="13144500" y="1418844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2539</xdr:rowOff>
    </xdr:from>
    <xdr:to>
      <xdr:col>72</xdr:col>
      <xdr:colOff>38100</xdr:colOff>
      <xdr:row>83</xdr:row>
      <xdr:rowOff>104139</xdr:rowOff>
    </xdr:to>
    <xdr:sp macro="" textlink="">
      <xdr:nvSpPr>
        <xdr:cNvPr id="775" name="楕円 774">
          <a:extLst>
            <a:ext uri="{FF2B5EF4-FFF2-40B4-BE49-F238E27FC236}">
              <a16:creationId xmlns:a16="http://schemas.microsoft.com/office/drawing/2014/main" id="{63FE5A83-48AC-4B26-93D6-DA2A7F900BEE}"/>
            </a:ext>
          </a:extLst>
        </xdr:cNvPr>
        <xdr:cNvSpPr/>
      </xdr:nvSpPr>
      <xdr:spPr>
        <a:xfrm>
          <a:off x="12303760" y="1423288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133350</xdr:rowOff>
    </xdr:from>
    <xdr:to>
      <xdr:col>76</xdr:col>
      <xdr:colOff>114300</xdr:colOff>
      <xdr:row>83</xdr:row>
      <xdr:rowOff>53339</xdr:rowOff>
    </xdr:to>
    <xdr:cxnSp macro="">
      <xdr:nvCxnSpPr>
        <xdr:cNvPr id="776" name="直線コネクタ 775">
          <a:extLst>
            <a:ext uri="{FF2B5EF4-FFF2-40B4-BE49-F238E27FC236}">
              <a16:creationId xmlns:a16="http://schemas.microsoft.com/office/drawing/2014/main" id="{EAD295C5-A6B0-4040-BEA3-1F52795A123F}"/>
            </a:ext>
          </a:extLst>
        </xdr:cNvPr>
        <xdr:cNvCxnSpPr/>
      </xdr:nvCxnSpPr>
      <xdr:spPr>
        <a:xfrm flipV="1">
          <a:off x="12346940" y="14188440"/>
          <a:ext cx="79756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120650</xdr:rowOff>
    </xdr:from>
    <xdr:to>
      <xdr:col>67</xdr:col>
      <xdr:colOff>101600</xdr:colOff>
      <xdr:row>85</xdr:row>
      <xdr:rowOff>50800</xdr:rowOff>
    </xdr:to>
    <xdr:sp macro="" textlink="">
      <xdr:nvSpPr>
        <xdr:cNvPr id="777" name="楕円 776">
          <a:extLst>
            <a:ext uri="{FF2B5EF4-FFF2-40B4-BE49-F238E27FC236}">
              <a16:creationId xmlns:a16="http://schemas.microsoft.com/office/drawing/2014/main" id="{BF4B8F43-0A97-47F9-AEC6-4071EFBCE3AF}"/>
            </a:ext>
          </a:extLst>
        </xdr:cNvPr>
        <xdr:cNvSpPr/>
      </xdr:nvSpPr>
      <xdr:spPr>
        <a:xfrm>
          <a:off x="11487150" y="145243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53339</xdr:rowOff>
    </xdr:from>
    <xdr:to>
      <xdr:col>71</xdr:col>
      <xdr:colOff>177800</xdr:colOff>
      <xdr:row>85</xdr:row>
      <xdr:rowOff>0</xdr:rowOff>
    </xdr:to>
    <xdr:cxnSp macro="">
      <xdr:nvCxnSpPr>
        <xdr:cNvPr id="778" name="直線コネクタ 777">
          <a:extLst>
            <a:ext uri="{FF2B5EF4-FFF2-40B4-BE49-F238E27FC236}">
              <a16:creationId xmlns:a16="http://schemas.microsoft.com/office/drawing/2014/main" id="{E625A0B2-5155-4194-AF22-3A297DE269E4}"/>
            </a:ext>
          </a:extLst>
        </xdr:cNvPr>
        <xdr:cNvCxnSpPr/>
      </xdr:nvCxnSpPr>
      <xdr:spPr>
        <a:xfrm flipV="1">
          <a:off x="11541760" y="14287499"/>
          <a:ext cx="805180" cy="28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79" name="n_1mainValue【消防施設】&#10;有形固定資産減価償却率">
          <a:extLst>
            <a:ext uri="{FF2B5EF4-FFF2-40B4-BE49-F238E27FC236}">
              <a16:creationId xmlns:a16="http://schemas.microsoft.com/office/drawing/2014/main" id="{C4C8FBD8-1F13-4F9E-B7B3-3AFB0DC4DCCB}"/>
            </a:ext>
          </a:extLst>
        </xdr:cNvPr>
        <xdr:cNvSpPr txBox="1"/>
      </xdr:nvSpPr>
      <xdr:spPr>
        <a:xfrm>
          <a:off x="13738234" y="1425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3827</xdr:rowOff>
    </xdr:from>
    <xdr:ext cx="405111" cy="259045"/>
    <xdr:sp macro="" textlink="">
      <xdr:nvSpPr>
        <xdr:cNvPr id="780" name="n_2mainValue【消防施設】&#10;有形固定資産減価償却率">
          <a:extLst>
            <a:ext uri="{FF2B5EF4-FFF2-40B4-BE49-F238E27FC236}">
              <a16:creationId xmlns:a16="http://schemas.microsoft.com/office/drawing/2014/main" id="{82A1870F-CA4D-4803-A3DE-9436249D2033}"/>
            </a:ext>
          </a:extLst>
        </xdr:cNvPr>
        <xdr:cNvSpPr txBox="1"/>
      </xdr:nvSpPr>
      <xdr:spPr>
        <a:xfrm>
          <a:off x="1295718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781" name="n_3mainValue【消防施設】&#10;有形固定資産減価償却率">
          <a:extLst>
            <a:ext uri="{FF2B5EF4-FFF2-40B4-BE49-F238E27FC236}">
              <a16:creationId xmlns:a16="http://schemas.microsoft.com/office/drawing/2014/main" id="{E94ED846-8F4B-487B-A39D-AB1FB375F2F8}"/>
            </a:ext>
          </a:extLst>
        </xdr:cNvPr>
        <xdr:cNvSpPr txBox="1"/>
      </xdr:nvSpPr>
      <xdr:spPr>
        <a:xfrm>
          <a:off x="12171054" y="14321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41927</xdr:rowOff>
    </xdr:from>
    <xdr:ext cx="405111" cy="259045"/>
    <xdr:sp macro="" textlink="">
      <xdr:nvSpPr>
        <xdr:cNvPr id="782" name="n_4mainValue【消防施設】&#10;有形固定資産減価償却率">
          <a:extLst>
            <a:ext uri="{FF2B5EF4-FFF2-40B4-BE49-F238E27FC236}">
              <a16:creationId xmlns:a16="http://schemas.microsoft.com/office/drawing/2014/main" id="{441101C7-0A14-41A6-86DF-CAD09B14C09B}"/>
            </a:ext>
          </a:extLst>
        </xdr:cNvPr>
        <xdr:cNvSpPr txBox="1"/>
      </xdr:nvSpPr>
      <xdr:spPr>
        <a:xfrm>
          <a:off x="11354444" y="1461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C3776632-5276-44F3-A4E5-2CF53EE8612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D2532381-4BF9-4ACF-B22A-2B4E2D31B96C}"/>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65629922-B513-4D8E-9DAD-A644BE216393}"/>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C045330B-B7B7-4943-A829-2553F014B1AD}"/>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CFFA0C0A-87F8-4AAE-94C2-EF7772AF2545}"/>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69122064-98F0-407D-B80D-E29ECF1C62D7}"/>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3B6A2E66-F44F-46C7-97CA-968A8FB7742A}"/>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EA9A95F4-7C41-40B9-8DCC-178DCB96CC3E}"/>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4B325E58-1852-4BC3-8BC9-DB8D8433831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B897D8F4-6C7C-4845-B135-23403F902463}"/>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8B666626-CE35-4209-83C6-4AAF82464BB5}"/>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28D7AC91-EF84-4172-852A-F50724F5E5C1}"/>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5BB72BA6-90CE-4EBC-95CF-B5F7FF346A72}"/>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FB8A2F40-05BE-4D13-A1AD-8669263F052F}"/>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F108EB60-186B-4DBA-A3DD-B2AB0C036C65}"/>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55E5A7FF-17C5-499D-92BB-9B95B4F90692}"/>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448DF55A-604B-4657-8875-D61C59B91BCE}"/>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0010DDA8-5DEA-4387-B775-C90287401008}"/>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E3571DD9-2E78-48F2-95AA-133E289D7FBD}"/>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B8AB6FB0-E944-485D-BF33-4FE61F351971}"/>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C483CCA4-CAED-4FCE-8D5D-C3DBBAF1E57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6474924B-1B00-491B-A87C-0D781E41D83A}"/>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07471ADC-FAA7-4FC1-A705-BB44AA6EA005}"/>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6" name="直線コネクタ 805">
          <a:extLst>
            <a:ext uri="{FF2B5EF4-FFF2-40B4-BE49-F238E27FC236}">
              <a16:creationId xmlns:a16="http://schemas.microsoft.com/office/drawing/2014/main" id="{7697DC91-7A7A-4AE6-99CE-BCBE513B29D2}"/>
            </a:ext>
          </a:extLst>
        </xdr:cNvPr>
        <xdr:cNvCxnSpPr/>
      </xdr:nvCxnSpPr>
      <xdr:spPr>
        <a:xfrm flipV="1">
          <a:off x="19947254" y="13283566"/>
          <a:ext cx="0" cy="1562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7" name="【消防施設】&#10;一人当たり面積最小値テキスト">
          <a:extLst>
            <a:ext uri="{FF2B5EF4-FFF2-40B4-BE49-F238E27FC236}">
              <a16:creationId xmlns:a16="http://schemas.microsoft.com/office/drawing/2014/main" id="{F2C161E8-9C7F-4BE8-8924-13BC0F277120}"/>
            </a:ext>
          </a:extLst>
        </xdr:cNvPr>
        <xdr:cNvSpPr txBox="1"/>
      </xdr:nvSpPr>
      <xdr:spPr>
        <a:xfrm>
          <a:off x="19985990" y="1484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8" name="直線コネクタ 807">
          <a:extLst>
            <a:ext uri="{FF2B5EF4-FFF2-40B4-BE49-F238E27FC236}">
              <a16:creationId xmlns:a16="http://schemas.microsoft.com/office/drawing/2014/main" id="{7C58059B-568C-404E-A19A-E52A8427EFBF}"/>
            </a:ext>
          </a:extLst>
        </xdr:cNvPr>
        <xdr:cNvCxnSpPr/>
      </xdr:nvCxnSpPr>
      <xdr:spPr>
        <a:xfrm>
          <a:off x="19885660" y="14845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9" name="【消防施設】&#10;一人当たり面積最大値テキスト">
          <a:extLst>
            <a:ext uri="{FF2B5EF4-FFF2-40B4-BE49-F238E27FC236}">
              <a16:creationId xmlns:a16="http://schemas.microsoft.com/office/drawing/2014/main" id="{293C0B51-6EE3-487B-87A6-FA2E2BEE9CC7}"/>
            </a:ext>
          </a:extLst>
        </xdr:cNvPr>
        <xdr:cNvSpPr txBox="1"/>
      </xdr:nvSpPr>
      <xdr:spPr>
        <a:xfrm>
          <a:off x="19985990" y="13054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10" name="直線コネクタ 809">
          <a:extLst>
            <a:ext uri="{FF2B5EF4-FFF2-40B4-BE49-F238E27FC236}">
              <a16:creationId xmlns:a16="http://schemas.microsoft.com/office/drawing/2014/main" id="{85B3CA9E-C019-4C35-A3EB-CBC0790A6CBC}"/>
            </a:ext>
          </a:extLst>
        </xdr:cNvPr>
        <xdr:cNvCxnSpPr/>
      </xdr:nvCxnSpPr>
      <xdr:spPr>
        <a:xfrm>
          <a:off x="19885660" y="132835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811" name="【消防施設】&#10;一人当たり面積平均値テキスト">
          <a:extLst>
            <a:ext uri="{FF2B5EF4-FFF2-40B4-BE49-F238E27FC236}">
              <a16:creationId xmlns:a16="http://schemas.microsoft.com/office/drawing/2014/main" id="{93FB9F09-DB25-49DA-BA61-197559758256}"/>
            </a:ext>
          </a:extLst>
        </xdr:cNvPr>
        <xdr:cNvSpPr txBox="1"/>
      </xdr:nvSpPr>
      <xdr:spPr>
        <a:xfrm>
          <a:off x="19985990" y="1453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2" name="フローチャート: 判断 811">
          <a:extLst>
            <a:ext uri="{FF2B5EF4-FFF2-40B4-BE49-F238E27FC236}">
              <a16:creationId xmlns:a16="http://schemas.microsoft.com/office/drawing/2014/main" id="{717349AE-5714-4909-A064-CEECF8AA28A4}"/>
            </a:ext>
          </a:extLst>
        </xdr:cNvPr>
        <xdr:cNvSpPr/>
      </xdr:nvSpPr>
      <xdr:spPr>
        <a:xfrm>
          <a:off x="19904710" y="145624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3" name="フローチャート: 判断 812">
          <a:extLst>
            <a:ext uri="{FF2B5EF4-FFF2-40B4-BE49-F238E27FC236}">
              <a16:creationId xmlns:a16="http://schemas.microsoft.com/office/drawing/2014/main" id="{94278B9A-D9E2-4E3D-BBCC-79B853D4E7E9}"/>
            </a:ext>
          </a:extLst>
        </xdr:cNvPr>
        <xdr:cNvSpPr/>
      </xdr:nvSpPr>
      <xdr:spPr>
        <a:xfrm>
          <a:off x="19161760" y="145434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85</xdr:row>
      <xdr:rowOff>64788</xdr:rowOff>
    </xdr:from>
    <xdr:ext cx="469744" cy="259045"/>
    <xdr:sp macro="" textlink="">
      <xdr:nvSpPr>
        <xdr:cNvPr id="814" name="n_1aveValue【消防施設】&#10;一人当たり面積">
          <a:extLst>
            <a:ext uri="{FF2B5EF4-FFF2-40B4-BE49-F238E27FC236}">
              <a16:creationId xmlns:a16="http://schemas.microsoft.com/office/drawing/2014/main" id="{BC13D4E0-CF23-421A-BB16-2C015AD67B43}"/>
            </a:ext>
          </a:extLst>
        </xdr:cNvPr>
        <xdr:cNvSpPr txBox="1"/>
      </xdr:nvSpPr>
      <xdr:spPr>
        <a:xfrm>
          <a:off x="18982132" y="1463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84</xdr:row>
      <xdr:rowOff>143511</xdr:rowOff>
    </xdr:from>
    <xdr:to>
      <xdr:col>107</xdr:col>
      <xdr:colOff>101600</xdr:colOff>
      <xdr:row>85</xdr:row>
      <xdr:rowOff>73661</xdr:rowOff>
    </xdr:to>
    <xdr:sp macro="" textlink="">
      <xdr:nvSpPr>
        <xdr:cNvPr id="815" name="フローチャート: 判断 814">
          <a:extLst>
            <a:ext uri="{FF2B5EF4-FFF2-40B4-BE49-F238E27FC236}">
              <a16:creationId xmlns:a16="http://schemas.microsoft.com/office/drawing/2014/main" id="{9B19270D-1453-43EA-93B6-45A213A38437}"/>
            </a:ext>
          </a:extLst>
        </xdr:cNvPr>
        <xdr:cNvSpPr/>
      </xdr:nvSpPr>
      <xdr:spPr>
        <a:xfrm>
          <a:off x="18345150" y="145434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85</xdr:row>
      <xdr:rowOff>64788</xdr:rowOff>
    </xdr:from>
    <xdr:ext cx="469744" cy="259045"/>
    <xdr:sp macro="" textlink="">
      <xdr:nvSpPr>
        <xdr:cNvPr id="816" name="n_2aveValue【消防施設】&#10;一人当たり面積">
          <a:extLst>
            <a:ext uri="{FF2B5EF4-FFF2-40B4-BE49-F238E27FC236}">
              <a16:creationId xmlns:a16="http://schemas.microsoft.com/office/drawing/2014/main" id="{9C5A973C-B58C-4BF6-8B95-662DBF5321C0}"/>
            </a:ext>
          </a:extLst>
        </xdr:cNvPr>
        <xdr:cNvSpPr txBox="1"/>
      </xdr:nvSpPr>
      <xdr:spPr>
        <a:xfrm>
          <a:off x="18182032" y="1463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84</xdr:row>
      <xdr:rowOff>143511</xdr:rowOff>
    </xdr:from>
    <xdr:to>
      <xdr:col>102</xdr:col>
      <xdr:colOff>165100</xdr:colOff>
      <xdr:row>85</xdr:row>
      <xdr:rowOff>73661</xdr:rowOff>
    </xdr:to>
    <xdr:sp macro="" textlink="">
      <xdr:nvSpPr>
        <xdr:cNvPr id="817" name="フローチャート: 判断 816">
          <a:extLst>
            <a:ext uri="{FF2B5EF4-FFF2-40B4-BE49-F238E27FC236}">
              <a16:creationId xmlns:a16="http://schemas.microsoft.com/office/drawing/2014/main" id="{615DF767-F086-4EA9-AEF6-377C1E4DC469}"/>
            </a:ext>
          </a:extLst>
        </xdr:cNvPr>
        <xdr:cNvSpPr/>
      </xdr:nvSpPr>
      <xdr:spPr>
        <a:xfrm>
          <a:off x="17547590" y="145434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85</xdr:row>
      <xdr:rowOff>64788</xdr:rowOff>
    </xdr:from>
    <xdr:ext cx="469744" cy="259045"/>
    <xdr:sp macro="" textlink="">
      <xdr:nvSpPr>
        <xdr:cNvPr id="818" name="n_3aveValue【消防施設】&#10;一人当たり面積">
          <a:extLst>
            <a:ext uri="{FF2B5EF4-FFF2-40B4-BE49-F238E27FC236}">
              <a16:creationId xmlns:a16="http://schemas.microsoft.com/office/drawing/2014/main" id="{06C8F644-787A-4675-A9D9-B03993F914E1}"/>
            </a:ext>
          </a:extLst>
        </xdr:cNvPr>
        <xdr:cNvSpPr txBox="1"/>
      </xdr:nvSpPr>
      <xdr:spPr>
        <a:xfrm>
          <a:off x="17384472" y="1463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83</xdr:row>
      <xdr:rowOff>154939</xdr:rowOff>
    </xdr:from>
    <xdr:to>
      <xdr:col>98</xdr:col>
      <xdr:colOff>38100</xdr:colOff>
      <xdr:row>84</xdr:row>
      <xdr:rowOff>85089</xdr:rowOff>
    </xdr:to>
    <xdr:sp macro="" textlink="">
      <xdr:nvSpPr>
        <xdr:cNvPr id="819" name="フローチャート: 判断 818">
          <a:extLst>
            <a:ext uri="{FF2B5EF4-FFF2-40B4-BE49-F238E27FC236}">
              <a16:creationId xmlns:a16="http://schemas.microsoft.com/office/drawing/2014/main" id="{8989DC1E-47EC-4891-A480-22B2DC76C021}"/>
            </a:ext>
          </a:extLst>
        </xdr:cNvPr>
        <xdr:cNvSpPr/>
      </xdr:nvSpPr>
      <xdr:spPr>
        <a:xfrm>
          <a:off x="16761460" y="1438528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82</xdr:row>
      <xdr:rowOff>101616</xdr:rowOff>
    </xdr:from>
    <xdr:ext cx="469744" cy="259045"/>
    <xdr:sp macro="" textlink="">
      <xdr:nvSpPr>
        <xdr:cNvPr id="820" name="n_4aveValue【消防施設】&#10;一人当たり面積">
          <a:extLst>
            <a:ext uri="{FF2B5EF4-FFF2-40B4-BE49-F238E27FC236}">
              <a16:creationId xmlns:a16="http://schemas.microsoft.com/office/drawing/2014/main" id="{D398BB65-8C25-4C30-A87A-AE9EF37209D8}"/>
            </a:ext>
          </a:extLst>
        </xdr:cNvPr>
        <xdr:cNvSpPr txBox="1"/>
      </xdr:nvSpPr>
      <xdr:spPr>
        <a:xfrm>
          <a:off x="16588817" y="14156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154CD7B4-465F-4859-A12A-734890A15793}"/>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7E2AC135-A630-4840-B894-CDFEB20FE921}"/>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A6F4F4E8-FF4C-4B4B-BFF6-444928358519}"/>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4789EA91-3534-4621-B195-1E99A7EC8999}"/>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2C1263E3-4C57-4167-8D7A-5F256AFB5A58}"/>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154939</xdr:rowOff>
    </xdr:from>
    <xdr:to>
      <xdr:col>116</xdr:col>
      <xdr:colOff>114300</xdr:colOff>
      <xdr:row>84</xdr:row>
      <xdr:rowOff>85089</xdr:rowOff>
    </xdr:to>
    <xdr:sp macro="" textlink="">
      <xdr:nvSpPr>
        <xdr:cNvPr id="826" name="楕円 825">
          <a:extLst>
            <a:ext uri="{FF2B5EF4-FFF2-40B4-BE49-F238E27FC236}">
              <a16:creationId xmlns:a16="http://schemas.microsoft.com/office/drawing/2014/main" id="{B7D640C4-EF5B-4C76-AB2E-E67049496FE5}"/>
            </a:ext>
          </a:extLst>
        </xdr:cNvPr>
        <xdr:cNvSpPr/>
      </xdr:nvSpPr>
      <xdr:spPr>
        <a:xfrm>
          <a:off x="19904710" y="143852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6366</xdr:rowOff>
    </xdr:from>
    <xdr:ext cx="469744" cy="259045"/>
    <xdr:sp macro="" textlink="">
      <xdr:nvSpPr>
        <xdr:cNvPr id="827" name="【消防施設】&#10;一人当たり面積該当値テキスト">
          <a:extLst>
            <a:ext uri="{FF2B5EF4-FFF2-40B4-BE49-F238E27FC236}">
              <a16:creationId xmlns:a16="http://schemas.microsoft.com/office/drawing/2014/main" id="{00825F61-D2E6-473B-BF61-D3EC14031C6E}"/>
            </a:ext>
          </a:extLst>
        </xdr:cNvPr>
        <xdr:cNvSpPr txBox="1"/>
      </xdr:nvSpPr>
      <xdr:spPr>
        <a:xfrm>
          <a:off x="19985990" y="1423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162561</xdr:rowOff>
    </xdr:from>
    <xdr:to>
      <xdr:col>112</xdr:col>
      <xdr:colOff>38100</xdr:colOff>
      <xdr:row>84</xdr:row>
      <xdr:rowOff>92711</xdr:rowOff>
    </xdr:to>
    <xdr:sp macro="" textlink="">
      <xdr:nvSpPr>
        <xdr:cNvPr id="828" name="楕円 827">
          <a:extLst>
            <a:ext uri="{FF2B5EF4-FFF2-40B4-BE49-F238E27FC236}">
              <a16:creationId xmlns:a16="http://schemas.microsoft.com/office/drawing/2014/main" id="{3FCA1B48-454D-4FCC-A824-A6A7A25D6A90}"/>
            </a:ext>
          </a:extLst>
        </xdr:cNvPr>
        <xdr:cNvSpPr/>
      </xdr:nvSpPr>
      <xdr:spPr>
        <a:xfrm>
          <a:off x="19161760" y="143948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34289</xdr:rowOff>
    </xdr:from>
    <xdr:to>
      <xdr:col>116</xdr:col>
      <xdr:colOff>63500</xdr:colOff>
      <xdr:row>84</xdr:row>
      <xdr:rowOff>41911</xdr:rowOff>
    </xdr:to>
    <xdr:cxnSp macro="">
      <xdr:nvCxnSpPr>
        <xdr:cNvPr id="829" name="直線コネクタ 828">
          <a:extLst>
            <a:ext uri="{FF2B5EF4-FFF2-40B4-BE49-F238E27FC236}">
              <a16:creationId xmlns:a16="http://schemas.microsoft.com/office/drawing/2014/main" id="{9C179439-946C-4857-B98D-177C3EA7B6EE}"/>
            </a:ext>
          </a:extLst>
        </xdr:cNvPr>
        <xdr:cNvCxnSpPr/>
      </xdr:nvCxnSpPr>
      <xdr:spPr>
        <a:xfrm flipV="1">
          <a:off x="19204940" y="14434184"/>
          <a:ext cx="742950" cy="1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132080</xdr:rowOff>
    </xdr:from>
    <xdr:to>
      <xdr:col>107</xdr:col>
      <xdr:colOff>101600</xdr:colOff>
      <xdr:row>84</xdr:row>
      <xdr:rowOff>62230</xdr:rowOff>
    </xdr:to>
    <xdr:sp macro="" textlink="">
      <xdr:nvSpPr>
        <xdr:cNvPr id="830" name="楕円 829">
          <a:extLst>
            <a:ext uri="{FF2B5EF4-FFF2-40B4-BE49-F238E27FC236}">
              <a16:creationId xmlns:a16="http://schemas.microsoft.com/office/drawing/2014/main" id="{CED03BBE-E836-4463-BE79-22632FB08A4D}"/>
            </a:ext>
          </a:extLst>
        </xdr:cNvPr>
        <xdr:cNvSpPr/>
      </xdr:nvSpPr>
      <xdr:spPr>
        <a:xfrm>
          <a:off x="18345150" y="143662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xdr:rowOff>
    </xdr:from>
    <xdr:to>
      <xdr:col>111</xdr:col>
      <xdr:colOff>177800</xdr:colOff>
      <xdr:row>84</xdr:row>
      <xdr:rowOff>41911</xdr:rowOff>
    </xdr:to>
    <xdr:cxnSp macro="">
      <xdr:nvCxnSpPr>
        <xdr:cNvPr id="831" name="直線コネクタ 830">
          <a:extLst>
            <a:ext uri="{FF2B5EF4-FFF2-40B4-BE49-F238E27FC236}">
              <a16:creationId xmlns:a16="http://schemas.microsoft.com/office/drawing/2014/main" id="{B4A505F8-A383-4892-9D7F-CE7E438FBD8A}"/>
            </a:ext>
          </a:extLst>
        </xdr:cNvPr>
        <xdr:cNvCxnSpPr/>
      </xdr:nvCxnSpPr>
      <xdr:spPr>
        <a:xfrm>
          <a:off x="18399760" y="14417040"/>
          <a:ext cx="80518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135889</xdr:rowOff>
    </xdr:from>
    <xdr:to>
      <xdr:col>102</xdr:col>
      <xdr:colOff>165100</xdr:colOff>
      <xdr:row>84</xdr:row>
      <xdr:rowOff>66039</xdr:rowOff>
    </xdr:to>
    <xdr:sp macro="" textlink="">
      <xdr:nvSpPr>
        <xdr:cNvPr id="832" name="楕円 831">
          <a:extLst>
            <a:ext uri="{FF2B5EF4-FFF2-40B4-BE49-F238E27FC236}">
              <a16:creationId xmlns:a16="http://schemas.microsoft.com/office/drawing/2014/main" id="{C0E6E84A-57C3-4542-AA13-3C20ACE65363}"/>
            </a:ext>
          </a:extLst>
        </xdr:cNvPr>
        <xdr:cNvSpPr/>
      </xdr:nvSpPr>
      <xdr:spPr>
        <a:xfrm>
          <a:off x="17547590" y="143624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11430</xdr:rowOff>
    </xdr:from>
    <xdr:to>
      <xdr:col>107</xdr:col>
      <xdr:colOff>50800</xdr:colOff>
      <xdr:row>84</xdr:row>
      <xdr:rowOff>15239</xdr:rowOff>
    </xdr:to>
    <xdr:cxnSp macro="">
      <xdr:nvCxnSpPr>
        <xdr:cNvPr id="833" name="直線コネクタ 832">
          <a:extLst>
            <a:ext uri="{FF2B5EF4-FFF2-40B4-BE49-F238E27FC236}">
              <a16:creationId xmlns:a16="http://schemas.microsoft.com/office/drawing/2014/main" id="{97DF61F5-C4C0-4127-9140-4AF9EB6B55FC}"/>
            </a:ext>
          </a:extLst>
        </xdr:cNvPr>
        <xdr:cNvCxnSpPr/>
      </xdr:nvCxnSpPr>
      <xdr:spPr>
        <a:xfrm flipV="1">
          <a:off x="17602200" y="14417040"/>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109220</xdr:rowOff>
    </xdr:from>
    <xdr:to>
      <xdr:col>98</xdr:col>
      <xdr:colOff>38100</xdr:colOff>
      <xdr:row>85</xdr:row>
      <xdr:rowOff>39370</xdr:rowOff>
    </xdr:to>
    <xdr:sp macro="" textlink="">
      <xdr:nvSpPr>
        <xdr:cNvPr id="834" name="楕円 833">
          <a:extLst>
            <a:ext uri="{FF2B5EF4-FFF2-40B4-BE49-F238E27FC236}">
              <a16:creationId xmlns:a16="http://schemas.microsoft.com/office/drawing/2014/main" id="{36895EE2-D357-4B7B-9371-ECD95E3BA656}"/>
            </a:ext>
          </a:extLst>
        </xdr:cNvPr>
        <xdr:cNvSpPr/>
      </xdr:nvSpPr>
      <xdr:spPr>
        <a:xfrm>
          <a:off x="16761460" y="145091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15239</xdr:rowOff>
    </xdr:from>
    <xdr:to>
      <xdr:col>102</xdr:col>
      <xdr:colOff>114300</xdr:colOff>
      <xdr:row>84</xdr:row>
      <xdr:rowOff>160020</xdr:rowOff>
    </xdr:to>
    <xdr:cxnSp macro="">
      <xdr:nvCxnSpPr>
        <xdr:cNvPr id="835" name="直線コネクタ 834">
          <a:extLst>
            <a:ext uri="{FF2B5EF4-FFF2-40B4-BE49-F238E27FC236}">
              <a16:creationId xmlns:a16="http://schemas.microsoft.com/office/drawing/2014/main" id="{0534BAF8-A89F-4BD8-B89D-C012C048BD00}"/>
            </a:ext>
          </a:extLst>
        </xdr:cNvPr>
        <xdr:cNvCxnSpPr/>
      </xdr:nvCxnSpPr>
      <xdr:spPr>
        <a:xfrm flipV="1">
          <a:off x="16804640" y="14420849"/>
          <a:ext cx="797560" cy="142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109238</xdr:rowOff>
    </xdr:from>
    <xdr:ext cx="469744" cy="259045"/>
    <xdr:sp macro="" textlink="">
      <xdr:nvSpPr>
        <xdr:cNvPr id="836" name="n_1mainValue【消防施設】&#10;一人当たり面積">
          <a:extLst>
            <a:ext uri="{FF2B5EF4-FFF2-40B4-BE49-F238E27FC236}">
              <a16:creationId xmlns:a16="http://schemas.microsoft.com/office/drawing/2014/main" id="{690BE211-A88D-458B-87C7-776F7BD88DA0}"/>
            </a:ext>
          </a:extLst>
        </xdr:cNvPr>
        <xdr:cNvSpPr txBox="1"/>
      </xdr:nvSpPr>
      <xdr:spPr>
        <a:xfrm>
          <a:off x="18982132" y="1416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78757</xdr:rowOff>
    </xdr:from>
    <xdr:ext cx="469744" cy="259045"/>
    <xdr:sp macro="" textlink="">
      <xdr:nvSpPr>
        <xdr:cNvPr id="837" name="n_2mainValue【消防施設】&#10;一人当たり面積">
          <a:extLst>
            <a:ext uri="{FF2B5EF4-FFF2-40B4-BE49-F238E27FC236}">
              <a16:creationId xmlns:a16="http://schemas.microsoft.com/office/drawing/2014/main" id="{955A5C09-14FC-4B26-82D3-E331BE1F83C5}"/>
            </a:ext>
          </a:extLst>
        </xdr:cNvPr>
        <xdr:cNvSpPr txBox="1"/>
      </xdr:nvSpPr>
      <xdr:spPr>
        <a:xfrm>
          <a:off x="18182032" y="1413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82566</xdr:rowOff>
    </xdr:from>
    <xdr:ext cx="469744" cy="259045"/>
    <xdr:sp macro="" textlink="">
      <xdr:nvSpPr>
        <xdr:cNvPr id="838" name="n_3mainValue【消防施設】&#10;一人当たり面積">
          <a:extLst>
            <a:ext uri="{FF2B5EF4-FFF2-40B4-BE49-F238E27FC236}">
              <a16:creationId xmlns:a16="http://schemas.microsoft.com/office/drawing/2014/main" id="{7FD53EAD-4D7F-49B7-87A1-D351A0C08337}"/>
            </a:ext>
          </a:extLst>
        </xdr:cNvPr>
        <xdr:cNvSpPr txBox="1"/>
      </xdr:nvSpPr>
      <xdr:spPr>
        <a:xfrm>
          <a:off x="17384472" y="1414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30497</xdr:rowOff>
    </xdr:from>
    <xdr:ext cx="469744" cy="259045"/>
    <xdr:sp macro="" textlink="">
      <xdr:nvSpPr>
        <xdr:cNvPr id="839" name="n_4mainValue【消防施設】&#10;一人当たり面積">
          <a:extLst>
            <a:ext uri="{FF2B5EF4-FFF2-40B4-BE49-F238E27FC236}">
              <a16:creationId xmlns:a16="http://schemas.microsoft.com/office/drawing/2014/main" id="{DAD36FFF-DB32-43C6-952C-960D2C8A212C}"/>
            </a:ext>
          </a:extLst>
        </xdr:cNvPr>
        <xdr:cNvSpPr txBox="1"/>
      </xdr:nvSpPr>
      <xdr:spPr>
        <a:xfrm>
          <a:off x="16588817" y="1460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707429F2-DB09-4C49-B8E7-81FD3814CA69}"/>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449BB886-2A30-47F9-B7C2-522FD3DD154F}"/>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09AFA4FA-FAA6-48A4-A6ED-B381A6D08E3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F91BD1CA-4693-4963-A7F7-CFCE0E451D84}"/>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29D377D3-1F31-4503-B021-547BADE2C2EF}"/>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F196B711-13AE-43D8-95A8-D7B9CE2D3FE2}"/>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E3DA9460-C407-4365-8DD7-2BC830CC8BA9}"/>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5659199A-583B-422F-AA22-D86EC93F67B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C063A44E-B29B-47D6-9243-17E5C263582E}"/>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8281E984-D09B-4519-B5B5-477CDD3C3BA8}"/>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5D273DF2-22A4-48EC-967C-9EB47F4E692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1F59D6CE-E356-4275-87D9-43B903CAF154}"/>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A3F6A60C-2BE7-4572-98AE-60A0A3BA820F}"/>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5FBEDE0A-85C8-4F1E-9A5F-E3AE463C520F}"/>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7CB6E3F6-2A11-433F-AB30-3F2BA4D5B0C7}"/>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65E97614-78EE-4993-8B42-F19F3AAEBEB4}"/>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FA9A4449-47AA-4A61-AEA5-D3E18894D016}"/>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9ADF2E17-5B9E-4FF3-B5FD-D86D02F1591F}"/>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FEA9F152-A9B6-463A-9BDE-479A9D3B25A8}"/>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B0F2E2AA-2798-4C3E-BEA9-BA4F193F2C91}"/>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38D59F99-F2A1-4AC0-892B-3AC46EF7361F}"/>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1B3D8CF9-6B09-4BDC-B093-4A94789FA118}"/>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85FBA48A-B229-4C25-BE3C-770499D2DDD4}"/>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B4017A9F-9E44-4434-9FE3-C2C63FBBEB5C}"/>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341856AD-4033-410F-BB89-4BB6C113B974}"/>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5" name="直線コネクタ 864">
          <a:extLst>
            <a:ext uri="{FF2B5EF4-FFF2-40B4-BE49-F238E27FC236}">
              <a16:creationId xmlns:a16="http://schemas.microsoft.com/office/drawing/2014/main" id="{3F76E366-ED41-4C19-AF13-4176CD2AC96B}"/>
            </a:ext>
          </a:extLst>
        </xdr:cNvPr>
        <xdr:cNvCxnSpPr/>
      </xdr:nvCxnSpPr>
      <xdr:spPr>
        <a:xfrm flipV="1">
          <a:off x="14703424" y="17203783"/>
          <a:ext cx="0" cy="1519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6" name="【庁舎】&#10;有形固定資産減価償却率最小値テキスト">
          <a:extLst>
            <a:ext uri="{FF2B5EF4-FFF2-40B4-BE49-F238E27FC236}">
              <a16:creationId xmlns:a16="http://schemas.microsoft.com/office/drawing/2014/main" id="{A220C414-A75B-46A7-A581-0DE4DBEB8CB0}"/>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7" name="直線コネクタ 866">
          <a:extLst>
            <a:ext uri="{FF2B5EF4-FFF2-40B4-BE49-F238E27FC236}">
              <a16:creationId xmlns:a16="http://schemas.microsoft.com/office/drawing/2014/main" id="{FC1C8F14-E5AF-4FE2-A4AA-44EDF6BC45B6}"/>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6982C9E4-78E3-4563-8405-D72AB7BCE21E}"/>
            </a:ext>
          </a:extLst>
        </xdr:cNvPr>
        <xdr:cNvSpPr txBox="1"/>
      </xdr:nvSpPr>
      <xdr:spPr>
        <a:xfrm>
          <a:off x="1474216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4ABB8EAD-0C82-42BA-A1C5-F4AAD6B77715}"/>
            </a:ext>
          </a:extLst>
        </xdr:cNvPr>
        <xdr:cNvCxnSpPr/>
      </xdr:nvCxnSpPr>
      <xdr:spPr>
        <a:xfrm>
          <a:off x="14611350" y="172037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870" name="【庁舎】&#10;有形固定資産減価償却率平均値テキスト">
          <a:extLst>
            <a:ext uri="{FF2B5EF4-FFF2-40B4-BE49-F238E27FC236}">
              <a16:creationId xmlns:a16="http://schemas.microsoft.com/office/drawing/2014/main" id="{FD6F1A36-A803-4ED5-857B-393872D13736}"/>
            </a:ext>
          </a:extLst>
        </xdr:cNvPr>
        <xdr:cNvSpPr txBox="1"/>
      </xdr:nvSpPr>
      <xdr:spPr>
        <a:xfrm>
          <a:off x="14742160" y="179149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1" name="フローチャート: 判断 870">
          <a:extLst>
            <a:ext uri="{FF2B5EF4-FFF2-40B4-BE49-F238E27FC236}">
              <a16:creationId xmlns:a16="http://schemas.microsoft.com/office/drawing/2014/main" id="{16482646-EFB3-4D7D-B0CD-6312ED8DDB35}"/>
            </a:ext>
          </a:extLst>
        </xdr:cNvPr>
        <xdr:cNvSpPr/>
      </xdr:nvSpPr>
      <xdr:spPr>
        <a:xfrm>
          <a:off x="14649450" y="1793267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2" name="フローチャート: 判断 871">
          <a:extLst>
            <a:ext uri="{FF2B5EF4-FFF2-40B4-BE49-F238E27FC236}">
              <a16:creationId xmlns:a16="http://schemas.microsoft.com/office/drawing/2014/main" id="{C4095E43-EF14-4BF0-BE73-EFA14DFB9765}"/>
            </a:ext>
          </a:extLst>
        </xdr:cNvPr>
        <xdr:cNvSpPr/>
      </xdr:nvSpPr>
      <xdr:spPr>
        <a:xfrm>
          <a:off x="13887450" y="1793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105</xdr:row>
      <xdr:rowOff>29953</xdr:rowOff>
    </xdr:from>
    <xdr:ext cx="405111" cy="259045"/>
    <xdr:sp macro="" textlink="">
      <xdr:nvSpPr>
        <xdr:cNvPr id="873" name="n_1aveValue【庁舎】&#10;有形固定資産減価償却率">
          <a:extLst>
            <a:ext uri="{FF2B5EF4-FFF2-40B4-BE49-F238E27FC236}">
              <a16:creationId xmlns:a16="http://schemas.microsoft.com/office/drawing/2014/main" id="{4DD75EF2-2D9F-4C2B-B2C4-4939B3119D5C}"/>
            </a:ext>
          </a:extLst>
        </xdr:cNvPr>
        <xdr:cNvSpPr txBox="1"/>
      </xdr:nvSpPr>
      <xdr:spPr>
        <a:xfrm>
          <a:off x="13738234" y="18030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79284</xdr:rowOff>
    </xdr:from>
    <xdr:to>
      <xdr:col>76</xdr:col>
      <xdr:colOff>165100</xdr:colOff>
      <xdr:row>105</xdr:row>
      <xdr:rowOff>9434</xdr:rowOff>
    </xdr:to>
    <xdr:sp macro="" textlink="">
      <xdr:nvSpPr>
        <xdr:cNvPr id="874" name="フローチャート: 判断 873">
          <a:extLst>
            <a:ext uri="{FF2B5EF4-FFF2-40B4-BE49-F238E27FC236}">
              <a16:creationId xmlns:a16="http://schemas.microsoft.com/office/drawing/2014/main" id="{55F78AB5-A128-41C9-B2AD-489F6246A1B3}"/>
            </a:ext>
          </a:extLst>
        </xdr:cNvPr>
        <xdr:cNvSpPr/>
      </xdr:nvSpPr>
      <xdr:spPr>
        <a:xfrm>
          <a:off x="13089890" y="1791008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105</xdr:row>
      <xdr:rowOff>561</xdr:rowOff>
    </xdr:from>
    <xdr:ext cx="405111" cy="259045"/>
    <xdr:sp macro="" textlink="">
      <xdr:nvSpPr>
        <xdr:cNvPr id="875" name="n_2aveValue【庁舎】&#10;有形固定資産減価償却率">
          <a:extLst>
            <a:ext uri="{FF2B5EF4-FFF2-40B4-BE49-F238E27FC236}">
              <a16:creationId xmlns:a16="http://schemas.microsoft.com/office/drawing/2014/main" id="{E529BAEA-2245-4501-BBF2-E8E79B9A7887}"/>
            </a:ext>
          </a:extLst>
        </xdr:cNvPr>
        <xdr:cNvSpPr txBox="1"/>
      </xdr:nvSpPr>
      <xdr:spPr>
        <a:xfrm>
          <a:off x="1295718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53158</xdr:rowOff>
    </xdr:from>
    <xdr:to>
      <xdr:col>72</xdr:col>
      <xdr:colOff>38100</xdr:colOff>
      <xdr:row>104</xdr:row>
      <xdr:rowOff>154758</xdr:rowOff>
    </xdr:to>
    <xdr:sp macro="" textlink="">
      <xdr:nvSpPr>
        <xdr:cNvPr id="876" name="フローチャート: 判断 875">
          <a:extLst>
            <a:ext uri="{FF2B5EF4-FFF2-40B4-BE49-F238E27FC236}">
              <a16:creationId xmlns:a16="http://schemas.microsoft.com/office/drawing/2014/main" id="{B3A37DAE-17FB-4CBC-BA30-2CE653572320}"/>
            </a:ext>
          </a:extLst>
        </xdr:cNvPr>
        <xdr:cNvSpPr/>
      </xdr:nvSpPr>
      <xdr:spPr>
        <a:xfrm>
          <a:off x="12303760" y="178877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104</xdr:row>
      <xdr:rowOff>145885</xdr:rowOff>
    </xdr:from>
    <xdr:ext cx="405111" cy="259045"/>
    <xdr:sp macro="" textlink="">
      <xdr:nvSpPr>
        <xdr:cNvPr id="877" name="n_3aveValue【庁舎】&#10;有形固定資産減価償却率">
          <a:extLst>
            <a:ext uri="{FF2B5EF4-FFF2-40B4-BE49-F238E27FC236}">
              <a16:creationId xmlns:a16="http://schemas.microsoft.com/office/drawing/2014/main" id="{7F545232-EFD0-46DB-8563-7D8CC2D4C457}"/>
            </a:ext>
          </a:extLst>
        </xdr:cNvPr>
        <xdr:cNvSpPr txBox="1"/>
      </xdr:nvSpPr>
      <xdr:spPr>
        <a:xfrm>
          <a:off x="12171054" y="17974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31931</xdr:rowOff>
    </xdr:from>
    <xdr:to>
      <xdr:col>67</xdr:col>
      <xdr:colOff>101600</xdr:colOff>
      <xdr:row>104</xdr:row>
      <xdr:rowOff>133531</xdr:rowOff>
    </xdr:to>
    <xdr:sp macro="" textlink="">
      <xdr:nvSpPr>
        <xdr:cNvPr id="878" name="フローチャート: 判断 877">
          <a:extLst>
            <a:ext uri="{FF2B5EF4-FFF2-40B4-BE49-F238E27FC236}">
              <a16:creationId xmlns:a16="http://schemas.microsoft.com/office/drawing/2014/main" id="{1A825DE9-ADF9-4B27-A962-176149AFF2B0}"/>
            </a:ext>
          </a:extLst>
        </xdr:cNvPr>
        <xdr:cNvSpPr/>
      </xdr:nvSpPr>
      <xdr:spPr>
        <a:xfrm>
          <a:off x="11487150" y="1786082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104</xdr:row>
      <xdr:rowOff>124658</xdr:rowOff>
    </xdr:from>
    <xdr:ext cx="405111" cy="259045"/>
    <xdr:sp macro="" textlink="">
      <xdr:nvSpPr>
        <xdr:cNvPr id="879" name="n_4aveValue【庁舎】&#10;有形固定資産減価償却率">
          <a:extLst>
            <a:ext uri="{FF2B5EF4-FFF2-40B4-BE49-F238E27FC236}">
              <a16:creationId xmlns:a16="http://schemas.microsoft.com/office/drawing/2014/main" id="{05EB1D52-C654-486D-AA66-EDB957A7BC0F}"/>
            </a:ext>
          </a:extLst>
        </xdr:cNvPr>
        <xdr:cNvSpPr txBox="1"/>
      </xdr:nvSpPr>
      <xdr:spPr>
        <a:xfrm>
          <a:off x="11354444" y="179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C47B3F9-3D17-4275-9857-F4ACF134293C}"/>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D1809DA3-C87A-4FB9-B952-AB2611332BF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AC12CEBD-F5CB-4615-BC5D-38BC7695970A}"/>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10F787FC-2D07-47CD-8711-BBAE7EDD5D17}"/>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F1F36F6B-6262-4FF8-8C6E-70D8D5A0DA51}"/>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95613</xdr:rowOff>
    </xdr:from>
    <xdr:to>
      <xdr:col>85</xdr:col>
      <xdr:colOff>177800</xdr:colOff>
      <xdr:row>103</xdr:row>
      <xdr:rowOff>25763</xdr:rowOff>
    </xdr:to>
    <xdr:sp macro="" textlink="">
      <xdr:nvSpPr>
        <xdr:cNvPr id="885" name="楕円 884">
          <a:extLst>
            <a:ext uri="{FF2B5EF4-FFF2-40B4-BE49-F238E27FC236}">
              <a16:creationId xmlns:a16="http://schemas.microsoft.com/office/drawing/2014/main" id="{01BA31F4-4070-4FD1-A3F8-377085FB9860}"/>
            </a:ext>
          </a:extLst>
        </xdr:cNvPr>
        <xdr:cNvSpPr/>
      </xdr:nvSpPr>
      <xdr:spPr>
        <a:xfrm>
          <a:off x="14649450" y="1757970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118490</xdr:rowOff>
    </xdr:from>
    <xdr:ext cx="405111" cy="259045"/>
    <xdr:sp macro="" textlink="">
      <xdr:nvSpPr>
        <xdr:cNvPr id="886" name="【庁舎】&#10;有形固定資産減価償却率該当値テキスト">
          <a:extLst>
            <a:ext uri="{FF2B5EF4-FFF2-40B4-BE49-F238E27FC236}">
              <a16:creationId xmlns:a16="http://schemas.microsoft.com/office/drawing/2014/main" id="{FB54B521-6895-490B-8EED-5A59A903864C}"/>
            </a:ext>
          </a:extLst>
        </xdr:cNvPr>
        <xdr:cNvSpPr txBox="1"/>
      </xdr:nvSpPr>
      <xdr:spPr>
        <a:xfrm>
          <a:off x="14742160" y="1743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56424</xdr:rowOff>
    </xdr:from>
    <xdr:to>
      <xdr:col>81</xdr:col>
      <xdr:colOff>101600</xdr:colOff>
      <xdr:row>102</xdr:row>
      <xdr:rowOff>158024</xdr:rowOff>
    </xdr:to>
    <xdr:sp macro="" textlink="">
      <xdr:nvSpPr>
        <xdr:cNvPr id="887" name="楕円 886">
          <a:extLst>
            <a:ext uri="{FF2B5EF4-FFF2-40B4-BE49-F238E27FC236}">
              <a16:creationId xmlns:a16="http://schemas.microsoft.com/office/drawing/2014/main" id="{197E9F25-AA23-4D65-A538-69753291D75E}"/>
            </a:ext>
          </a:extLst>
        </xdr:cNvPr>
        <xdr:cNvSpPr/>
      </xdr:nvSpPr>
      <xdr:spPr>
        <a:xfrm>
          <a:off x="13887450" y="1754813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107224</xdr:rowOff>
    </xdr:from>
    <xdr:to>
      <xdr:col>85</xdr:col>
      <xdr:colOff>127000</xdr:colOff>
      <xdr:row>102</xdr:row>
      <xdr:rowOff>146413</xdr:rowOff>
    </xdr:to>
    <xdr:cxnSp macro="">
      <xdr:nvCxnSpPr>
        <xdr:cNvPr id="888" name="直線コネクタ 887">
          <a:extLst>
            <a:ext uri="{FF2B5EF4-FFF2-40B4-BE49-F238E27FC236}">
              <a16:creationId xmlns:a16="http://schemas.microsoft.com/office/drawing/2014/main" id="{8CF2C35E-3A77-45F0-9E52-7686F5A6658D}"/>
            </a:ext>
          </a:extLst>
        </xdr:cNvPr>
        <xdr:cNvCxnSpPr/>
      </xdr:nvCxnSpPr>
      <xdr:spPr>
        <a:xfrm>
          <a:off x="13942060" y="17593219"/>
          <a:ext cx="762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4173</xdr:rowOff>
    </xdr:from>
    <xdr:to>
      <xdr:col>76</xdr:col>
      <xdr:colOff>165100</xdr:colOff>
      <xdr:row>102</xdr:row>
      <xdr:rowOff>105773</xdr:rowOff>
    </xdr:to>
    <xdr:sp macro="" textlink="">
      <xdr:nvSpPr>
        <xdr:cNvPr id="889" name="楕円 888">
          <a:extLst>
            <a:ext uri="{FF2B5EF4-FFF2-40B4-BE49-F238E27FC236}">
              <a16:creationId xmlns:a16="http://schemas.microsoft.com/office/drawing/2014/main" id="{FE95B226-A61D-4449-B4E4-D249F76E93C0}"/>
            </a:ext>
          </a:extLst>
        </xdr:cNvPr>
        <xdr:cNvSpPr/>
      </xdr:nvSpPr>
      <xdr:spPr>
        <a:xfrm>
          <a:off x="13089890" y="1749397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54973</xdr:rowOff>
    </xdr:from>
    <xdr:to>
      <xdr:col>81</xdr:col>
      <xdr:colOff>50800</xdr:colOff>
      <xdr:row>102</xdr:row>
      <xdr:rowOff>107224</xdr:rowOff>
    </xdr:to>
    <xdr:cxnSp macro="">
      <xdr:nvCxnSpPr>
        <xdr:cNvPr id="890" name="直線コネクタ 889">
          <a:extLst>
            <a:ext uri="{FF2B5EF4-FFF2-40B4-BE49-F238E27FC236}">
              <a16:creationId xmlns:a16="http://schemas.microsoft.com/office/drawing/2014/main" id="{5BDF58FA-4BBE-40B6-BCD7-700FD6EC6CC5}"/>
            </a:ext>
          </a:extLst>
        </xdr:cNvPr>
        <xdr:cNvCxnSpPr/>
      </xdr:nvCxnSpPr>
      <xdr:spPr>
        <a:xfrm>
          <a:off x="13144500" y="17546683"/>
          <a:ext cx="79756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136434</xdr:rowOff>
    </xdr:from>
    <xdr:to>
      <xdr:col>72</xdr:col>
      <xdr:colOff>38100</xdr:colOff>
      <xdr:row>102</xdr:row>
      <xdr:rowOff>66584</xdr:rowOff>
    </xdr:to>
    <xdr:sp macro="" textlink="">
      <xdr:nvSpPr>
        <xdr:cNvPr id="891" name="楕円 890">
          <a:extLst>
            <a:ext uri="{FF2B5EF4-FFF2-40B4-BE49-F238E27FC236}">
              <a16:creationId xmlns:a16="http://schemas.microsoft.com/office/drawing/2014/main" id="{388648F8-736C-462F-92FE-0093E464E6C1}"/>
            </a:ext>
          </a:extLst>
        </xdr:cNvPr>
        <xdr:cNvSpPr/>
      </xdr:nvSpPr>
      <xdr:spPr>
        <a:xfrm>
          <a:off x="12303760" y="1744907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15784</xdr:rowOff>
    </xdr:from>
    <xdr:to>
      <xdr:col>76</xdr:col>
      <xdr:colOff>114300</xdr:colOff>
      <xdr:row>102</xdr:row>
      <xdr:rowOff>54973</xdr:rowOff>
    </xdr:to>
    <xdr:cxnSp macro="">
      <xdr:nvCxnSpPr>
        <xdr:cNvPr id="892" name="直線コネクタ 891">
          <a:extLst>
            <a:ext uri="{FF2B5EF4-FFF2-40B4-BE49-F238E27FC236}">
              <a16:creationId xmlns:a16="http://schemas.microsoft.com/office/drawing/2014/main" id="{A6FCA2A2-7EE3-4B6D-818C-8F7E004FDDDB}"/>
            </a:ext>
          </a:extLst>
        </xdr:cNvPr>
        <xdr:cNvCxnSpPr/>
      </xdr:nvCxnSpPr>
      <xdr:spPr>
        <a:xfrm>
          <a:off x="12346940" y="17507494"/>
          <a:ext cx="79756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95613</xdr:rowOff>
    </xdr:from>
    <xdr:to>
      <xdr:col>67</xdr:col>
      <xdr:colOff>101600</xdr:colOff>
      <xdr:row>102</xdr:row>
      <xdr:rowOff>25763</xdr:rowOff>
    </xdr:to>
    <xdr:sp macro="" textlink="">
      <xdr:nvSpPr>
        <xdr:cNvPr id="893" name="楕円 892">
          <a:extLst>
            <a:ext uri="{FF2B5EF4-FFF2-40B4-BE49-F238E27FC236}">
              <a16:creationId xmlns:a16="http://schemas.microsoft.com/office/drawing/2014/main" id="{F32C9A02-83B4-44C6-970E-3343055B5F79}"/>
            </a:ext>
          </a:extLst>
        </xdr:cNvPr>
        <xdr:cNvSpPr/>
      </xdr:nvSpPr>
      <xdr:spPr>
        <a:xfrm>
          <a:off x="11487150" y="174082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146413</xdr:rowOff>
    </xdr:from>
    <xdr:to>
      <xdr:col>71</xdr:col>
      <xdr:colOff>177800</xdr:colOff>
      <xdr:row>102</xdr:row>
      <xdr:rowOff>15784</xdr:rowOff>
    </xdr:to>
    <xdr:cxnSp macro="">
      <xdr:nvCxnSpPr>
        <xdr:cNvPr id="894" name="直線コネクタ 893">
          <a:extLst>
            <a:ext uri="{FF2B5EF4-FFF2-40B4-BE49-F238E27FC236}">
              <a16:creationId xmlns:a16="http://schemas.microsoft.com/office/drawing/2014/main" id="{AC133B3A-636E-4521-8731-A32D38E32EEE}"/>
            </a:ext>
          </a:extLst>
        </xdr:cNvPr>
        <xdr:cNvCxnSpPr/>
      </xdr:nvCxnSpPr>
      <xdr:spPr>
        <a:xfrm>
          <a:off x="11541760" y="17460958"/>
          <a:ext cx="80518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3101</xdr:rowOff>
    </xdr:from>
    <xdr:ext cx="405111" cy="259045"/>
    <xdr:sp macro="" textlink="">
      <xdr:nvSpPr>
        <xdr:cNvPr id="895" name="n_1mainValue【庁舎】&#10;有形固定資産減価償却率">
          <a:extLst>
            <a:ext uri="{FF2B5EF4-FFF2-40B4-BE49-F238E27FC236}">
              <a16:creationId xmlns:a16="http://schemas.microsoft.com/office/drawing/2014/main" id="{46743BD9-83DC-4395-9B31-2E82D50FB9C8}"/>
            </a:ext>
          </a:extLst>
        </xdr:cNvPr>
        <xdr:cNvSpPr txBox="1"/>
      </xdr:nvSpPr>
      <xdr:spPr>
        <a:xfrm>
          <a:off x="13738234" y="1731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122300</xdr:rowOff>
    </xdr:from>
    <xdr:ext cx="405111" cy="259045"/>
    <xdr:sp macro="" textlink="">
      <xdr:nvSpPr>
        <xdr:cNvPr id="896" name="n_2mainValue【庁舎】&#10;有形固定資産減価償却率">
          <a:extLst>
            <a:ext uri="{FF2B5EF4-FFF2-40B4-BE49-F238E27FC236}">
              <a16:creationId xmlns:a16="http://schemas.microsoft.com/office/drawing/2014/main" id="{1438C9A3-C709-4E5E-B748-500F9ECEE8F9}"/>
            </a:ext>
          </a:extLst>
        </xdr:cNvPr>
        <xdr:cNvSpPr txBox="1"/>
      </xdr:nvSpPr>
      <xdr:spPr>
        <a:xfrm>
          <a:off x="12957184" y="1726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83111</xdr:rowOff>
    </xdr:from>
    <xdr:ext cx="405111" cy="259045"/>
    <xdr:sp macro="" textlink="">
      <xdr:nvSpPr>
        <xdr:cNvPr id="897" name="n_3mainValue【庁舎】&#10;有形固定資産減価償却率">
          <a:extLst>
            <a:ext uri="{FF2B5EF4-FFF2-40B4-BE49-F238E27FC236}">
              <a16:creationId xmlns:a16="http://schemas.microsoft.com/office/drawing/2014/main" id="{F3591573-5467-46CD-B557-780898EA7FC5}"/>
            </a:ext>
          </a:extLst>
        </xdr:cNvPr>
        <xdr:cNvSpPr txBox="1"/>
      </xdr:nvSpPr>
      <xdr:spPr>
        <a:xfrm>
          <a:off x="12171054" y="1723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42290</xdr:rowOff>
    </xdr:from>
    <xdr:ext cx="405111" cy="259045"/>
    <xdr:sp macro="" textlink="">
      <xdr:nvSpPr>
        <xdr:cNvPr id="898" name="n_4mainValue【庁舎】&#10;有形固定資産減価償却率">
          <a:extLst>
            <a:ext uri="{FF2B5EF4-FFF2-40B4-BE49-F238E27FC236}">
              <a16:creationId xmlns:a16="http://schemas.microsoft.com/office/drawing/2014/main" id="{E3FB4F87-50DF-4861-9219-88D2DA7B1C68}"/>
            </a:ext>
          </a:extLst>
        </xdr:cNvPr>
        <xdr:cNvSpPr txBox="1"/>
      </xdr:nvSpPr>
      <xdr:spPr>
        <a:xfrm>
          <a:off x="11354444" y="1718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DC47EAA0-C1D1-4830-A48F-61696AD1A8B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1EB46E67-CFC3-4288-B4E9-4875E1536315}"/>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6E1E64F3-E6B1-4D15-927B-8869BFAF4A30}"/>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A849CB85-D5BC-4A16-B603-38461C07ADD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D431F61D-67C4-4BAF-95E5-D7F4AF4AA2F2}"/>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888E4054-34E5-41D3-8253-214AC41A3005}"/>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C89D1CEA-0F55-4C32-A7C5-B3941624C1F7}"/>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B4FA2FC4-DE0D-46F0-803B-C8B69B592C94}"/>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BEB5D86B-2063-4DB3-BD0B-A02DF1DC0546}"/>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0CFAD21A-6118-48E9-8ECD-4A9F049638C4}"/>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9" name="直線コネクタ 908">
          <a:extLst>
            <a:ext uri="{FF2B5EF4-FFF2-40B4-BE49-F238E27FC236}">
              <a16:creationId xmlns:a16="http://schemas.microsoft.com/office/drawing/2014/main" id="{6CB7D3A3-ADB4-486C-9433-0113B2CE1145}"/>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0" name="テキスト ボックス 909">
          <a:extLst>
            <a:ext uri="{FF2B5EF4-FFF2-40B4-BE49-F238E27FC236}">
              <a16:creationId xmlns:a16="http://schemas.microsoft.com/office/drawing/2014/main" id="{3A6D6D97-8173-456B-BD5F-1039E55CB35D}"/>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1" name="直線コネクタ 910">
          <a:extLst>
            <a:ext uri="{FF2B5EF4-FFF2-40B4-BE49-F238E27FC236}">
              <a16:creationId xmlns:a16="http://schemas.microsoft.com/office/drawing/2014/main" id="{F14A71C6-56FE-4ED6-8526-D05B5939BFAC}"/>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2" name="テキスト ボックス 911">
          <a:extLst>
            <a:ext uri="{FF2B5EF4-FFF2-40B4-BE49-F238E27FC236}">
              <a16:creationId xmlns:a16="http://schemas.microsoft.com/office/drawing/2014/main" id="{D9D5FF3D-B700-4D9D-A877-2C08160D21C9}"/>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3" name="直線コネクタ 912">
          <a:extLst>
            <a:ext uri="{FF2B5EF4-FFF2-40B4-BE49-F238E27FC236}">
              <a16:creationId xmlns:a16="http://schemas.microsoft.com/office/drawing/2014/main" id="{25D939BE-543E-453F-8B4D-B7A8AFAC26C4}"/>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4" name="テキスト ボックス 913">
          <a:extLst>
            <a:ext uri="{FF2B5EF4-FFF2-40B4-BE49-F238E27FC236}">
              <a16:creationId xmlns:a16="http://schemas.microsoft.com/office/drawing/2014/main" id="{2582FC6B-08F1-417F-8252-30871AD80DF0}"/>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5" name="直線コネクタ 914">
          <a:extLst>
            <a:ext uri="{FF2B5EF4-FFF2-40B4-BE49-F238E27FC236}">
              <a16:creationId xmlns:a16="http://schemas.microsoft.com/office/drawing/2014/main" id="{1BC8C35E-9FB1-485E-937D-953340F48930}"/>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6" name="テキスト ボックス 915">
          <a:extLst>
            <a:ext uri="{FF2B5EF4-FFF2-40B4-BE49-F238E27FC236}">
              <a16:creationId xmlns:a16="http://schemas.microsoft.com/office/drawing/2014/main" id="{7EE537A1-252D-4C2E-8079-8AE51F9D820C}"/>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729DC857-4BA9-4589-AEAF-CBBC588EDB07}"/>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9FBA63A1-4092-42B5-9820-93F25A4E481D}"/>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E4154D28-6C96-4E05-A47F-9339E546CAE1}"/>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20" name="直線コネクタ 919">
          <a:extLst>
            <a:ext uri="{FF2B5EF4-FFF2-40B4-BE49-F238E27FC236}">
              <a16:creationId xmlns:a16="http://schemas.microsoft.com/office/drawing/2014/main" id="{8CEB17E4-52DD-48DC-A728-A114748C3806}"/>
            </a:ext>
          </a:extLst>
        </xdr:cNvPr>
        <xdr:cNvCxnSpPr/>
      </xdr:nvCxnSpPr>
      <xdr:spPr>
        <a:xfrm flipV="1">
          <a:off x="19947254" y="17114139"/>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1" name="【庁舎】&#10;一人当たり面積最小値テキスト">
          <a:extLst>
            <a:ext uri="{FF2B5EF4-FFF2-40B4-BE49-F238E27FC236}">
              <a16:creationId xmlns:a16="http://schemas.microsoft.com/office/drawing/2014/main" id="{96D947B3-1EDE-45E6-A31E-A7E7087CE070}"/>
            </a:ext>
          </a:extLst>
        </xdr:cNvPr>
        <xdr:cNvSpPr txBox="1"/>
      </xdr:nvSpPr>
      <xdr:spPr>
        <a:xfrm>
          <a:off x="1998599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2" name="直線コネクタ 921">
          <a:extLst>
            <a:ext uri="{FF2B5EF4-FFF2-40B4-BE49-F238E27FC236}">
              <a16:creationId xmlns:a16="http://schemas.microsoft.com/office/drawing/2014/main" id="{F578075F-66B0-415C-B836-A55792CE5742}"/>
            </a:ext>
          </a:extLst>
        </xdr:cNvPr>
        <xdr:cNvCxnSpPr/>
      </xdr:nvCxnSpPr>
      <xdr:spPr>
        <a:xfrm>
          <a:off x="19885660" y="1858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3" name="【庁舎】&#10;一人当たり面積最大値テキスト">
          <a:extLst>
            <a:ext uri="{FF2B5EF4-FFF2-40B4-BE49-F238E27FC236}">
              <a16:creationId xmlns:a16="http://schemas.microsoft.com/office/drawing/2014/main" id="{7C4BB608-F4A3-4A37-B1E0-EAA7F7EC1B27}"/>
            </a:ext>
          </a:extLst>
        </xdr:cNvPr>
        <xdr:cNvSpPr txBox="1"/>
      </xdr:nvSpPr>
      <xdr:spPr>
        <a:xfrm>
          <a:off x="19985990" y="16895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4" name="直線コネクタ 923">
          <a:extLst>
            <a:ext uri="{FF2B5EF4-FFF2-40B4-BE49-F238E27FC236}">
              <a16:creationId xmlns:a16="http://schemas.microsoft.com/office/drawing/2014/main" id="{12DA6E43-C9C9-43A4-BE8A-EB8E68908AAB}"/>
            </a:ext>
          </a:extLst>
        </xdr:cNvPr>
        <xdr:cNvCxnSpPr/>
      </xdr:nvCxnSpPr>
      <xdr:spPr>
        <a:xfrm>
          <a:off x="19885660" y="17114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925" name="【庁舎】&#10;一人当たり面積平均値テキスト">
          <a:extLst>
            <a:ext uri="{FF2B5EF4-FFF2-40B4-BE49-F238E27FC236}">
              <a16:creationId xmlns:a16="http://schemas.microsoft.com/office/drawing/2014/main" id="{D7E0EF8C-EBAC-4B23-8C5E-83282EF5C905}"/>
            </a:ext>
          </a:extLst>
        </xdr:cNvPr>
        <xdr:cNvSpPr txBox="1"/>
      </xdr:nvSpPr>
      <xdr:spPr>
        <a:xfrm>
          <a:off x="19985990" y="17775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6" name="フローチャート: 判断 925">
          <a:extLst>
            <a:ext uri="{FF2B5EF4-FFF2-40B4-BE49-F238E27FC236}">
              <a16:creationId xmlns:a16="http://schemas.microsoft.com/office/drawing/2014/main" id="{97E22524-C3F0-4EEC-8CE7-88B4EF9498BB}"/>
            </a:ext>
          </a:extLst>
        </xdr:cNvPr>
        <xdr:cNvSpPr/>
      </xdr:nvSpPr>
      <xdr:spPr>
        <a:xfrm>
          <a:off x="19904710" y="177929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7" name="フローチャート: 判断 926">
          <a:extLst>
            <a:ext uri="{FF2B5EF4-FFF2-40B4-BE49-F238E27FC236}">
              <a16:creationId xmlns:a16="http://schemas.microsoft.com/office/drawing/2014/main" id="{1D789473-26E5-474F-BEAF-629E4B950CAF}"/>
            </a:ext>
          </a:extLst>
        </xdr:cNvPr>
        <xdr:cNvSpPr/>
      </xdr:nvSpPr>
      <xdr:spPr>
        <a:xfrm>
          <a:off x="19161760" y="177994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63264</xdr:rowOff>
    </xdr:from>
    <xdr:ext cx="469744" cy="259045"/>
    <xdr:sp macro="" textlink="">
      <xdr:nvSpPr>
        <xdr:cNvPr id="928" name="n_1aveValue【庁舎】&#10;一人当たり面積">
          <a:extLst>
            <a:ext uri="{FF2B5EF4-FFF2-40B4-BE49-F238E27FC236}">
              <a16:creationId xmlns:a16="http://schemas.microsoft.com/office/drawing/2014/main" id="{D12C6F38-B3B3-47B1-B822-7DED5A507806}"/>
            </a:ext>
          </a:extLst>
        </xdr:cNvPr>
        <xdr:cNvSpPr txBox="1"/>
      </xdr:nvSpPr>
      <xdr:spPr>
        <a:xfrm>
          <a:off x="18982132" y="17890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103</xdr:row>
      <xdr:rowOff>132842</xdr:rowOff>
    </xdr:from>
    <xdr:to>
      <xdr:col>107</xdr:col>
      <xdr:colOff>101600</xdr:colOff>
      <xdr:row>104</xdr:row>
      <xdr:rowOff>62992</xdr:rowOff>
    </xdr:to>
    <xdr:sp macro="" textlink="">
      <xdr:nvSpPr>
        <xdr:cNvPr id="929" name="フローチャート: 判断 928">
          <a:extLst>
            <a:ext uri="{FF2B5EF4-FFF2-40B4-BE49-F238E27FC236}">
              <a16:creationId xmlns:a16="http://schemas.microsoft.com/office/drawing/2014/main" id="{4F105841-079A-4AE5-8A2A-AE852F3EFA78}"/>
            </a:ext>
          </a:extLst>
        </xdr:cNvPr>
        <xdr:cNvSpPr/>
      </xdr:nvSpPr>
      <xdr:spPr>
        <a:xfrm>
          <a:off x="18345150" y="1779600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54119</xdr:rowOff>
    </xdr:from>
    <xdr:ext cx="469744" cy="259045"/>
    <xdr:sp macro="" textlink="">
      <xdr:nvSpPr>
        <xdr:cNvPr id="930" name="n_2aveValue【庁舎】&#10;一人当たり面積">
          <a:extLst>
            <a:ext uri="{FF2B5EF4-FFF2-40B4-BE49-F238E27FC236}">
              <a16:creationId xmlns:a16="http://schemas.microsoft.com/office/drawing/2014/main" id="{7260C377-40BC-4245-9924-B64A5E386203}"/>
            </a:ext>
          </a:extLst>
        </xdr:cNvPr>
        <xdr:cNvSpPr txBox="1"/>
      </xdr:nvSpPr>
      <xdr:spPr>
        <a:xfrm>
          <a:off x="18182032" y="1788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103</xdr:row>
      <xdr:rowOff>132842</xdr:rowOff>
    </xdr:from>
    <xdr:to>
      <xdr:col>102</xdr:col>
      <xdr:colOff>165100</xdr:colOff>
      <xdr:row>104</xdr:row>
      <xdr:rowOff>62992</xdr:rowOff>
    </xdr:to>
    <xdr:sp macro="" textlink="">
      <xdr:nvSpPr>
        <xdr:cNvPr id="931" name="フローチャート: 判断 930">
          <a:extLst>
            <a:ext uri="{FF2B5EF4-FFF2-40B4-BE49-F238E27FC236}">
              <a16:creationId xmlns:a16="http://schemas.microsoft.com/office/drawing/2014/main" id="{3563E4CC-5401-441F-85E8-A6A5B0C7111A}"/>
            </a:ext>
          </a:extLst>
        </xdr:cNvPr>
        <xdr:cNvSpPr/>
      </xdr:nvSpPr>
      <xdr:spPr>
        <a:xfrm>
          <a:off x="17547590" y="1779600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104</xdr:row>
      <xdr:rowOff>54119</xdr:rowOff>
    </xdr:from>
    <xdr:ext cx="469744" cy="259045"/>
    <xdr:sp macro="" textlink="">
      <xdr:nvSpPr>
        <xdr:cNvPr id="932" name="n_3aveValue【庁舎】&#10;一人当たり面積">
          <a:extLst>
            <a:ext uri="{FF2B5EF4-FFF2-40B4-BE49-F238E27FC236}">
              <a16:creationId xmlns:a16="http://schemas.microsoft.com/office/drawing/2014/main" id="{A9BE1292-DC7E-4100-BF54-2D7DCAB0D2B4}"/>
            </a:ext>
          </a:extLst>
        </xdr:cNvPr>
        <xdr:cNvSpPr txBox="1"/>
      </xdr:nvSpPr>
      <xdr:spPr>
        <a:xfrm>
          <a:off x="17384472" y="1788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102</xdr:row>
      <xdr:rowOff>139700</xdr:rowOff>
    </xdr:from>
    <xdr:to>
      <xdr:col>98</xdr:col>
      <xdr:colOff>38100</xdr:colOff>
      <xdr:row>103</xdr:row>
      <xdr:rowOff>69850</xdr:rowOff>
    </xdr:to>
    <xdr:sp macro="" textlink="">
      <xdr:nvSpPr>
        <xdr:cNvPr id="933" name="フローチャート: 判断 932">
          <a:extLst>
            <a:ext uri="{FF2B5EF4-FFF2-40B4-BE49-F238E27FC236}">
              <a16:creationId xmlns:a16="http://schemas.microsoft.com/office/drawing/2014/main" id="{8367A266-672F-415E-8F51-886E5262B3EC}"/>
            </a:ext>
          </a:extLst>
        </xdr:cNvPr>
        <xdr:cNvSpPr/>
      </xdr:nvSpPr>
      <xdr:spPr>
        <a:xfrm>
          <a:off x="16761460" y="176237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103</xdr:row>
      <xdr:rowOff>60977</xdr:rowOff>
    </xdr:from>
    <xdr:ext cx="469744" cy="259045"/>
    <xdr:sp macro="" textlink="">
      <xdr:nvSpPr>
        <xdr:cNvPr id="934" name="n_4aveValue【庁舎】&#10;一人当たり面積">
          <a:extLst>
            <a:ext uri="{FF2B5EF4-FFF2-40B4-BE49-F238E27FC236}">
              <a16:creationId xmlns:a16="http://schemas.microsoft.com/office/drawing/2014/main" id="{20D66CEB-F3E3-4618-BAA0-49210D06E81D}"/>
            </a:ext>
          </a:extLst>
        </xdr:cNvPr>
        <xdr:cNvSpPr txBox="1"/>
      </xdr:nvSpPr>
      <xdr:spPr>
        <a:xfrm>
          <a:off x="16588817" y="1771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CD92A054-ED6B-48AD-84EA-4DAC15B42242}"/>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EB469BD0-4225-4353-9187-EC5F2C5A3FD2}"/>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2CC64B77-77A7-4614-B078-497897F31315}"/>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942C7829-01EC-4A01-99D7-E0141B35E0E0}"/>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80EB9589-22A4-444C-9040-21ECBF5E12E0}"/>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18542</xdr:rowOff>
    </xdr:from>
    <xdr:to>
      <xdr:col>116</xdr:col>
      <xdr:colOff>114300</xdr:colOff>
      <xdr:row>101</xdr:row>
      <xdr:rowOff>120142</xdr:rowOff>
    </xdr:to>
    <xdr:sp macro="" textlink="">
      <xdr:nvSpPr>
        <xdr:cNvPr id="940" name="楕円 939">
          <a:extLst>
            <a:ext uri="{FF2B5EF4-FFF2-40B4-BE49-F238E27FC236}">
              <a16:creationId xmlns:a16="http://schemas.microsoft.com/office/drawing/2014/main" id="{AFC48C56-3D58-47B7-B780-6137B405BA44}"/>
            </a:ext>
          </a:extLst>
        </xdr:cNvPr>
        <xdr:cNvSpPr/>
      </xdr:nvSpPr>
      <xdr:spPr>
        <a:xfrm>
          <a:off x="19904710" y="1733880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41419</xdr:rowOff>
    </xdr:from>
    <xdr:ext cx="469744" cy="259045"/>
    <xdr:sp macro="" textlink="">
      <xdr:nvSpPr>
        <xdr:cNvPr id="941" name="【庁舎】&#10;一人当たり面積該当値テキスト">
          <a:extLst>
            <a:ext uri="{FF2B5EF4-FFF2-40B4-BE49-F238E27FC236}">
              <a16:creationId xmlns:a16="http://schemas.microsoft.com/office/drawing/2014/main" id="{35B46B58-5265-4DBF-9FBC-1942AC6CCB37}"/>
            </a:ext>
          </a:extLst>
        </xdr:cNvPr>
        <xdr:cNvSpPr txBox="1"/>
      </xdr:nvSpPr>
      <xdr:spPr>
        <a:xfrm>
          <a:off x="19985990" y="1718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45974</xdr:rowOff>
    </xdr:from>
    <xdr:to>
      <xdr:col>112</xdr:col>
      <xdr:colOff>38100</xdr:colOff>
      <xdr:row>101</xdr:row>
      <xdr:rowOff>147574</xdr:rowOff>
    </xdr:to>
    <xdr:sp macro="" textlink="">
      <xdr:nvSpPr>
        <xdr:cNvPr id="942" name="楕円 941">
          <a:extLst>
            <a:ext uri="{FF2B5EF4-FFF2-40B4-BE49-F238E27FC236}">
              <a16:creationId xmlns:a16="http://schemas.microsoft.com/office/drawing/2014/main" id="{EC212715-2B57-4288-B8EF-4106870683F8}"/>
            </a:ext>
          </a:extLst>
        </xdr:cNvPr>
        <xdr:cNvSpPr/>
      </xdr:nvSpPr>
      <xdr:spPr>
        <a:xfrm>
          <a:off x="19161760" y="173643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69342</xdr:rowOff>
    </xdr:from>
    <xdr:to>
      <xdr:col>116</xdr:col>
      <xdr:colOff>63500</xdr:colOff>
      <xdr:row>101</xdr:row>
      <xdr:rowOff>96774</xdr:rowOff>
    </xdr:to>
    <xdr:cxnSp macro="">
      <xdr:nvCxnSpPr>
        <xdr:cNvPr id="943" name="直線コネクタ 942">
          <a:extLst>
            <a:ext uri="{FF2B5EF4-FFF2-40B4-BE49-F238E27FC236}">
              <a16:creationId xmlns:a16="http://schemas.microsoft.com/office/drawing/2014/main" id="{B5A63FBA-C056-4C2B-8B2F-2BBD3A9AF877}"/>
            </a:ext>
          </a:extLst>
        </xdr:cNvPr>
        <xdr:cNvCxnSpPr/>
      </xdr:nvCxnSpPr>
      <xdr:spPr>
        <a:xfrm flipV="1">
          <a:off x="19204940" y="17383887"/>
          <a:ext cx="74295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91694</xdr:rowOff>
    </xdr:from>
    <xdr:to>
      <xdr:col>107</xdr:col>
      <xdr:colOff>101600</xdr:colOff>
      <xdr:row>102</xdr:row>
      <xdr:rowOff>21844</xdr:rowOff>
    </xdr:to>
    <xdr:sp macro="" textlink="">
      <xdr:nvSpPr>
        <xdr:cNvPr id="944" name="楕円 943">
          <a:extLst>
            <a:ext uri="{FF2B5EF4-FFF2-40B4-BE49-F238E27FC236}">
              <a16:creationId xmlns:a16="http://schemas.microsoft.com/office/drawing/2014/main" id="{E75A37EF-546F-4A63-B127-E575F1A30C08}"/>
            </a:ext>
          </a:extLst>
        </xdr:cNvPr>
        <xdr:cNvSpPr/>
      </xdr:nvSpPr>
      <xdr:spPr>
        <a:xfrm>
          <a:off x="18345150" y="1741195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96774</xdr:rowOff>
    </xdr:from>
    <xdr:to>
      <xdr:col>111</xdr:col>
      <xdr:colOff>177800</xdr:colOff>
      <xdr:row>101</xdr:row>
      <xdr:rowOff>142494</xdr:rowOff>
    </xdr:to>
    <xdr:cxnSp macro="">
      <xdr:nvCxnSpPr>
        <xdr:cNvPr id="945" name="直線コネクタ 944">
          <a:extLst>
            <a:ext uri="{FF2B5EF4-FFF2-40B4-BE49-F238E27FC236}">
              <a16:creationId xmlns:a16="http://schemas.microsoft.com/office/drawing/2014/main" id="{5C0D6BD8-07E2-474A-9448-D9F49E98DFFF}"/>
            </a:ext>
          </a:extLst>
        </xdr:cNvPr>
        <xdr:cNvCxnSpPr/>
      </xdr:nvCxnSpPr>
      <xdr:spPr>
        <a:xfrm flipV="1">
          <a:off x="18399760" y="17409414"/>
          <a:ext cx="80518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105411</xdr:rowOff>
    </xdr:from>
    <xdr:to>
      <xdr:col>102</xdr:col>
      <xdr:colOff>165100</xdr:colOff>
      <xdr:row>102</xdr:row>
      <xdr:rowOff>35561</xdr:rowOff>
    </xdr:to>
    <xdr:sp macro="" textlink="">
      <xdr:nvSpPr>
        <xdr:cNvPr id="946" name="楕円 945">
          <a:extLst>
            <a:ext uri="{FF2B5EF4-FFF2-40B4-BE49-F238E27FC236}">
              <a16:creationId xmlns:a16="http://schemas.microsoft.com/office/drawing/2014/main" id="{E663A2CF-FE77-4842-983E-4E535DCA2D7B}"/>
            </a:ext>
          </a:extLst>
        </xdr:cNvPr>
        <xdr:cNvSpPr/>
      </xdr:nvSpPr>
      <xdr:spPr>
        <a:xfrm>
          <a:off x="17547590" y="1741995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142494</xdr:rowOff>
    </xdr:from>
    <xdr:to>
      <xdr:col>107</xdr:col>
      <xdr:colOff>50800</xdr:colOff>
      <xdr:row>101</xdr:row>
      <xdr:rowOff>156211</xdr:rowOff>
    </xdr:to>
    <xdr:cxnSp macro="">
      <xdr:nvCxnSpPr>
        <xdr:cNvPr id="947" name="直線コネクタ 946">
          <a:extLst>
            <a:ext uri="{FF2B5EF4-FFF2-40B4-BE49-F238E27FC236}">
              <a16:creationId xmlns:a16="http://schemas.microsoft.com/office/drawing/2014/main" id="{27D59D68-1F26-437B-B433-1E374F36296E}"/>
            </a:ext>
          </a:extLst>
        </xdr:cNvPr>
        <xdr:cNvCxnSpPr/>
      </xdr:nvCxnSpPr>
      <xdr:spPr>
        <a:xfrm flipV="1">
          <a:off x="17602200" y="17457039"/>
          <a:ext cx="797560" cy="1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123698</xdr:rowOff>
    </xdr:from>
    <xdr:to>
      <xdr:col>98</xdr:col>
      <xdr:colOff>38100</xdr:colOff>
      <xdr:row>102</xdr:row>
      <xdr:rowOff>53848</xdr:rowOff>
    </xdr:to>
    <xdr:sp macro="" textlink="">
      <xdr:nvSpPr>
        <xdr:cNvPr id="948" name="楕円 947">
          <a:extLst>
            <a:ext uri="{FF2B5EF4-FFF2-40B4-BE49-F238E27FC236}">
              <a16:creationId xmlns:a16="http://schemas.microsoft.com/office/drawing/2014/main" id="{E5AB2F29-06DA-4D63-8FC4-287363637DAD}"/>
            </a:ext>
          </a:extLst>
        </xdr:cNvPr>
        <xdr:cNvSpPr/>
      </xdr:nvSpPr>
      <xdr:spPr>
        <a:xfrm>
          <a:off x="16761460" y="174420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156211</xdr:rowOff>
    </xdr:from>
    <xdr:to>
      <xdr:col>102</xdr:col>
      <xdr:colOff>114300</xdr:colOff>
      <xdr:row>102</xdr:row>
      <xdr:rowOff>3048</xdr:rowOff>
    </xdr:to>
    <xdr:cxnSp macro="">
      <xdr:nvCxnSpPr>
        <xdr:cNvPr id="949" name="直線コネクタ 948">
          <a:extLst>
            <a:ext uri="{FF2B5EF4-FFF2-40B4-BE49-F238E27FC236}">
              <a16:creationId xmlns:a16="http://schemas.microsoft.com/office/drawing/2014/main" id="{217B1D81-F37D-497D-A504-8B126BB0C74E}"/>
            </a:ext>
          </a:extLst>
        </xdr:cNvPr>
        <xdr:cNvCxnSpPr/>
      </xdr:nvCxnSpPr>
      <xdr:spPr>
        <a:xfrm flipV="1">
          <a:off x="16804640" y="17474566"/>
          <a:ext cx="797560" cy="1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99</xdr:row>
      <xdr:rowOff>164101</xdr:rowOff>
    </xdr:from>
    <xdr:ext cx="469744" cy="259045"/>
    <xdr:sp macro="" textlink="">
      <xdr:nvSpPr>
        <xdr:cNvPr id="950" name="n_1mainValue【庁舎】&#10;一人当たり面積">
          <a:extLst>
            <a:ext uri="{FF2B5EF4-FFF2-40B4-BE49-F238E27FC236}">
              <a16:creationId xmlns:a16="http://schemas.microsoft.com/office/drawing/2014/main" id="{E10D9585-3EEC-4342-A803-5D7B35959227}"/>
            </a:ext>
          </a:extLst>
        </xdr:cNvPr>
        <xdr:cNvSpPr txBox="1"/>
      </xdr:nvSpPr>
      <xdr:spPr>
        <a:xfrm>
          <a:off x="18982132" y="1714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38371</xdr:rowOff>
    </xdr:from>
    <xdr:ext cx="469744" cy="259045"/>
    <xdr:sp macro="" textlink="">
      <xdr:nvSpPr>
        <xdr:cNvPr id="951" name="n_2mainValue【庁舎】&#10;一人当たり面積">
          <a:extLst>
            <a:ext uri="{FF2B5EF4-FFF2-40B4-BE49-F238E27FC236}">
              <a16:creationId xmlns:a16="http://schemas.microsoft.com/office/drawing/2014/main" id="{EB99DFA0-A3DD-4DDE-8E86-EEF9EC3B4362}"/>
            </a:ext>
          </a:extLst>
        </xdr:cNvPr>
        <xdr:cNvSpPr txBox="1"/>
      </xdr:nvSpPr>
      <xdr:spPr>
        <a:xfrm>
          <a:off x="18182032" y="1718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52088</xdr:rowOff>
    </xdr:from>
    <xdr:ext cx="469744" cy="259045"/>
    <xdr:sp macro="" textlink="">
      <xdr:nvSpPr>
        <xdr:cNvPr id="952" name="n_3mainValue【庁舎】&#10;一人当たり面積">
          <a:extLst>
            <a:ext uri="{FF2B5EF4-FFF2-40B4-BE49-F238E27FC236}">
              <a16:creationId xmlns:a16="http://schemas.microsoft.com/office/drawing/2014/main" id="{356DD0FD-5902-4F41-B54C-B8E6580E325E}"/>
            </a:ext>
          </a:extLst>
        </xdr:cNvPr>
        <xdr:cNvSpPr txBox="1"/>
      </xdr:nvSpPr>
      <xdr:spPr>
        <a:xfrm>
          <a:off x="17384472" y="17200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70375</xdr:rowOff>
    </xdr:from>
    <xdr:ext cx="469744" cy="259045"/>
    <xdr:sp macro="" textlink="">
      <xdr:nvSpPr>
        <xdr:cNvPr id="953" name="n_4mainValue【庁舎】&#10;一人当たり面積">
          <a:extLst>
            <a:ext uri="{FF2B5EF4-FFF2-40B4-BE49-F238E27FC236}">
              <a16:creationId xmlns:a16="http://schemas.microsoft.com/office/drawing/2014/main" id="{A7D3EE3A-C033-4C82-B620-6AF122C7DE5E}"/>
            </a:ext>
          </a:extLst>
        </xdr:cNvPr>
        <xdr:cNvSpPr txBox="1"/>
      </xdr:nvSpPr>
      <xdr:spPr>
        <a:xfrm>
          <a:off x="16588817" y="1721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8DA186A9-B48E-4810-9681-DADA21B8CECD}"/>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6AAC344F-F9B5-4A96-8F85-5E682C3F48A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0FED90E9-D38B-410E-A55E-7CF91B8B3803}"/>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類似団体と比較して特に有形固定資産減価償却率が高くなっている施設は、一般廃棄物処理施設、消防施設であり、特に低くなっている施設は、図書館、庁舎、市民会館である。</a:t>
          </a:r>
        </a:p>
        <a:p>
          <a:r>
            <a:rPr kumimoji="1" lang="ja-JP" altLang="en-US" sz="1300">
              <a:latin typeface="ＭＳ Ｐゴシック" panose="020B0600070205080204" pitchFamily="50" charset="-128"/>
              <a:ea typeface="ＭＳ Ｐゴシック" panose="020B0600070205080204" pitchFamily="50" charset="-128"/>
            </a:rPr>
            <a:t>図書館については、中央図書館が令和３年度に駅前開発で新築した複合施設へ移転したことで、有形固定資産減価償却率が大きく減少している。</a:t>
          </a:r>
        </a:p>
        <a:p>
          <a:r>
            <a:rPr kumimoji="1" lang="ja-JP" altLang="en-US" sz="1300">
              <a:latin typeface="ＭＳ Ｐゴシック" panose="020B0600070205080204" pitchFamily="50" charset="-128"/>
              <a:ea typeface="ＭＳ Ｐゴシック" panose="020B0600070205080204" pitchFamily="50" charset="-128"/>
            </a:rPr>
            <a:t>また、本庁舎（平成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年）、市民会館（平成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年）については比較的新しい施設のため、類似団体平均よりも有形固定資産減価償却率が低くなっている。</a:t>
          </a:r>
        </a:p>
        <a:p>
          <a:r>
            <a:rPr kumimoji="1" lang="ja-JP" altLang="en-US" sz="1300">
              <a:latin typeface="ＭＳ Ｐゴシック" panose="020B0600070205080204" pitchFamily="50" charset="-128"/>
              <a:ea typeface="ＭＳ Ｐゴシック" panose="020B0600070205080204" pitchFamily="50" charset="-128"/>
            </a:rPr>
            <a:t>庁舎については職員数適正化や機能集約等を図りながら、庁舎の統廃合についても検討を進める。他の施設についても令和５年度に策定した公共施設適正化アクションプランに基づき、適正化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63343194</v>
      </c>
      <c r="BO4" s="462"/>
      <c r="BP4" s="462"/>
      <c r="BQ4" s="462"/>
      <c r="BR4" s="462"/>
      <c r="BS4" s="462"/>
      <c r="BT4" s="462"/>
      <c r="BU4" s="463"/>
      <c r="BV4" s="461">
        <v>61641207</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5.9</v>
      </c>
      <c r="CU4" s="602"/>
      <c r="CV4" s="602"/>
      <c r="CW4" s="602"/>
      <c r="CX4" s="602"/>
      <c r="CY4" s="602"/>
      <c r="CZ4" s="602"/>
      <c r="DA4" s="603"/>
      <c r="DB4" s="601">
        <v>4.5999999999999996</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60297157</v>
      </c>
      <c r="BO5" s="433"/>
      <c r="BP5" s="433"/>
      <c r="BQ5" s="433"/>
      <c r="BR5" s="433"/>
      <c r="BS5" s="433"/>
      <c r="BT5" s="433"/>
      <c r="BU5" s="434"/>
      <c r="BV5" s="432">
        <v>60244049</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98</v>
      </c>
      <c r="CU5" s="430"/>
      <c r="CV5" s="430"/>
      <c r="CW5" s="430"/>
      <c r="CX5" s="430"/>
      <c r="CY5" s="430"/>
      <c r="CZ5" s="430"/>
      <c r="DA5" s="431"/>
      <c r="DB5" s="429">
        <v>97.1</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3046037</v>
      </c>
      <c r="BO6" s="433"/>
      <c r="BP6" s="433"/>
      <c r="BQ6" s="433"/>
      <c r="BR6" s="433"/>
      <c r="BS6" s="433"/>
      <c r="BT6" s="433"/>
      <c r="BU6" s="434"/>
      <c r="BV6" s="432">
        <v>1397158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98.3</v>
      </c>
      <c r="CU6" s="576"/>
      <c r="CV6" s="576"/>
      <c r="CW6" s="576"/>
      <c r="CX6" s="576"/>
      <c r="CY6" s="576"/>
      <c r="CZ6" s="576"/>
      <c r="DA6" s="577"/>
      <c r="DB6" s="575">
        <v>97.1</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1292043</v>
      </c>
      <c r="BO7" s="433"/>
      <c r="BP7" s="433"/>
      <c r="BQ7" s="433"/>
      <c r="BR7" s="433"/>
      <c r="BS7" s="433"/>
      <c r="BT7" s="433"/>
      <c r="BU7" s="434"/>
      <c r="BV7" s="432">
        <v>37632</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29789778</v>
      </c>
      <c r="CU7" s="433"/>
      <c r="CV7" s="433"/>
      <c r="CW7" s="433"/>
      <c r="CX7" s="433"/>
      <c r="CY7" s="433"/>
      <c r="CZ7" s="433"/>
      <c r="DA7" s="434"/>
      <c r="DB7" s="432">
        <v>29622357</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1753994</v>
      </c>
      <c r="BO8" s="433"/>
      <c r="BP8" s="433"/>
      <c r="BQ8" s="433"/>
      <c r="BR8" s="433"/>
      <c r="BS8" s="433"/>
      <c r="BT8" s="433"/>
      <c r="BU8" s="434"/>
      <c r="BV8" s="432">
        <v>1359526</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0.48</v>
      </c>
      <c r="CU8" s="536"/>
      <c r="CV8" s="536"/>
      <c r="CW8" s="536"/>
      <c r="CX8" s="536"/>
      <c r="CY8" s="536"/>
      <c r="CZ8" s="536"/>
      <c r="DA8" s="537"/>
      <c r="DB8" s="535">
        <v>0.48</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100273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394468</v>
      </c>
      <c r="BO9" s="433"/>
      <c r="BP9" s="433"/>
      <c r="BQ9" s="433"/>
      <c r="BR9" s="433"/>
      <c r="BS9" s="433"/>
      <c r="BT9" s="433"/>
      <c r="BU9" s="434"/>
      <c r="BV9" s="432">
        <v>-251343</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14.4</v>
      </c>
      <c r="CU9" s="430"/>
      <c r="CV9" s="430"/>
      <c r="CW9" s="430"/>
      <c r="CX9" s="430"/>
      <c r="CY9" s="430"/>
      <c r="CZ9" s="430"/>
      <c r="DA9" s="431"/>
      <c r="DB9" s="429">
        <v>17.399999999999999</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106244</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2850319</v>
      </c>
      <c r="BO10" s="433"/>
      <c r="BP10" s="433"/>
      <c r="BQ10" s="433"/>
      <c r="BR10" s="433"/>
      <c r="BS10" s="433"/>
      <c r="BT10" s="433"/>
      <c r="BU10" s="434"/>
      <c r="BV10" s="432">
        <v>697815</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93924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2887476</v>
      </c>
      <c r="BO12" s="433"/>
      <c r="BP12" s="433"/>
      <c r="BQ12" s="433"/>
      <c r="BR12" s="433"/>
      <c r="BS12" s="433"/>
      <c r="BT12" s="433"/>
      <c r="BU12" s="434"/>
      <c r="BV12" s="432">
        <v>374662</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93307</v>
      </c>
      <c r="S13" s="520"/>
      <c r="T13" s="520"/>
      <c r="U13" s="520"/>
      <c r="V13" s="521"/>
      <c r="W13" s="522" t="s">
        <v>131</v>
      </c>
      <c r="X13" s="418"/>
      <c r="Y13" s="418"/>
      <c r="Z13" s="418"/>
      <c r="AA13" s="418"/>
      <c r="AB13" s="419"/>
      <c r="AC13" s="385">
        <v>4205</v>
      </c>
      <c r="AD13" s="386"/>
      <c r="AE13" s="386"/>
      <c r="AF13" s="386"/>
      <c r="AG13" s="387"/>
      <c r="AH13" s="385">
        <v>4411</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357311</v>
      </c>
      <c r="BO13" s="433"/>
      <c r="BP13" s="433"/>
      <c r="BQ13" s="433"/>
      <c r="BR13" s="433"/>
      <c r="BS13" s="433"/>
      <c r="BT13" s="433"/>
      <c r="BU13" s="434"/>
      <c r="BV13" s="432">
        <v>71810</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9.4</v>
      </c>
      <c r="CU13" s="430"/>
      <c r="CV13" s="430"/>
      <c r="CW13" s="430"/>
      <c r="CX13" s="430"/>
      <c r="CY13" s="430"/>
      <c r="CZ13" s="430"/>
      <c r="DA13" s="431"/>
      <c r="DB13" s="429">
        <v>10</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95789</v>
      </c>
      <c r="S14" s="520"/>
      <c r="T14" s="520"/>
      <c r="U14" s="520"/>
      <c r="V14" s="521"/>
      <c r="W14" s="523"/>
      <c r="X14" s="421"/>
      <c r="Y14" s="421"/>
      <c r="Z14" s="421"/>
      <c r="AA14" s="421"/>
      <c r="AB14" s="422"/>
      <c r="AC14" s="512">
        <v>8.4</v>
      </c>
      <c r="AD14" s="513"/>
      <c r="AE14" s="513"/>
      <c r="AF14" s="513"/>
      <c r="AG14" s="514"/>
      <c r="AH14" s="512">
        <v>8.6999999999999993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9.6</v>
      </c>
      <c r="CU14" s="530"/>
      <c r="CV14" s="530"/>
      <c r="CW14" s="530"/>
      <c r="CX14" s="530"/>
      <c r="CY14" s="530"/>
      <c r="CZ14" s="530"/>
      <c r="DA14" s="531"/>
      <c r="DB14" s="529">
        <v>6.5</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95243</v>
      </c>
      <c r="S15" s="520"/>
      <c r="T15" s="520"/>
      <c r="U15" s="520"/>
      <c r="V15" s="521"/>
      <c r="W15" s="522" t="s">
        <v>137</v>
      </c>
      <c r="X15" s="418"/>
      <c r="Y15" s="418"/>
      <c r="Z15" s="418"/>
      <c r="AA15" s="418"/>
      <c r="AB15" s="419"/>
      <c r="AC15" s="385">
        <v>12962</v>
      </c>
      <c r="AD15" s="386"/>
      <c r="AE15" s="386"/>
      <c r="AF15" s="386"/>
      <c r="AG15" s="387"/>
      <c r="AH15" s="385">
        <v>13316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12728713</v>
      </c>
      <c r="BO15" s="462"/>
      <c r="BP15" s="462"/>
      <c r="BQ15" s="462"/>
      <c r="BR15" s="462"/>
      <c r="BS15" s="462"/>
      <c r="BT15" s="462"/>
      <c r="BU15" s="463"/>
      <c r="BV15" s="461">
        <v>12557564</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26</v>
      </c>
      <c r="AD16" s="513"/>
      <c r="AE16" s="513"/>
      <c r="AF16" s="513"/>
      <c r="AG16" s="514"/>
      <c r="AH16" s="512">
        <v>26.2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26398100</v>
      </c>
      <c r="BO16" s="433"/>
      <c r="BP16" s="433"/>
      <c r="BQ16" s="433"/>
      <c r="BR16" s="433"/>
      <c r="BS16" s="433"/>
      <c r="BT16" s="433"/>
      <c r="BU16" s="434"/>
      <c r="BV16" s="432">
        <v>26190687</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32744</v>
      </c>
      <c r="AD17" s="386"/>
      <c r="AE17" s="386"/>
      <c r="AF17" s="386"/>
      <c r="AG17" s="387"/>
      <c r="AH17" s="385">
        <v>33050</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16022291</v>
      </c>
      <c r="BO17" s="433"/>
      <c r="BP17" s="433"/>
      <c r="BQ17" s="433"/>
      <c r="BR17" s="433"/>
      <c r="BS17" s="433"/>
      <c r="BT17" s="433"/>
      <c r="BU17" s="434"/>
      <c r="BV17" s="432">
        <v>15786374</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602.98</v>
      </c>
      <c r="M18" s="485"/>
      <c r="N18" s="485"/>
      <c r="O18" s="485"/>
      <c r="P18" s="485"/>
      <c r="Q18" s="485"/>
      <c r="R18" s="486"/>
      <c r="S18" s="486"/>
      <c r="T18" s="486"/>
      <c r="U18" s="486"/>
      <c r="V18" s="487"/>
      <c r="W18" s="503"/>
      <c r="X18" s="504"/>
      <c r="Y18" s="504"/>
      <c r="Z18" s="504"/>
      <c r="AA18" s="504"/>
      <c r="AB18" s="528"/>
      <c r="AC18" s="402">
        <v>65.599999999999994</v>
      </c>
      <c r="AD18" s="403"/>
      <c r="AE18" s="403"/>
      <c r="AF18" s="403"/>
      <c r="AG18" s="488"/>
      <c r="AH18" s="402">
        <v>65.099999999999994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29530131</v>
      </c>
      <c r="BO18" s="433"/>
      <c r="BP18" s="433"/>
      <c r="BQ18" s="433"/>
      <c r="BR18" s="433"/>
      <c r="BS18" s="433"/>
      <c r="BT18" s="433"/>
      <c r="BU18" s="434"/>
      <c r="BV18" s="432">
        <v>29148242</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166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41901245</v>
      </c>
      <c r="BO19" s="433"/>
      <c r="BP19" s="433"/>
      <c r="BQ19" s="433"/>
      <c r="BR19" s="433"/>
      <c r="BS19" s="433"/>
      <c r="BT19" s="433"/>
      <c r="BU19" s="434"/>
      <c r="BV19" s="432">
        <v>38053796</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39402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45155823</v>
      </c>
      <c r="BO22" s="462"/>
      <c r="BP22" s="462"/>
      <c r="BQ22" s="462"/>
      <c r="BR22" s="462"/>
      <c r="BS22" s="462"/>
      <c r="BT22" s="462"/>
      <c r="BU22" s="463"/>
      <c r="BV22" s="461">
        <v>49003562</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20729287</v>
      </c>
      <c r="BO23" s="433"/>
      <c r="BP23" s="433"/>
      <c r="BQ23" s="433"/>
      <c r="BR23" s="433"/>
      <c r="BS23" s="433"/>
      <c r="BT23" s="433"/>
      <c r="BU23" s="434"/>
      <c r="BV23" s="432">
        <v>20879716</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9110</v>
      </c>
      <c r="R24" s="386"/>
      <c r="S24" s="386"/>
      <c r="T24" s="386"/>
      <c r="U24" s="386"/>
      <c r="V24" s="387"/>
      <c r="W24" s="475"/>
      <c r="X24" s="412"/>
      <c r="Y24" s="413"/>
      <c r="Z24" s="388" t="s">
        <v>162</v>
      </c>
      <c r="AA24" s="389"/>
      <c r="AB24" s="389"/>
      <c r="AC24" s="389"/>
      <c r="AD24" s="389"/>
      <c r="AE24" s="389"/>
      <c r="AF24" s="389"/>
      <c r="AG24" s="390"/>
      <c r="AH24" s="385">
        <v>746</v>
      </c>
      <c r="AI24" s="386"/>
      <c r="AJ24" s="386"/>
      <c r="AK24" s="386"/>
      <c r="AL24" s="387"/>
      <c r="AM24" s="385">
        <v>2348408</v>
      </c>
      <c r="AN24" s="386"/>
      <c r="AO24" s="386"/>
      <c r="AP24" s="386"/>
      <c r="AQ24" s="386"/>
      <c r="AR24" s="387"/>
      <c r="AS24" s="385">
        <v>3148</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35704887</v>
      </c>
      <c r="BO24" s="433"/>
      <c r="BP24" s="433"/>
      <c r="BQ24" s="433"/>
      <c r="BR24" s="433"/>
      <c r="BS24" s="433"/>
      <c r="BT24" s="433"/>
      <c r="BU24" s="434"/>
      <c r="BV24" s="432">
        <v>37759672</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7270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6362577</v>
      </c>
      <c r="BO25" s="462"/>
      <c r="BP25" s="462"/>
      <c r="BQ25" s="462"/>
      <c r="BR25" s="462"/>
      <c r="BS25" s="462"/>
      <c r="BT25" s="462"/>
      <c r="BU25" s="463"/>
      <c r="BV25" s="461">
        <v>6523948</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6110</v>
      </c>
      <c r="R26" s="386"/>
      <c r="S26" s="386"/>
      <c r="T26" s="386"/>
      <c r="U26" s="386"/>
      <c r="V26" s="387"/>
      <c r="W26" s="475"/>
      <c r="X26" s="412"/>
      <c r="Y26" s="413"/>
      <c r="Z26" s="388" t="s">
        <v>168</v>
      </c>
      <c r="AA26" s="443"/>
      <c r="AB26" s="443"/>
      <c r="AC26" s="443"/>
      <c r="AD26" s="443"/>
      <c r="AE26" s="443"/>
      <c r="AF26" s="443"/>
      <c r="AG26" s="444"/>
      <c r="AH26" s="385">
        <v>49</v>
      </c>
      <c r="AI26" s="386"/>
      <c r="AJ26" s="386"/>
      <c r="AK26" s="386"/>
      <c r="AL26" s="387"/>
      <c r="AM26" s="385">
        <v>144011</v>
      </c>
      <c r="AN26" s="386"/>
      <c r="AO26" s="386"/>
      <c r="AP26" s="386"/>
      <c r="AQ26" s="386"/>
      <c r="AR26" s="387"/>
      <c r="AS26" s="385">
        <v>2939</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5350</v>
      </c>
      <c r="R27" s="386"/>
      <c r="S27" s="386"/>
      <c r="T27" s="386"/>
      <c r="U27" s="386"/>
      <c r="V27" s="387"/>
      <c r="W27" s="475"/>
      <c r="X27" s="412"/>
      <c r="Y27" s="413"/>
      <c r="Z27" s="388" t="s">
        <v>171</v>
      </c>
      <c r="AA27" s="389"/>
      <c r="AB27" s="389"/>
      <c r="AC27" s="389"/>
      <c r="AD27" s="389"/>
      <c r="AE27" s="389"/>
      <c r="AF27" s="389"/>
      <c r="AG27" s="390"/>
      <c r="AH27" s="385">
        <v>11</v>
      </c>
      <c r="AI27" s="386"/>
      <c r="AJ27" s="386"/>
      <c r="AK27" s="386"/>
      <c r="AL27" s="387"/>
      <c r="AM27" s="385">
        <v>44539</v>
      </c>
      <c r="AN27" s="386"/>
      <c r="AO27" s="386"/>
      <c r="AP27" s="386"/>
      <c r="AQ27" s="386"/>
      <c r="AR27" s="387"/>
      <c r="AS27" s="385">
        <v>4049</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4800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3948768</v>
      </c>
      <c r="BO28" s="462"/>
      <c r="BP28" s="462"/>
      <c r="BQ28" s="462"/>
      <c r="BR28" s="462"/>
      <c r="BS28" s="462"/>
      <c r="BT28" s="462"/>
      <c r="BU28" s="463"/>
      <c r="BV28" s="461">
        <v>3985925</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23</v>
      </c>
      <c r="M29" s="386"/>
      <c r="N29" s="386"/>
      <c r="O29" s="386"/>
      <c r="P29" s="387"/>
      <c r="Q29" s="385">
        <v>4500</v>
      </c>
      <c r="R29" s="386"/>
      <c r="S29" s="386"/>
      <c r="T29" s="386"/>
      <c r="U29" s="386"/>
      <c r="V29" s="387"/>
      <c r="W29" s="476"/>
      <c r="X29" s="477"/>
      <c r="Y29" s="478"/>
      <c r="Z29" s="388" t="s">
        <v>177</v>
      </c>
      <c r="AA29" s="389"/>
      <c r="AB29" s="389"/>
      <c r="AC29" s="389"/>
      <c r="AD29" s="389"/>
      <c r="AE29" s="389"/>
      <c r="AF29" s="389"/>
      <c r="AG29" s="390"/>
      <c r="AH29" s="385">
        <v>757</v>
      </c>
      <c r="AI29" s="386"/>
      <c r="AJ29" s="386"/>
      <c r="AK29" s="386"/>
      <c r="AL29" s="387"/>
      <c r="AM29" s="385">
        <v>2392947</v>
      </c>
      <c r="AN29" s="386"/>
      <c r="AO29" s="386"/>
      <c r="AP29" s="386"/>
      <c r="AQ29" s="386"/>
      <c r="AR29" s="387"/>
      <c r="AS29" s="385">
        <v>3161</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1880135</v>
      </c>
      <c r="BO29" s="433"/>
      <c r="BP29" s="433"/>
      <c r="BQ29" s="433"/>
      <c r="BR29" s="433"/>
      <c r="BS29" s="433"/>
      <c r="BT29" s="433"/>
      <c r="BU29" s="434"/>
      <c r="BV29" s="432">
        <v>2006355</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99.1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3643804</v>
      </c>
      <c r="BO30" s="467"/>
      <c r="BP30" s="467"/>
      <c r="BQ30" s="467"/>
      <c r="BR30" s="467"/>
      <c r="BS30" s="467"/>
      <c r="BT30" s="467"/>
      <c r="BU30" s="468"/>
      <c r="BV30" s="466">
        <v>5896912</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酒田市国民健康保険特別会計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酒田市水道事業会計</v>
      </c>
      <c r="AP34" s="381"/>
      <c r="AQ34" s="381"/>
      <c r="AR34" s="381"/>
      <c r="AS34" s="381"/>
      <c r="AT34" s="381"/>
      <c r="AU34" s="381"/>
      <c r="AV34" s="381"/>
      <c r="AW34" s="381"/>
      <c r="AX34" s="381"/>
      <c r="AY34" s="381"/>
      <c r="AZ34" s="381"/>
      <c r="BA34" s="381"/>
      <c r="BB34" s="381"/>
      <c r="BC34" s="381"/>
      <c r="BD34" s="163"/>
      <c r="BE34" s="380">
        <f>IF(BG34="","",MAX(C34:D43,U34:V43,AM34:AN43)+1)</f>
        <v>8</v>
      </c>
      <c r="BF34" s="380"/>
      <c r="BG34" s="381" t="str">
        <f>IF('各会計、関係団体の財政状況及び健全化判断比率'!B33="","",'各会計、関係団体の財政状況及び健全化判断比率'!B33)</f>
        <v>酒田市定期航路事業特別会計</v>
      </c>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酒田地区広域行政組合</v>
      </c>
      <c r="BZ34" s="381"/>
      <c r="CA34" s="381"/>
      <c r="CB34" s="381"/>
      <c r="CC34" s="381"/>
      <c r="CD34" s="381"/>
      <c r="CE34" s="381"/>
      <c r="CF34" s="381"/>
      <c r="CG34" s="381"/>
      <c r="CH34" s="381"/>
      <c r="CI34" s="381"/>
      <c r="CJ34" s="381"/>
      <c r="CK34" s="381"/>
      <c r="CL34" s="381"/>
      <c r="CM34" s="381"/>
      <c r="CN34" s="163"/>
      <c r="CO34" s="380">
        <f>IF(CQ34="","",MAX(C34:D43,U34:V43,AM34:AN43,BE34:BF43,BW34:BX43)+1)</f>
        <v>18</v>
      </c>
      <c r="CP34" s="380"/>
      <c r="CQ34" s="381" t="str">
        <f>IF('各会計、関係団体の財政状況及び健全化判断比率'!BS7="","",'各会計、関係団体の財政状況及び健全化判断比率'!BS7)</f>
        <v>酒田市スポーツ協会</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f>IF(E35="","",C34+1)</f>
        <v>2</v>
      </c>
      <c r="D35" s="380"/>
      <c r="E35" s="381" t="str">
        <f>IF('各会計、関係団体の財政状況及び健全化判断比率'!B8="","",'各会計、関係団体の財政状況及び健全化判断比率'!B8)</f>
        <v>酒田市駐車場事業特別会計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酒田市介護保険特別会計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酒田市下水道事業会計</v>
      </c>
      <c r="AP35" s="381"/>
      <c r="AQ35" s="381"/>
      <c r="AR35" s="381"/>
      <c r="AS35" s="381"/>
      <c r="AT35" s="381"/>
      <c r="AU35" s="381"/>
      <c r="AV35" s="381"/>
      <c r="AW35" s="381"/>
      <c r="AX35" s="381"/>
      <c r="AY35" s="381"/>
      <c r="AZ35" s="381"/>
      <c r="BA35" s="381"/>
      <c r="BB35" s="381"/>
      <c r="BC35" s="381"/>
      <c r="BD35" s="163"/>
      <c r="BE35" s="380">
        <f t="shared" ref="BE35:BE43" si="1">IF(BG35="","",BE34+1)</f>
        <v>9</v>
      </c>
      <c r="BF35" s="380"/>
      <c r="BG35" s="381" t="str">
        <f>IF('各会計、関係団体の財政状況及び健全化判断比率'!B34="","",'各会計、関係団体の財政状況及び健全化判断比率'!B34)</f>
        <v>酒田市風力発電事業特別会計</v>
      </c>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庄内広域行政組合（普通会計分）</v>
      </c>
      <c r="BZ35" s="381"/>
      <c r="CA35" s="381"/>
      <c r="CB35" s="381"/>
      <c r="CC35" s="381"/>
      <c r="CD35" s="381"/>
      <c r="CE35" s="381"/>
      <c r="CF35" s="381"/>
      <c r="CG35" s="381"/>
      <c r="CH35" s="381"/>
      <c r="CI35" s="381"/>
      <c r="CJ35" s="381"/>
      <c r="CK35" s="381"/>
      <c r="CL35" s="381"/>
      <c r="CM35" s="381"/>
      <c r="CN35" s="163"/>
      <c r="CO35" s="380">
        <f t="shared" ref="CO35:CO43" si="3">IF(CQ35="","",CO34+1)</f>
        <v>19</v>
      </c>
      <c r="CP35" s="380"/>
      <c r="CQ35" s="381" t="str">
        <f>IF('各会計、関係団体の財政状況及び健全化判断比率'!BS8="","",'各会計、関係団体の財政状況及び健全化判断比率'!BS8)</f>
        <v>酒田まちづくり開発</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酒田市後期高齢者医療事業特別会計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庄内広域行政組合（青果市場事業特別会計）</v>
      </c>
      <c r="BZ36" s="381"/>
      <c r="CA36" s="381"/>
      <c r="CB36" s="381"/>
      <c r="CC36" s="381"/>
      <c r="CD36" s="381"/>
      <c r="CE36" s="381"/>
      <c r="CF36" s="381"/>
      <c r="CG36" s="381"/>
      <c r="CH36" s="381"/>
      <c r="CI36" s="381"/>
      <c r="CJ36" s="381"/>
      <c r="CK36" s="381"/>
      <c r="CL36" s="381"/>
      <c r="CM36" s="381"/>
      <c r="CN36" s="163"/>
      <c r="CO36" s="380">
        <f t="shared" si="3"/>
        <v>20</v>
      </c>
      <c r="CP36" s="380"/>
      <c r="CQ36" s="381" t="str">
        <f>IF('各会計、関係団体の財政状況及び健全化判断比率'!BS9="","",'各会計、関係団体の財政状況及び健全化判断比率'!BS9)</f>
        <v>最上川クリーングリーン</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庄内広域行政組合（庄内食肉流通センター事業特別会計）</v>
      </c>
      <c r="BZ37" s="381"/>
      <c r="CA37" s="381"/>
      <c r="CB37" s="381"/>
      <c r="CC37" s="381"/>
      <c r="CD37" s="381"/>
      <c r="CE37" s="381"/>
      <c r="CF37" s="381"/>
      <c r="CG37" s="381"/>
      <c r="CH37" s="381"/>
      <c r="CI37" s="381"/>
      <c r="CJ37" s="381"/>
      <c r="CK37" s="381"/>
      <c r="CL37" s="381"/>
      <c r="CM37" s="381"/>
      <c r="CN37" s="163"/>
      <c r="CO37" s="380">
        <f t="shared" si="3"/>
        <v>21</v>
      </c>
      <c r="CP37" s="380"/>
      <c r="CQ37" s="381" t="str">
        <f>IF('各会計、関係団体の財政状況及び健全化判断比率'!BS10="","",'各会計、関係団体の財政状況及び健全化判断比率'!BS10)</f>
        <v>鳥海やわた観光</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山形県後期高齢者医療広域連合（普通会計分）</v>
      </c>
      <c r="BZ38" s="381"/>
      <c r="CA38" s="381"/>
      <c r="CB38" s="381"/>
      <c r="CC38" s="381"/>
      <c r="CD38" s="381"/>
      <c r="CE38" s="381"/>
      <c r="CF38" s="381"/>
      <c r="CG38" s="381"/>
      <c r="CH38" s="381"/>
      <c r="CI38" s="381"/>
      <c r="CJ38" s="381"/>
      <c r="CK38" s="381"/>
      <c r="CL38" s="381"/>
      <c r="CM38" s="381"/>
      <c r="CN38" s="163"/>
      <c r="CO38" s="380">
        <f t="shared" si="3"/>
        <v>22</v>
      </c>
      <c r="CP38" s="380"/>
      <c r="CQ38" s="381" t="str">
        <f>IF('各会計、関係団体の財政状況及び健全化判断比率'!BS11="","",'各会計、関係団体の財政状況及び健全化判断比率'!BS11)</f>
        <v>ひらた悠々の杜</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山形県後期高齢者医療広域連合（事業会計分）</v>
      </c>
      <c r="BZ39" s="381"/>
      <c r="CA39" s="381"/>
      <c r="CB39" s="381"/>
      <c r="CC39" s="381"/>
      <c r="CD39" s="381"/>
      <c r="CE39" s="381"/>
      <c r="CF39" s="381"/>
      <c r="CG39" s="381"/>
      <c r="CH39" s="381"/>
      <c r="CI39" s="381"/>
      <c r="CJ39" s="381"/>
      <c r="CK39" s="381"/>
      <c r="CL39" s="381"/>
      <c r="CM39" s="381"/>
      <c r="CN39" s="163"/>
      <c r="CO39" s="380">
        <f t="shared" si="3"/>
        <v>23</v>
      </c>
      <c r="CP39" s="380"/>
      <c r="CQ39" s="381" t="str">
        <f>IF('各会計、関係団体の財政状況及び健全化判断比率'!BS12="","",'各会計、関係団体の財政状況及び健全化判断比率'!BS12)</f>
        <v>さかた文化財団</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山形県消防補償等組合</v>
      </c>
      <c r="BZ40" s="381"/>
      <c r="CA40" s="381"/>
      <c r="CB40" s="381"/>
      <c r="CC40" s="381"/>
      <c r="CD40" s="381"/>
      <c r="CE40" s="381"/>
      <c r="CF40" s="381"/>
      <c r="CG40" s="381"/>
      <c r="CH40" s="381"/>
      <c r="CI40" s="381"/>
      <c r="CJ40" s="381"/>
      <c r="CK40" s="381"/>
      <c r="CL40" s="381"/>
      <c r="CM40" s="381"/>
      <c r="CN40" s="163"/>
      <c r="CO40" s="380">
        <f t="shared" si="3"/>
        <v>24</v>
      </c>
      <c r="CP40" s="380"/>
      <c r="CQ40" s="381" t="str">
        <f>IF('各会計、関係団体の財政状況及び健全化判断比率'!BS13="","",'各会計、関係団体の財政状況及び健全化判断比率'!BS13)</f>
        <v>酒田DMO</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山形県自治会館管理組合</v>
      </c>
      <c r="BZ41" s="381"/>
      <c r="CA41" s="381"/>
      <c r="CB41" s="381"/>
      <c r="CC41" s="381"/>
      <c r="CD41" s="381"/>
      <c r="CE41" s="381"/>
      <c r="CF41" s="381"/>
      <c r="CG41" s="381"/>
      <c r="CH41" s="381"/>
      <c r="CI41" s="381"/>
      <c r="CJ41" s="381"/>
      <c r="CK41" s="381"/>
      <c r="CL41" s="381"/>
      <c r="CM41" s="381"/>
      <c r="CN41" s="163"/>
      <c r="CO41" s="380">
        <f t="shared" si="3"/>
        <v>25</v>
      </c>
      <c r="CP41" s="380"/>
      <c r="CQ41" s="381" t="str">
        <f>IF('各会計、関係団体の財政状況及び健全化判断比率'!BS14="","",'各会計、関係団体の財政状況及び健全化判断比率'!BS14)</f>
        <v>山形県・酒田市病院機構</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O0nKO81EtX16+AVxeb88YmE16a1MSYreE1lw20JShIhmlY3HSVqqiJDtbYCjvXOJDvFpLiuaO6dAnHv6f/bnjQ==" saltValue="ykQcfCxr2L5c25qGJz0Xj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12980191</v>
      </c>
      <c r="S5" s="690"/>
      <c r="T5" s="690"/>
      <c r="U5" s="690"/>
      <c r="V5" s="690"/>
      <c r="W5" s="690"/>
      <c r="X5" s="690"/>
      <c r="Y5" s="715"/>
      <c r="Z5" s="728">
        <v>20.5</v>
      </c>
      <c r="AA5" s="728"/>
      <c r="AB5" s="728"/>
      <c r="AC5" s="728"/>
      <c r="AD5" s="729">
        <v>12125698</v>
      </c>
      <c r="AE5" s="729"/>
      <c r="AF5" s="729"/>
      <c r="AG5" s="729"/>
      <c r="AH5" s="729"/>
      <c r="AI5" s="729"/>
      <c r="AJ5" s="729"/>
      <c r="AK5" s="729"/>
      <c r="AL5" s="716">
        <v>40.4</v>
      </c>
      <c r="AM5" s="698"/>
      <c r="AN5" s="698"/>
      <c r="AO5" s="717"/>
      <c r="AP5" s="692" t="s">
        <v>216</v>
      </c>
      <c r="AQ5" s="693"/>
      <c r="AR5" s="693"/>
      <c r="AS5" s="693"/>
      <c r="AT5" s="693"/>
      <c r="AU5" s="693"/>
      <c r="AV5" s="693"/>
      <c r="AW5" s="693"/>
      <c r="AX5" s="693"/>
      <c r="AY5" s="693"/>
      <c r="AZ5" s="693"/>
      <c r="BA5" s="693"/>
      <c r="BB5" s="693"/>
      <c r="BC5" s="693"/>
      <c r="BD5" s="693"/>
      <c r="BE5" s="693"/>
      <c r="BF5" s="694"/>
      <c r="BG5" s="634">
        <v>12106654</v>
      </c>
      <c r="BH5" s="635"/>
      <c r="BI5" s="635"/>
      <c r="BJ5" s="635"/>
      <c r="BK5" s="635"/>
      <c r="BL5" s="635"/>
      <c r="BM5" s="635"/>
      <c r="BN5" s="636"/>
      <c r="BO5" s="672">
        <v>93.3</v>
      </c>
      <c r="BP5" s="672"/>
      <c r="BQ5" s="672"/>
      <c r="BR5" s="672"/>
      <c r="BS5" s="673">
        <v>139944</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498446</v>
      </c>
      <c r="S6" s="635"/>
      <c r="T6" s="635"/>
      <c r="U6" s="635"/>
      <c r="V6" s="635"/>
      <c r="W6" s="635"/>
      <c r="X6" s="635"/>
      <c r="Y6" s="636"/>
      <c r="Z6" s="672">
        <v>0.8</v>
      </c>
      <c r="AA6" s="672"/>
      <c r="AB6" s="672"/>
      <c r="AC6" s="672"/>
      <c r="AD6" s="673">
        <v>498446</v>
      </c>
      <c r="AE6" s="673"/>
      <c r="AF6" s="673"/>
      <c r="AG6" s="673"/>
      <c r="AH6" s="673"/>
      <c r="AI6" s="673"/>
      <c r="AJ6" s="673"/>
      <c r="AK6" s="673"/>
      <c r="AL6" s="637">
        <v>1.7</v>
      </c>
      <c r="AM6" s="638"/>
      <c r="AN6" s="638"/>
      <c r="AO6" s="674"/>
      <c r="AP6" s="631" t="s">
        <v>221</v>
      </c>
      <c r="AQ6" s="632"/>
      <c r="AR6" s="632"/>
      <c r="AS6" s="632"/>
      <c r="AT6" s="632"/>
      <c r="AU6" s="632"/>
      <c r="AV6" s="632"/>
      <c r="AW6" s="632"/>
      <c r="AX6" s="632"/>
      <c r="AY6" s="632"/>
      <c r="AZ6" s="632"/>
      <c r="BA6" s="632"/>
      <c r="BB6" s="632"/>
      <c r="BC6" s="632"/>
      <c r="BD6" s="632"/>
      <c r="BE6" s="632"/>
      <c r="BF6" s="633"/>
      <c r="BG6" s="634">
        <v>12106654</v>
      </c>
      <c r="BH6" s="635"/>
      <c r="BI6" s="635"/>
      <c r="BJ6" s="635"/>
      <c r="BK6" s="635"/>
      <c r="BL6" s="635"/>
      <c r="BM6" s="635"/>
      <c r="BN6" s="636"/>
      <c r="BO6" s="672">
        <v>93.3</v>
      </c>
      <c r="BP6" s="672"/>
      <c r="BQ6" s="672"/>
      <c r="BR6" s="672"/>
      <c r="BS6" s="673">
        <v>139944</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313320</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313238</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4266</v>
      </c>
      <c r="S7" s="635"/>
      <c r="T7" s="635"/>
      <c r="U7" s="635"/>
      <c r="V7" s="635"/>
      <c r="W7" s="635"/>
      <c r="X7" s="635"/>
      <c r="Y7" s="636"/>
      <c r="Z7" s="672">
        <v>0</v>
      </c>
      <c r="AA7" s="672"/>
      <c r="AB7" s="672"/>
      <c r="AC7" s="672"/>
      <c r="AD7" s="673">
        <v>4266</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4908701</v>
      </c>
      <c r="BH7" s="635"/>
      <c r="BI7" s="635"/>
      <c r="BJ7" s="635"/>
      <c r="BK7" s="635"/>
      <c r="BL7" s="635"/>
      <c r="BM7" s="635"/>
      <c r="BN7" s="636"/>
      <c r="BO7" s="672">
        <v>37.799999999999997</v>
      </c>
      <c r="BP7" s="672"/>
      <c r="BQ7" s="672"/>
      <c r="BR7" s="672"/>
      <c r="BS7" s="673">
        <v>139944</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10209189</v>
      </c>
      <c r="CS7" s="635"/>
      <c r="CT7" s="635"/>
      <c r="CU7" s="635"/>
      <c r="CV7" s="635"/>
      <c r="CW7" s="635"/>
      <c r="CX7" s="635"/>
      <c r="CY7" s="636"/>
      <c r="CZ7" s="672">
        <v>16.899999999999999</v>
      </c>
      <c r="DA7" s="672"/>
      <c r="DB7" s="672"/>
      <c r="DC7" s="672"/>
      <c r="DD7" s="640">
        <v>529205</v>
      </c>
      <c r="DE7" s="635"/>
      <c r="DF7" s="635"/>
      <c r="DG7" s="635"/>
      <c r="DH7" s="635"/>
      <c r="DI7" s="635"/>
      <c r="DJ7" s="635"/>
      <c r="DK7" s="635"/>
      <c r="DL7" s="635"/>
      <c r="DM7" s="635"/>
      <c r="DN7" s="635"/>
      <c r="DO7" s="635"/>
      <c r="DP7" s="636"/>
      <c r="DQ7" s="640">
        <v>6969195</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56455</v>
      </c>
      <c r="S8" s="635"/>
      <c r="T8" s="635"/>
      <c r="U8" s="635"/>
      <c r="V8" s="635"/>
      <c r="W8" s="635"/>
      <c r="X8" s="635"/>
      <c r="Y8" s="636"/>
      <c r="Z8" s="672">
        <v>0.1</v>
      </c>
      <c r="AA8" s="672"/>
      <c r="AB8" s="672"/>
      <c r="AC8" s="672"/>
      <c r="AD8" s="673">
        <v>56455</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152096</v>
      </c>
      <c r="BH8" s="635"/>
      <c r="BI8" s="635"/>
      <c r="BJ8" s="635"/>
      <c r="BK8" s="635"/>
      <c r="BL8" s="635"/>
      <c r="BM8" s="635"/>
      <c r="BN8" s="636"/>
      <c r="BO8" s="672">
        <v>1.2</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18468309</v>
      </c>
      <c r="CS8" s="635"/>
      <c r="CT8" s="635"/>
      <c r="CU8" s="635"/>
      <c r="CV8" s="635"/>
      <c r="CW8" s="635"/>
      <c r="CX8" s="635"/>
      <c r="CY8" s="636"/>
      <c r="CZ8" s="672">
        <v>30.6</v>
      </c>
      <c r="DA8" s="672"/>
      <c r="DB8" s="672"/>
      <c r="DC8" s="672"/>
      <c r="DD8" s="640">
        <v>11897</v>
      </c>
      <c r="DE8" s="635"/>
      <c r="DF8" s="635"/>
      <c r="DG8" s="635"/>
      <c r="DH8" s="635"/>
      <c r="DI8" s="635"/>
      <c r="DJ8" s="635"/>
      <c r="DK8" s="635"/>
      <c r="DL8" s="635"/>
      <c r="DM8" s="635"/>
      <c r="DN8" s="635"/>
      <c r="DO8" s="635"/>
      <c r="DP8" s="636"/>
      <c r="DQ8" s="640">
        <v>9538303</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82560</v>
      </c>
      <c r="S9" s="635"/>
      <c r="T9" s="635"/>
      <c r="U9" s="635"/>
      <c r="V9" s="635"/>
      <c r="W9" s="635"/>
      <c r="X9" s="635"/>
      <c r="Y9" s="636"/>
      <c r="Z9" s="672">
        <v>0.1</v>
      </c>
      <c r="AA9" s="672"/>
      <c r="AB9" s="672"/>
      <c r="AC9" s="672"/>
      <c r="AD9" s="673">
        <v>82560</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3933164</v>
      </c>
      <c r="BH9" s="635"/>
      <c r="BI9" s="635"/>
      <c r="BJ9" s="635"/>
      <c r="BK9" s="635"/>
      <c r="BL9" s="635"/>
      <c r="BM9" s="635"/>
      <c r="BN9" s="636"/>
      <c r="BO9" s="672">
        <v>30.3</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4290195</v>
      </c>
      <c r="CS9" s="635"/>
      <c r="CT9" s="635"/>
      <c r="CU9" s="635"/>
      <c r="CV9" s="635"/>
      <c r="CW9" s="635"/>
      <c r="CX9" s="635"/>
      <c r="CY9" s="636"/>
      <c r="CZ9" s="672">
        <v>7.1</v>
      </c>
      <c r="DA9" s="672"/>
      <c r="DB9" s="672"/>
      <c r="DC9" s="672"/>
      <c r="DD9" s="640">
        <v>1473</v>
      </c>
      <c r="DE9" s="635"/>
      <c r="DF9" s="635"/>
      <c r="DG9" s="635"/>
      <c r="DH9" s="635"/>
      <c r="DI9" s="635"/>
      <c r="DJ9" s="635"/>
      <c r="DK9" s="635"/>
      <c r="DL9" s="635"/>
      <c r="DM9" s="635"/>
      <c r="DN9" s="635"/>
      <c r="DO9" s="635"/>
      <c r="DP9" s="636"/>
      <c r="DQ9" s="640">
        <v>3670395</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336678</v>
      </c>
      <c r="BH10" s="635"/>
      <c r="BI10" s="635"/>
      <c r="BJ10" s="635"/>
      <c r="BK10" s="635"/>
      <c r="BL10" s="635"/>
      <c r="BM10" s="635"/>
      <c r="BN10" s="636"/>
      <c r="BO10" s="672">
        <v>2.6</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97802</v>
      </c>
      <c r="CS10" s="635"/>
      <c r="CT10" s="635"/>
      <c r="CU10" s="635"/>
      <c r="CV10" s="635"/>
      <c r="CW10" s="635"/>
      <c r="CX10" s="635"/>
      <c r="CY10" s="636"/>
      <c r="CZ10" s="672">
        <v>0.2</v>
      </c>
      <c r="DA10" s="672"/>
      <c r="DB10" s="672"/>
      <c r="DC10" s="672"/>
      <c r="DD10" s="640">
        <v>13075</v>
      </c>
      <c r="DE10" s="635"/>
      <c r="DF10" s="635"/>
      <c r="DG10" s="635"/>
      <c r="DH10" s="635"/>
      <c r="DI10" s="635"/>
      <c r="DJ10" s="635"/>
      <c r="DK10" s="635"/>
      <c r="DL10" s="635"/>
      <c r="DM10" s="635"/>
      <c r="DN10" s="635"/>
      <c r="DO10" s="635"/>
      <c r="DP10" s="636"/>
      <c r="DQ10" s="640">
        <v>44172</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2684038</v>
      </c>
      <c r="S11" s="635"/>
      <c r="T11" s="635"/>
      <c r="U11" s="635"/>
      <c r="V11" s="635"/>
      <c r="W11" s="635"/>
      <c r="X11" s="635"/>
      <c r="Y11" s="636"/>
      <c r="Z11" s="637">
        <v>4.2</v>
      </c>
      <c r="AA11" s="638"/>
      <c r="AB11" s="638"/>
      <c r="AC11" s="639"/>
      <c r="AD11" s="640">
        <v>2684038</v>
      </c>
      <c r="AE11" s="635"/>
      <c r="AF11" s="635"/>
      <c r="AG11" s="635"/>
      <c r="AH11" s="635"/>
      <c r="AI11" s="635"/>
      <c r="AJ11" s="635"/>
      <c r="AK11" s="636"/>
      <c r="AL11" s="637">
        <v>8.9</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486763</v>
      </c>
      <c r="BH11" s="635"/>
      <c r="BI11" s="635"/>
      <c r="BJ11" s="635"/>
      <c r="BK11" s="635"/>
      <c r="BL11" s="635"/>
      <c r="BM11" s="635"/>
      <c r="BN11" s="636"/>
      <c r="BO11" s="672">
        <v>3.8</v>
      </c>
      <c r="BP11" s="672"/>
      <c r="BQ11" s="672"/>
      <c r="BR11" s="672"/>
      <c r="BS11" s="673">
        <v>139944</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1894645</v>
      </c>
      <c r="CS11" s="635"/>
      <c r="CT11" s="635"/>
      <c r="CU11" s="635"/>
      <c r="CV11" s="635"/>
      <c r="CW11" s="635"/>
      <c r="CX11" s="635"/>
      <c r="CY11" s="636"/>
      <c r="CZ11" s="672">
        <v>3.1</v>
      </c>
      <c r="DA11" s="672"/>
      <c r="DB11" s="672"/>
      <c r="DC11" s="672"/>
      <c r="DD11" s="640">
        <v>255396</v>
      </c>
      <c r="DE11" s="635"/>
      <c r="DF11" s="635"/>
      <c r="DG11" s="635"/>
      <c r="DH11" s="635"/>
      <c r="DI11" s="635"/>
      <c r="DJ11" s="635"/>
      <c r="DK11" s="635"/>
      <c r="DL11" s="635"/>
      <c r="DM11" s="635"/>
      <c r="DN11" s="635"/>
      <c r="DO11" s="635"/>
      <c r="DP11" s="636"/>
      <c r="DQ11" s="640">
        <v>867243</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5597</v>
      </c>
      <c r="S12" s="635"/>
      <c r="T12" s="635"/>
      <c r="U12" s="635"/>
      <c r="V12" s="635"/>
      <c r="W12" s="635"/>
      <c r="X12" s="635"/>
      <c r="Y12" s="636"/>
      <c r="Z12" s="672">
        <v>0</v>
      </c>
      <c r="AA12" s="672"/>
      <c r="AB12" s="672"/>
      <c r="AC12" s="672"/>
      <c r="AD12" s="673">
        <v>5597</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6136377</v>
      </c>
      <c r="BH12" s="635"/>
      <c r="BI12" s="635"/>
      <c r="BJ12" s="635"/>
      <c r="BK12" s="635"/>
      <c r="BL12" s="635"/>
      <c r="BM12" s="635"/>
      <c r="BN12" s="636"/>
      <c r="BO12" s="672">
        <v>47.3</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2920885</v>
      </c>
      <c r="CS12" s="635"/>
      <c r="CT12" s="635"/>
      <c r="CU12" s="635"/>
      <c r="CV12" s="635"/>
      <c r="CW12" s="635"/>
      <c r="CX12" s="635"/>
      <c r="CY12" s="636"/>
      <c r="CZ12" s="672">
        <v>4.8</v>
      </c>
      <c r="DA12" s="672"/>
      <c r="DB12" s="672"/>
      <c r="DC12" s="672"/>
      <c r="DD12" s="640">
        <v>304640</v>
      </c>
      <c r="DE12" s="635"/>
      <c r="DF12" s="635"/>
      <c r="DG12" s="635"/>
      <c r="DH12" s="635"/>
      <c r="DI12" s="635"/>
      <c r="DJ12" s="635"/>
      <c r="DK12" s="635"/>
      <c r="DL12" s="635"/>
      <c r="DM12" s="635"/>
      <c r="DN12" s="635"/>
      <c r="DO12" s="635"/>
      <c r="DP12" s="636"/>
      <c r="DQ12" s="640">
        <v>748836</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6041645</v>
      </c>
      <c r="BH13" s="635"/>
      <c r="BI13" s="635"/>
      <c r="BJ13" s="635"/>
      <c r="BK13" s="635"/>
      <c r="BL13" s="635"/>
      <c r="BM13" s="635"/>
      <c r="BN13" s="636"/>
      <c r="BO13" s="672">
        <v>46.5</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5450942</v>
      </c>
      <c r="CS13" s="635"/>
      <c r="CT13" s="635"/>
      <c r="CU13" s="635"/>
      <c r="CV13" s="635"/>
      <c r="CW13" s="635"/>
      <c r="CX13" s="635"/>
      <c r="CY13" s="636"/>
      <c r="CZ13" s="672">
        <v>9</v>
      </c>
      <c r="DA13" s="672"/>
      <c r="DB13" s="672"/>
      <c r="DC13" s="672"/>
      <c r="DD13" s="640">
        <v>1370149</v>
      </c>
      <c r="DE13" s="635"/>
      <c r="DF13" s="635"/>
      <c r="DG13" s="635"/>
      <c r="DH13" s="635"/>
      <c r="DI13" s="635"/>
      <c r="DJ13" s="635"/>
      <c r="DK13" s="635"/>
      <c r="DL13" s="635"/>
      <c r="DM13" s="635"/>
      <c r="DN13" s="635"/>
      <c r="DO13" s="635"/>
      <c r="DP13" s="636"/>
      <c r="DQ13" s="640">
        <v>3823613</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399622</v>
      </c>
      <c r="BH14" s="635"/>
      <c r="BI14" s="635"/>
      <c r="BJ14" s="635"/>
      <c r="BK14" s="635"/>
      <c r="BL14" s="635"/>
      <c r="BM14" s="635"/>
      <c r="BN14" s="636"/>
      <c r="BO14" s="672">
        <v>3.1</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1790240</v>
      </c>
      <c r="CS14" s="635"/>
      <c r="CT14" s="635"/>
      <c r="CU14" s="635"/>
      <c r="CV14" s="635"/>
      <c r="CW14" s="635"/>
      <c r="CX14" s="635"/>
      <c r="CY14" s="636"/>
      <c r="CZ14" s="672">
        <v>3</v>
      </c>
      <c r="DA14" s="672"/>
      <c r="DB14" s="672"/>
      <c r="DC14" s="672"/>
      <c r="DD14" s="640">
        <v>71641</v>
      </c>
      <c r="DE14" s="635"/>
      <c r="DF14" s="635"/>
      <c r="DG14" s="635"/>
      <c r="DH14" s="635"/>
      <c r="DI14" s="635"/>
      <c r="DJ14" s="635"/>
      <c r="DK14" s="635"/>
      <c r="DL14" s="635"/>
      <c r="DM14" s="635"/>
      <c r="DN14" s="635"/>
      <c r="DO14" s="635"/>
      <c r="DP14" s="636"/>
      <c r="DQ14" s="640">
        <v>1689153</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42669</v>
      </c>
      <c r="S15" s="635"/>
      <c r="T15" s="635"/>
      <c r="U15" s="635"/>
      <c r="V15" s="635"/>
      <c r="W15" s="635"/>
      <c r="X15" s="635"/>
      <c r="Y15" s="636"/>
      <c r="Z15" s="672">
        <v>0.1</v>
      </c>
      <c r="AA15" s="672"/>
      <c r="AB15" s="672"/>
      <c r="AC15" s="672"/>
      <c r="AD15" s="673">
        <v>42669</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661943</v>
      </c>
      <c r="BH15" s="635"/>
      <c r="BI15" s="635"/>
      <c r="BJ15" s="635"/>
      <c r="BK15" s="635"/>
      <c r="BL15" s="635"/>
      <c r="BM15" s="635"/>
      <c r="BN15" s="636"/>
      <c r="BO15" s="672">
        <v>5.0999999999999996</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5722614</v>
      </c>
      <c r="CS15" s="635"/>
      <c r="CT15" s="635"/>
      <c r="CU15" s="635"/>
      <c r="CV15" s="635"/>
      <c r="CW15" s="635"/>
      <c r="CX15" s="635"/>
      <c r="CY15" s="636"/>
      <c r="CZ15" s="672">
        <v>9.5</v>
      </c>
      <c r="DA15" s="672"/>
      <c r="DB15" s="672"/>
      <c r="DC15" s="672"/>
      <c r="DD15" s="640">
        <v>1697855</v>
      </c>
      <c r="DE15" s="635"/>
      <c r="DF15" s="635"/>
      <c r="DG15" s="635"/>
      <c r="DH15" s="635"/>
      <c r="DI15" s="635"/>
      <c r="DJ15" s="635"/>
      <c r="DK15" s="635"/>
      <c r="DL15" s="635"/>
      <c r="DM15" s="635"/>
      <c r="DN15" s="635"/>
      <c r="DO15" s="635"/>
      <c r="DP15" s="636"/>
      <c r="DQ15" s="640">
        <v>3516519</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190059</v>
      </c>
      <c r="S16" s="635"/>
      <c r="T16" s="635"/>
      <c r="U16" s="635"/>
      <c r="V16" s="635"/>
      <c r="W16" s="635"/>
      <c r="X16" s="635"/>
      <c r="Y16" s="636"/>
      <c r="Z16" s="672">
        <v>0.3</v>
      </c>
      <c r="AA16" s="672"/>
      <c r="AB16" s="672"/>
      <c r="AC16" s="672"/>
      <c r="AD16" s="673">
        <v>190059</v>
      </c>
      <c r="AE16" s="673"/>
      <c r="AF16" s="673"/>
      <c r="AG16" s="673"/>
      <c r="AH16" s="673"/>
      <c r="AI16" s="673"/>
      <c r="AJ16" s="673"/>
      <c r="AK16" s="673"/>
      <c r="AL16" s="637">
        <v>0.6</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v>11</v>
      </c>
      <c r="BH16" s="635"/>
      <c r="BI16" s="635"/>
      <c r="BJ16" s="635"/>
      <c r="BK16" s="635"/>
      <c r="BL16" s="635"/>
      <c r="BM16" s="635"/>
      <c r="BN16" s="636"/>
      <c r="BO16" s="672">
        <v>0</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2016805</v>
      </c>
      <c r="CS16" s="635"/>
      <c r="CT16" s="635"/>
      <c r="CU16" s="635"/>
      <c r="CV16" s="635"/>
      <c r="CW16" s="635"/>
      <c r="CX16" s="635"/>
      <c r="CY16" s="636"/>
      <c r="CZ16" s="672">
        <v>3.3</v>
      </c>
      <c r="DA16" s="672"/>
      <c r="DB16" s="672"/>
      <c r="DC16" s="672"/>
      <c r="DD16" s="640" t="s">
        <v>122</v>
      </c>
      <c r="DE16" s="635"/>
      <c r="DF16" s="635"/>
      <c r="DG16" s="635"/>
      <c r="DH16" s="635"/>
      <c r="DI16" s="635"/>
      <c r="DJ16" s="635"/>
      <c r="DK16" s="635"/>
      <c r="DL16" s="635"/>
      <c r="DM16" s="635"/>
      <c r="DN16" s="635"/>
      <c r="DO16" s="635"/>
      <c r="DP16" s="636"/>
      <c r="DQ16" s="640">
        <v>1363728</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487973</v>
      </c>
      <c r="S17" s="635"/>
      <c r="T17" s="635"/>
      <c r="U17" s="635"/>
      <c r="V17" s="635"/>
      <c r="W17" s="635"/>
      <c r="X17" s="635"/>
      <c r="Y17" s="636"/>
      <c r="Z17" s="672">
        <v>0.8</v>
      </c>
      <c r="AA17" s="672"/>
      <c r="AB17" s="672"/>
      <c r="AC17" s="672"/>
      <c r="AD17" s="673">
        <v>487973</v>
      </c>
      <c r="AE17" s="673"/>
      <c r="AF17" s="673"/>
      <c r="AG17" s="673"/>
      <c r="AH17" s="673"/>
      <c r="AI17" s="673"/>
      <c r="AJ17" s="673"/>
      <c r="AK17" s="673"/>
      <c r="AL17" s="637">
        <v>1.6</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6830933</v>
      </c>
      <c r="CS17" s="635"/>
      <c r="CT17" s="635"/>
      <c r="CU17" s="635"/>
      <c r="CV17" s="635"/>
      <c r="CW17" s="635"/>
      <c r="CX17" s="635"/>
      <c r="CY17" s="636"/>
      <c r="CZ17" s="672">
        <v>11.3</v>
      </c>
      <c r="DA17" s="672"/>
      <c r="DB17" s="672"/>
      <c r="DC17" s="672"/>
      <c r="DD17" s="640" t="s">
        <v>122</v>
      </c>
      <c r="DE17" s="635"/>
      <c r="DF17" s="635"/>
      <c r="DG17" s="635"/>
      <c r="DH17" s="635"/>
      <c r="DI17" s="635"/>
      <c r="DJ17" s="635"/>
      <c r="DK17" s="635"/>
      <c r="DL17" s="635"/>
      <c r="DM17" s="635"/>
      <c r="DN17" s="635"/>
      <c r="DO17" s="635"/>
      <c r="DP17" s="636"/>
      <c r="DQ17" s="640">
        <v>6019535</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79197</v>
      </c>
      <c r="S18" s="635"/>
      <c r="T18" s="635"/>
      <c r="U18" s="635"/>
      <c r="V18" s="635"/>
      <c r="W18" s="635"/>
      <c r="X18" s="635"/>
      <c r="Y18" s="636"/>
      <c r="Z18" s="672">
        <v>0.1</v>
      </c>
      <c r="AA18" s="672"/>
      <c r="AB18" s="672"/>
      <c r="AC18" s="672"/>
      <c r="AD18" s="673">
        <v>79197</v>
      </c>
      <c r="AE18" s="673"/>
      <c r="AF18" s="673"/>
      <c r="AG18" s="673"/>
      <c r="AH18" s="673"/>
      <c r="AI18" s="673"/>
      <c r="AJ18" s="673"/>
      <c r="AK18" s="673"/>
      <c r="AL18" s="637">
        <v>0.3</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v>291278</v>
      </c>
      <c r="CS18" s="635"/>
      <c r="CT18" s="635"/>
      <c r="CU18" s="635"/>
      <c r="CV18" s="635"/>
      <c r="CW18" s="635"/>
      <c r="CX18" s="635"/>
      <c r="CY18" s="636"/>
      <c r="CZ18" s="672">
        <v>0.5</v>
      </c>
      <c r="DA18" s="672"/>
      <c r="DB18" s="672"/>
      <c r="DC18" s="672"/>
      <c r="DD18" s="640" t="s">
        <v>122</v>
      </c>
      <c r="DE18" s="635"/>
      <c r="DF18" s="635"/>
      <c r="DG18" s="635"/>
      <c r="DH18" s="635"/>
      <c r="DI18" s="635"/>
      <c r="DJ18" s="635"/>
      <c r="DK18" s="635"/>
      <c r="DL18" s="635"/>
      <c r="DM18" s="635"/>
      <c r="DN18" s="635"/>
      <c r="DO18" s="635"/>
      <c r="DP18" s="636"/>
      <c r="DQ18" s="640">
        <v>291278</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402100</v>
      </c>
      <c r="S19" s="635"/>
      <c r="T19" s="635"/>
      <c r="U19" s="635"/>
      <c r="V19" s="635"/>
      <c r="W19" s="635"/>
      <c r="X19" s="635"/>
      <c r="Y19" s="636"/>
      <c r="Z19" s="672">
        <v>0.6</v>
      </c>
      <c r="AA19" s="672"/>
      <c r="AB19" s="672"/>
      <c r="AC19" s="672"/>
      <c r="AD19" s="673">
        <v>402100</v>
      </c>
      <c r="AE19" s="673"/>
      <c r="AF19" s="673"/>
      <c r="AG19" s="673"/>
      <c r="AH19" s="673"/>
      <c r="AI19" s="673"/>
      <c r="AJ19" s="673"/>
      <c r="AK19" s="673"/>
      <c r="AL19" s="637">
        <v>1.3</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873537</v>
      </c>
      <c r="BH19" s="635"/>
      <c r="BI19" s="635"/>
      <c r="BJ19" s="635"/>
      <c r="BK19" s="635"/>
      <c r="BL19" s="635"/>
      <c r="BM19" s="635"/>
      <c r="BN19" s="636"/>
      <c r="BO19" s="672">
        <v>6.7</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6676</v>
      </c>
      <c r="S20" s="635"/>
      <c r="T20" s="635"/>
      <c r="U20" s="635"/>
      <c r="V20" s="635"/>
      <c r="W20" s="635"/>
      <c r="X20" s="635"/>
      <c r="Y20" s="636"/>
      <c r="Z20" s="672">
        <v>0</v>
      </c>
      <c r="AA20" s="672"/>
      <c r="AB20" s="672"/>
      <c r="AC20" s="672"/>
      <c r="AD20" s="673">
        <v>6676</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873537</v>
      </c>
      <c r="BH20" s="635"/>
      <c r="BI20" s="635"/>
      <c r="BJ20" s="635"/>
      <c r="BK20" s="635"/>
      <c r="BL20" s="635"/>
      <c r="BM20" s="635"/>
      <c r="BN20" s="636"/>
      <c r="BO20" s="672">
        <v>6.7</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60297157</v>
      </c>
      <c r="CS20" s="635"/>
      <c r="CT20" s="635"/>
      <c r="CU20" s="635"/>
      <c r="CV20" s="635"/>
      <c r="CW20" s="635"/>
      <c r="CX20" s="635"/>
      <c r="CY20" s="636"/>
      <c r="CZ20" s="672">
        <v>100</v>
      </c>
      <c r="DA20" s="672"/>
      <c r="DB20" s="672"/>
      <c r="DC20" s="672"/>
      <c r="DD20" s="640">
        <v>4255331</v>
      </c>
      <c r="DE20" s="635"/>
      <c r="DF20" s="635"/>
      <c r="DG20" s="635"/>
      <c r="DH20" s="635"/>
      <c r="DI20" s="635"/>
      <c r="DJ20" s="635"/>
      <c r="DK20" s="635"/>
      <c r="DL20" s="635"/>
      <c r="DM20" s="635"/>
      <c r="DN20" s="635"/>
      <c r="DO20" s="635"/>
      <c r="DP20" s="636"/>
      <c r="DQ20" s="640">
        <v>38855208</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16641514</v>
      </c>
      <c r="S21" s="635"/>
      <c r="T21" s="635"/>
      <c r="U21" s="635"/>
      <c r="V21" s="635"/>
      <c r="W21" s="635"/>
      <c r="X21" s="635"/>
      <c r="Y21" s="636"/>
      <c r="Z21" s="672">
        <v>26.3</v>
      </c>
      <c r="AA21" s="672"/>
      <c r="AB21" s="672"/>
      <c r="AC21" s="672"/>
      <c r="AD21" s="673">
        <v>13669387</v>
      </c>
      <c r="AE21" s="673"/>
      <c r="AF21" s="673"/>
      <c r="AG21" s="673"/>
      <c r="AH21" s="673"/>
      <c r="AI21" s="673"/>
      <c r="AJ21" s="673"/>
      <c r="AK21" s="673"/>
      <c r="AL21" s="637">
        <v>45.5</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19044</v>
      </c>
      <c r="BH21" s="635"/>
      <c r="BI21" s="635"/>
      <c r="BJ21" s="635"/>
      <c r="BK21" s="635"/>
      <c r="BL21" s="635"/>
      <c r="BM21" s="635"/>
      <c r="BN21" s="636"/>
      <c r="BO21" s="672">
        <v>0.1</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13669387</v>
      </c>
      <c r="S22" s="635"/>
      <c r="T22" s="635"/>
      <c r="U22" s="635"/>
      <c r="V22" s="635"/>
      <c r="W22" s="635"/>
      <c r="X22" s="635"/>
      <c r="Y22" s="636"/>
      <c r="Z22" s="672">
        <v>21.6</v>
      </c>
      <c r="AA22" s="672"/>
      <c r="AB22" s="672"/>
      <c r="AC22" s="672"/>
      <c r="AD22" s="673">
        <v>13669387</v>
      </c>
      <c r="AE22" s="673"/>
      <c r="AF22" s="673"/>
      <c r="AG22" s="673"/>
      <c r="AH22" s="673"/>
      <c r="AI22" s="673"/>
      <c r="AJ22" s="673"/>
      <c r="AK22" s="673"/>
      <c r="AL22" s="637">
        <v>45.5</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2972127</v>
      </c>
      <c r="S23" s="635"/>
      <c r="T23" s="635"/>
      <c r="U23" s="635"/>
      <c r="V23" s="635"/>
      <c r="W23" s="635"/>
      <c r="X23" s="635"/>
      <c r="Y23" s="636"/>
      <c r="Z23" s="672">
        <v>4.7</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854493</v>
      </c>
      <c r="BH23" s="635"/>
      <c r="BI23" s="635"/>
      <c r="BJ23" s="635"/>
      <c r="BK23" s="635"/>
      <c r="BL23" s="635"/>
      <c r="BM23" s="635"/>
      <c r="BN23" s="636"/>
      <c r="BO23" s="672">
        <v>6.6</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25284099</v>
      </c>
      <c r="CS24" s="690"/>
      <c r="CT24" s="690"/>
      <c r="CU24" s="690"/>
      <c r="CV24" s="690"/>
      <c r="CW24" s="690"/>
      <c r="CX24" s="690"/>
      <c r="CY24" s="715"/>
      <c r="CZ24" s="716">
        <v>41.9</v>
      </c>
      <c r="DA24" s="698"/>
      <c r="DB24" s="698"/>
      <c r="DC24" s="718"/>
      <c r="DD24" s="714">
        <v>16281452</v>
      </c>
      <c r="DE24" s="690"/>
      <c r="DF24" s="690"/>
      <c r="DG24" s="690"/>
      <c r="DH24" s="690"/>
      <c r="DI24" s="690"/>
      <c r="DJ24" s="690"/>
      <c r="DK24" s="715"/>
      <c r="DL24" s="714">
        <v>14568700</v>
      </c>
      <c r="DM24" s="690"/>
      <c r="DN24" s="690"/>
      <c r="DO24" s="690"/>
      <c r="DP24" s="690"/>
      <c r="DQ24" s="690"/>
      <c r="DR24" s="690"/>
      <c r="DS24" s="690"/>
      <c r="DT24" s="690"/>
      <c r="DU24" s="690"/>
      <c r="DV24" s="715"/>
      <c r="DW24" s="716">
        <v>48.4</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33673768</v>
      </c>
      <c r="S25" s="635"/>
      <c r="T25" s="635"/>
      <c r="U25" s="635"/>
      <c r="V25" s="635"/>
      <c r="W25" s="635"/>
      <c r="X25" s="635"/>
      <c r="Y25" s="636"/>
      <c r="Z25" s="672">
        <v>53.2</v>
      </c>
      <c r="AA25" s="672"/>
      <c r="AB25" s="672"/>
      <c r="AC25" s="672"/>
      <c r="AD25" s="673">
        <v>29847148</v>
      </c>
      <c r="AE25" s="673"/>
      <c r="AF25" s="673"/>
      <c r="AG25" s="673"/>
      <c r="AH25" s="673"/>
      <c r="AI25" s="673"/>
      <c r="AJ25" s="673"/>
      <c r="AK25" s="673"/>
      <c r="AL25" s="637">
        <v>99.4</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7254131</v>
      </c>
      <c r="CS25" s="647"/>
      <c r="CT25" s="647"/>
      <c r="CU25" s="647"/>
      <c r="CV25" s="647"/>
      <c r="CW25" s="647"/>
      <c r="CX25" s="647"/>
      <c r="CY25" s="648"/>
      <c r="CZ25" s="637">
        <v>12</v>
      </c>
      <c r="DA25" s="649"/>
      <c r="DB25" s="649"/>
      <c r="DC25" s="650"/>
      <c r="DD25" s="640">
        <v>6351844</v>
      </c>
      <c r="DE25" s="647"/>
      <c r="DF25" s="647"/>
      <c r="DG25" s="647"/>
      <c r="DH25" s="647"/>
      <c r="DI25" s="647"/>
      <c r="DJ25" s="647"/>
      <c r="DK25" s="648"/>
      <c r="DL25" s="640">
        <v>6113838</v>
      </c>
      <c r="DM25" s="647"/>
      <c r="DN25" s="647"/>
      <c r="DO25" s="647"/>
      <c r="DP25" s="647"/>
      <c r="DQ25" s="647"/>
      <c r="DR25" s="647"/>
      <c r="DS25" s="647"/>
      <c r="DT25" s="647"/>
      <c r="DU25" s="647"/>
      <c r="DV25" s="648"/>
      <c r="DW25" s="637">
        <v>20.3</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11445</v>
      </c>
      <c r="S26" s="635"/>
      <c r="T26" s="635"/>
      <c r="U26" s="635"/>
      <c r="V26" s="635"/>
      <c r="W26" s="635"/>
      <c r="X26" s="635"/>
      <c r="Y26" s="636"/>
      <c r="Z26" s="672">
        <v>0</v>
      </c>
      <c r="AA26" s="672"/>
      <c r="AB26" s="672"/>
      <c r="AC26" s="672"/>
      <c r="AD26" s="673">
        <v>11445</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4304337</v>
      </c>
      <c r="CS26" s="635"/>
      <c r="CT26" s="635"/>
      <c r="CU26" s="635"/>
      <c r="CV26" s="635"/>
      <c r="CW26" s="635"/>
      <c r="CX26" s="635"/>
      <c r="CY26" s="636"/>
      <c r="CZ26" s="637">
        <v>7.1</v>
      </c>
      <c r="DA26" s="649"/>
      <c r="DB26" s="649"/>
      <c r="DC26" s="650"/>
      <c r="DD26" s="640">
        <v>3869817</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133990</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12980191</v>
      </c>
      <c r="BH27" s="635"/>
      <c r="BI27" s="635"/>
      <c r="BJ27" s="635"/>
      <c r="BK27" s="635"/>
      <c r="BL27" s="635"/>
      <c r="BM27" s="635"/>
      <c r="BN27" s="636"/>
      <c r="BO27" s="672">
        <v>100</v>
      </c>
      <c r="BP27" s="672"/>
      <c r="BQ27" s="672"/>
      <c r="BR27" s="672"/>
      <c r="BS27" s="673">
        <v>139944</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11199035</v>
      </c>
      <c r="CS27" s="647"/>
      <c r="CT27" s="647"/>
      <c r="CU27" s="647"/>
      <c r="CV27" s="647"/>
      <c r="CW27" s="647"/>
      <c r="CX27" s="647"/>
      <c r="CY27" s="648"/>
      <c r="CZ27" s="637">
        <v>18.600000000000001</v>
      </c>
      <c r="DA27" s="649"/>
      <c r="DB27" s="649"/>
      <c r="DC27" s="650"/>
      <c r="DD27" s="640">
        <v>3910073</v>
      </c>
      <c r="DE27" s="647"/>
      <c r="DF27" s="647"/>
      <c r="DG27" s="647"/>
      <c r="DH27" s="647"/>
      <c r="DI27" s="647"/>
      <c r="DJ27" s="647"/>
      <c r="DK27" s="648"/>
      <c r="DL27" s="640">
        <v>2435327</v>
      </c>
      <c r="DM27" s="647"/>
      <c r="DN27" s="647"/>
      <c r="DO27" s="647"/>
      <c r="DP27" s="647"/>
      <c r="DQ27" s="647"/>
      <c r="DR27" s="647"/>
      <c r="DS27" s="647"/>
      <c r="DT27" s="647"/>
      <c r="DU27" s="647"/>
      <c r="DV27" s="648"/>
      <c r="DW27" s="637">
        <v>8.1</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358036</v>
      </c>
      <c r="S28" s="635"/>
      <c r="T28" s="635"/>
      <c r="U28" s="635"/>
      <c r="V28" s="635"/>
      <c r="W28" s="635"/>
      <c r="X28" s="635"/>
      <c r="Y28" s="636"/>
      <c r="Z28" s="672">
        <v>0.6</v>
      </c>
      <c r="AA28" s="672"/>
      <c r="AB28" s="672"/>
      <c r="AC28" s="672"/>
      <c r="AD28" s="673">
        <v>42523</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6830933</v>
      </c>
      <c r="CS28" s="635"/>
      <c r="CT28" s="635"/>
      <c r="CU28" s="635"/>
      <c r="CV28" s="635"/>
      <c r="CW28" s="635"/>
      <c r="CX28" s="635"/>
      <c r="CY28" s="636"/>
      <c r="CZ28" s="637">
        <v>11.3</v>
      </c>
      <c r="DA28" s="649"/>
      <c r="DB28" s="649"/>
      <c r="DC28" s="650"/>
      <c r="DD28" s="640">
        <v>6019535</v>
      </c>
      <c r="DE28" s="635"/>
      <c r="DF28" s="635"/>
      <c r="DG28" s="635"/>
      <c r="DH28" s="635"/>
      <c r="DI28" s="635"/>
      <c r="DJ28" s="635"/>
      <c r="DK28" s="636"/>
      <c r="DL28" s="640">
        <v>6019535</v>
      </c>
      <c r="DM28" s="635"/>
      <c r="DN28" s="635"/>
      <c r="DO28" s="635"/>
      <c r="DP28" s="635"/>
      <c r="DQ28" s="635"/>
      <c r="DR28" s="635"/>
      <c r="DS28" s="635"/>
      <c r="DT28" s="635"/>
      <c r="DU28" s="635"/>
      <c r="DV28" s="636"/>
      <c r="DW28" s="637">
        <v>20</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69161</v>
      </c>
      <c r="S29" s="635"/>
      <c r="T29" s="635"/>
      <c r="U29" s="635"/>
      <c r="V29" s="635"/>
      <c r="W29" s="635"/>
      <c r="X29" s="635"/>
      <c r="Y29" s="636"/>
      <c r="Z29" s="672">
        <v>0.1</v>
      </c>
      <c r="AA29" s="672"/>
      <c r="AB29" s="672"/>
      <c r="AC29" s="672"/>
      <c r="AD29" s="673">
        <v>147</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6830805</v>
      </c>
      <c r="CS29" s="647"/>
      <c r="CT29" s="647"/>
      <c r="CU29" s="647"/>
      <c r="CV29" s="647"/>
      <c r="CW29" s="647"/>
      <c r="CX29" s="647"/>
      <c r="CY29" s="648"/>
      <c r="CZ29" s="637">
        <v>11.3</v>
      </c>
      <c r="DA29" s="649"/>
      <c r="DB29" s="649"/>
      <c r="DC29" s="650"/>
      <c r="DD29" s="640">
        <v>6019407</v>
      </c>
      <c r="DE29" s="647"/>
      <c r="DF29" s="647"/>
      <c r="DG29" s="647"/>
      <c r="DH29" s="647"/>
      <c r="DI29" s="647"/>
      <c r="DJ29" s="647"/>
      <c r="DK29" s="648"/>
      <c r="DL29" s="640">
        <v>6019407</v>
      </c>
      <c r="DM29" s="647"/>
      <c r="DN29" s="647"/>
      <c r="DO29" s="647"/>
      <c r="DP29" s="647"/>
      <c r="DQ29" s="647"/>
      <c r="DR29" s="647"/>
      <c r="DS29" s="647"/>
      <c r="DT29" s="647"/>
      <c r="DU29" s="647"/>
      <c r="DV29" s="648"/>
      <c r="DW29" s="637">
        <v>20</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8217859</v>
      </c>
      <c r="S30" s="635"/>
      <c r="T30" s="635"/>
      <c r="U30" s="635"/>
      <c r="V30" s="635"/>
      <c r="W30" s="635"/>
      <c r="X30" s="635"/>
      <c r="Y30" s="636"/>
      <c r="Z30" s="672">
        <v>13</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6595539</v>
      </c>
      <c r="CS30" s="635"/>
      <c r="CT30" s="635"/>
      <c r="CU30" s="635"/>
      <c r="CV30" s="635"/>
      <c r="CW30" s="635"/>
      <c r="CX30" s="635"/>
      <c r="CY30" s="636"/>
      <c r="CZ30" s="637">
        <v>10.9</v>
      </c>
      <c r="DA30" s="649"/>
      <c r="DB30" s="649"/>
      <c r="DC30" s="650"/>
      <c r="DD30" s="640">
        <v>5838744</v>
      </c>
      <c r="DE30" s="635"/>
      <c r="DF30" s="635"/>
      <c r="DG30" s="635"/>
      <c r="DH30" s="635"/>
      <c r="DI30" s="635"/>
      <c r="DJ30" s="635"/>
      <c r="DK30" s="636"/>
      <c r="DL30" s="640">
        <v>5838744</v>
      </c>
      <c r="DM30" s="635"/>
      <c r="DN30" s="635"/>
      <c r="DO30" s="635"/>
      <c r="DP30" s="635"/>
      <c r="DQ30" s="635"/>
      <c r="DR30" s="635"/>
      <c r="DS30" s="635"/>
      <c r="DT30" s="635"/>
      <c r="DU30" s="635"/>
      <c r="DV30" s="636"/>
      <c r="DW30" s="637">
        <v>19.399999999999999</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99.2</v>
      </c>
      <c r="BH31" s="697"/>
      <c r="BI31" s="697"/>
      <c r="BJ31" s="697"/>
      <c r="BK31" s="697"/>
      <c r="BL31" s="697"/>
      <c r="BM31" s="698">
        <v>97.8</v>
      </c>
      <c r="BN31" s="697"/>
      <c r="BO31" s="697"/>
      <c r="BP31" s="697"/>
      <c r="BQ31" s="699"/>
      <c r="BR31" s="696">
        <v>99.3</v>
      </c>
      <c r="BS31" s="697"/>
      <c r="BT31" s="697"/>
      <c r="BU31" s="697"/>
      <c r="BV31" s="697"/>
      <c r="BW31" s="697"/>
      <c r="BX31" s="698">
        <v>97.9</v>
      </c>
      <c r="BY31" s="697"/>
      <c r="BZ31" s="697"/>
      <c r="CA31" s="697"/>
      <c r="CB31" s="699"/>
      <c r="CD31" s="655"/>
      <c r="CE31" s="656"/>
      <c r="CF31" s="631" t="s">
        <v>300</v>
      </c>
      <c r="CG31" s="632"/>
      <c r="CH31" s="632"/>
      <c r="CI31" s="632"/>
      <c r="CJ31" s="632"/>
      <c r="CK31" s="632"/>
      <c r="CL31" s="632"/>
      <c r="CM31" s="632"/>
      <c r="CN31" s="632"/>
      <c r="CO31" s="632"/>
      <c r="CP31" s="632"/>
      <c r="CQ31" s="633"/>
      <c r="CR31" s="634">
        <v>235266</v>
      </c>
      <c r="CS31" s="647"/>
      <c r="CT31" s="647"/>
      <c r="CU31" s="647"/>
      <c r="CV31" s="647"/>
      <c r="CW31" s="647"/>
      <c r="CX31" s="647"/>
      <c r="CY31" s="648"/>
      <c r="CZ31" s="637">
        <v>0.4</v>
      </c>
      <c r="DA31" s="649"/>
      <c r="DB31" s="649"/>
      <c r="DC31" s="650"/>
      <c r="DD31" s="640">
        <v>180663</v>
      </c>
      <c r="DE31" s="647"/>
      <c r="DF31" s="647"/>
      <c r="DG31" s="647"/>
      <c r="DH31" s="647"/>
      <c r="DI31" s="647"/>
      <c r="DJ31" s="647"/>
      <c r="DK31" s="648"/>
      <c r="DL31" s="640">
        <v>180663</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4189768</v>
      </c>
      <c r="S32" s="635"/>
      <c r="T32" s="635"/>
      <c r="U32" s="635"/>
      <c r="V32" s="635"/>
      <c r="W32" s="635"/>
      <c r="X32" s="635"/>
      <c r="Y32" s="636"/>
      <c r="Z32" s="672">
        <v>6.6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99.4</v>
      </c>
      <c r="BH32" s="647"/>
      <c r="BI32" s="647"/>
      <c r="BJ32" s="647"/>
      <c r="BK32" s="647"/>
      <c r="BL32" s="647"/>
      <c r="BM32" s="638">
        <v>98.2</v>
      </c>
      <c r="BN32" s="647"/>
      <c r="BO32" s="647"/>
      <c r="BP32" s="647"/>
      <c r="BQ32" s="670"/>
      <c r="BR32" s="700">
        <v>99.6</v>
      </c>
      <c r="BS32" s="647"/>
      <c r="BT32" s="647"/>
      <c r="BU32" s="647"/>
      <c r="BV32" s="647"/>
      <c r="BW32" s="647"/>
      <c r="BX32" s="638">
        <v>98.5</v>
      </c>
      <c r="BY32" s="647"/>
      <c r="BZ32" s="647"/>
      <c r="CA32" s="647"/>
      <c r="CB32" s="670"/>
      <c r="CD32" s="657"/>
      <c r="CE32" s="658"/>
      <c r="CF32" s="631" t="s">
        <v>304</v>
      </c>
      <c r="CG32" s="632"/>
      <c r="CH32" s="632"/>
      <c r="CI32" s="632"/>
      <c r="CJ32" s="632"/>
      <c r="CK32" s="632"/>
      <c r="CL32" s="632"/>
      <c r="CM32" s="632"/>
      <c r="CN32" s="632"/>
      <c r="CO32" s="632"/>
      <c r="CP32" s="632"/>
      <c r="CQ32" s="633"/>
      <c r="CR32" s="634">
        <v>128</v>
      </c>
      <c r="CS32" s="635"/>
      <c r="CT32" s="635"/>
      <c r="CU32" s="635"/>
      <c r="CV32" s="635"/>
      <c r="CW32" s="635"/>
      <c r="CX32" s="635"/>
      <c r="CY32" s="636"/>
      <c r="CZ32" s="637">
        <v>0</v>
      </c>
      <c r="DA32" s="649"/>
      <c r="DB32" s="649"/>
      <c r="DC32" s="650"/>
      <c r="DD32" s="640">
        <v>128</v>
      </c>
      <c r="DE32" s="635"/>
      <c r="DF32" s="635"/>
      <c r="DG32" s="635"/>
      <c r="DH32" s="635"/>
      <c r="DI32" s="635"/>
      <c r="DJ32" s="635"/>
      <c r="DK32" s="636"/>
      <c r="DL32" s="640">
        <v>128</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62862</v>
      </c>
      <c r="S33" s="635"/>
      <c r="T33" s="635"/>
      <c r="U33" s="635"/>
      <c r="V33" s="635"/>
      <c r="W33" s="635"/>
      <c r="X33" s="635"/>
      <c r="Y33" s="636"/>
      <c r="Z33" s="672">
        <v>0.1</v>
      </c>
      <c r="AA33" s="672"/>
      <c r="AB33" s="672"/>
      <c r="AC33" s="672"/>
      <c r="AD33" s="673">
        <v>5114</v>
      </c>
      <c r="AE33" s="673"/>
      <c r="AF33" s="673"/>
      <c r="AG33" s="673"/>
      <c r="AH33" s="673"/>
      <c r="AI33" s="673"/>
      <c r="AJ33" s="673"/>
      <c r="AK33" s="673"/>
      <c r="AL33" s="637">
        <v>0</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99.1</v>
      </c>
      <c r="BH33" s="619"/>
      <c r="BI33" s="619"/>
      <c r="BJ33" s="619"/>
      <c r="BK33" s="619"/>
      <c r="BL33" s="619"/>
      <c r="BM33" s="665">
        <v>97.3</v>
      </c>
      <c r="BN33" s="619"/>
      <c r="BO33" s="619"/>
      <c r="BP33" s="619"/>
      <c r="BQ33" s="682"/>
      <c r="BR33" s="695">
        <v>99</v>
      </c>
      <c r="BS33" s="619"/>
      <c r="BT33" s="619"/>
      <c r="BU33" s="619"/>
      <c r="BV33" s="619"/>
      <c r="BW33" s="619"/>
      <c r="BX33" s="665">
        <v>97.3</v>
      </c>
      <c r="BY33" s="619"/>
      <c r="BZ33" s="619"/>
      <c r="CA33" s="619"/>
      <c r="CB33" s="682"/>
      <c r="CD33" s="631" t="s">
        <v>307</v>
      </c>
      <c r="CE33" s="632"/>
      <c r="CF33" s="632"/>
      <c r="CG33" s="632"/>
      <c r="CH33" s="632"/>
      <c r="CI33" s="632"/>
      <c r="CJ33" s="632"/>
      <c r="CK33" s="632"/>
      <c r="CL33" s="632"/>
      <c r="CM33" s="632"/>
      <c r="CN33" s="632"/>
      <c r="CO33" s="632"/>
      <c r="CP33" s="632"/>
      <c r="CQ33" s="633"/>
      <c r="CR33" s="634">
        <v>28740922</v>
      </c>
      <c r="CS33" s="647"/>
      <c r="CT33" s="647"/>
      <c r="CU33" s="647"/>
      <c r="CV33" s="647"/>
      <c r="CW33" s="647"/>
      <c r="CX33" s="647"/>
      <c r="CY33" s="648"/>
      <c r="CZ33" s="637">
        <v>47.7</v>
      </c>
      <c r="DA33" s="649"/>
      <c r="DB33" s="649"/>
      <c r="DC33" s="650"/>
      <c r="DD33" s="640">
        <v>20457883</v>
      </c>
      <c r="DE33" s="647"/>
      <c r="DF33" s="647"/>
      <c r="DG33" s="647"/>
      <c r="DH33" s="647"/>
      <c r="DI33" s="647"/>
      <c r="DJ33" s="647"/>
      <c r="DK33" s="648"/>
      <c r="DL33" s="640">
        <v>14961431</v>
      </c>
      <c r="DM33" s="647"/>
      <c r="DN33" s="647"/>
      <c r="DO33" s="647"/>
      <c r="DP33" s="647"/>
      <c r="DQ33" s="647"/>
      <c r="DR33" s="647"/>
      <c r="DS33" s="647"/>
      <c r="DT33" s="647"/>
      <c r="DU33" s="647"/>
      <c r="DV33" s="648"/>
      <c r="DW33" s="637">
        <v>49.7</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3465406</v>
      </c>
      <c r="S34" s="635"/>
      <c r="T34" s="635"/>
      <c r="U34" s="635"/>
      <c r="V34" s="635"/>
      <c r="W34" s="635"/>
      <c r="X34" s="635"/>
      <c r="Y34" s="636"/>
      <c r="Z34" s="672">
        <v>5.5</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7974745</v>
      </c>
      <c r="CS34" s="635"/>
      <c r="CT34" s="635"/>
      <c r="CU34" s="635"/>
      <c r="CV34" s="635"/>
      <c r="CW34" s="635"/>
      <c r="CX34" s="635"/>
      <c r="CY34" s="636"/>
      <c r="CZ34" s="637">
        <v>13.2</v>
      </c>
      <c r="DA34" s="649"/>
      <c r="DB34" s="649"/>
      <c r="DC34" s="650"/>
      <c r="DD34" s="640">
        <v>5124559</v>
      </c>
      <c r="DE34" s="635"/>
      <c r="DF34" s="635"/>
      <c r="DG34" s="635"/>
      <c r="DH34" s="635"/>
      <c r="DI34" s="635"/>
      <c r="DJ34" s="635"/>
      <c r="DK34" s="636"/>
      <c r="DL34" s="640">
        <v>4224880</v>
      </c>
      <c r="DM34" s="635"/>
      <c r="DN34" s="635"/>
      <c r="DO34" s="635"/>
      <c r="DP34" s="635"/>
      <c r="DQ34" s="635"/>
      <c r="DR34" s="635"/>
      <c r="DS34" s="635"/>
      <c r="DT34" s="635"/>
      <c r="DU34" s="635"/>
      <c r="DV34" s="636"/>
      <c r="DW34" s="637">
        <v>14</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5690919</v>
      </c>
      <c r="S35" s="635"/>
      <c r="T35" s="635"/>
      <c r="U35" s="635"/>
      <c r="V35" s="635"/>
      <c r="W35" s="635"/>
      <c r="X35" s="635"/>
      <c r="Y35" s="636"/>
      <c r="Z35" s="672">
        <v>9</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825103</v>
      </c>
      <c r="CS35" s="647"/>
      <c r="CT35" s="647"/>
      <c r="CU35" s="647"/>
      <c r="CV35" s="647"/>
      <c r="CW35" s="647"/>
      <c r="CX35" s="647"/>
      <c r="CY35" s="648"/>
      <c r="CZ35" s="637">
        <v>1.4</v>
      </c>
      <c r="DA35" s="649"/>
      <c r="DB35" s="649"/>
      <c r="DC35" s="650"/>
      <c r="DD35" s="640">
        <v>723181</v>
      </c>
      <c r="DE35" s="647"/>
      <c r="DF35" s="647"/>
      <c r="DG35" s="647"/>
      <c r="DH35" s="647"/>
      <c r="DI35" s="647"/>
      <c r="DJ35" s="647"/>
      <c r="DK35" s="648"/>
      <c r="DL35" s="640">
        <v>702318</v>
      </c>
      <c r="DM35" s="647"/>
      <c r="DN35" s="647"/>
      <c r="DO35" s="647"/>
      <c r="DP35" s="647"/>
      <c r="DQ35" s="647"/>
      <c r="DR35" s="647"/>
      <c r="DS35" s="647"/>
      <c r="DT35" s="647"/>
      <c r="DU35" s="647"/>
      <c r="DV35" s="648"/>
      <c r="DW35" s="637">
        <v>2.2999999999999998</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1397158</v>
      </c>
      <c r="S36" s="635"/>
      <c r="T36" s="635"/>
      <c r="U36" s="635"/>
      <c r="V36" s="635"/>
      <c r="W36" s="635"/>
      <c r="X36" s="635"/>
      <c r="Y36" s="636"/>
      <c r="Z36" s="672">
        <v>2.2000000000000002</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7142305</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74391</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10183413</v>
      </c>
      <c r="CS36" s="635"/>
      <c r="CT36" s="635"/>
      <c r="CU36" s="635"/>
      <c r="CV36" s="635"/>
      <c r="CW36" s="635"/>
      <c r="CX36" s="635"/>
      <c r="CY36" s="636"/>
      <c r="CZ36" s="637">
        <v>16.899999999999999</v>
      </c>
      <c r="DA36" s="649"/>
      <c r="DB36" s="649"/>
      <c r="DC36" s="650"/>
      <c r="DD36" s="640">
        <v>7470795</v>
      </c>
      <c r="DE36" s="635"/>
      <c r="DF36" s="635"/>
      <c r="DG36" s="635"/>
      <c r="DH36" s="635"/>
      <c r="DI36" s="635"/>
      <c r="DJ36" s="635"/>
      <c r="DK36" s="636"/>
      <c r="DL36" s="640">
        <v>6364819</v>
      </c>
      <c r="DM36" s="635"/>
      <c r="DN36" s="635"/>
      <c r="DO36" s="635"/>
      <c r="DP36" s="635"/>
      <c r="DQ36" s="635"/>
      <c r="DR36" s="635"/>
      <c r="DS36" s="635"/>
      <c r="DT36" s="635"/>
      <c r="DU36" s="635"/>
      <c r="DV36" s="636"/>
      <c r="DW36" s="637">
        <v>21.1</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3325022</v>
      </c>
      <c r="S37" s="635"/>
      <c r="T37" s="635"/>
      <c r="U37" s="635"/>
      <c r="V37" s="635"/>
      <c r="W37" s="635"/>
      <c r="X37" s="635"/>
      <c r="Y37" s="636"/>
      <c r="Z37" s="672">
        <v>5.2</v>
      </c>
      <c r="AA37" s="672"/>
      <c r="AB37" s="672"/>
      <c r="AC37" s="672"/>
      <c r="AD37" s="673">
        <v>120615</v>
      </c>
      <c r="AE37" s="673"/>
      <c r="AF37" s="673"/>
      <c r="AG37" s="673"/>
      <c r="AH37" s="673"/>
      <c r="AI37" s="673"/>
      <c r="AJ37" s="673"/>
      <c r="AK37" s="673"/>
      <c r="AL37" s="637">
        <v>0.4</v>
      </c>
      <c r="AM37" s="638"/>
      <c r="AN37" s="638"/>
      <c r="AO37" s="674"/>
      <c r="AQ37" s="667" t="s">
        <v>319</v>
      </c>
      <c r="AR37" s="668"/>
      <c r="AS37" s="668"/>
      <c r="AT37" s="668"/>
      <c r="AU37" s="668"/>
      <c r="AV37" s="668"/>
      <c r="AW37" s="668"/>
      <c r="AX37" s="668"/>
      <c r="AY37" s="669"/>
      <c r="AZ37" s="634">
        <v>2223009</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-21218</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2533411</v>
      </c>
      <c r="CS37" s="647"/>
      <c r="CT37" s="647"/>
      <c r="CU37" s="647"/>
      <c r="CV37" s="647"/>
      <c r="CW37" s="647"/>
      <c r="CX37" s="647"/>
      <c r="CY37" s="648"/>
      <c r="CZ37" s="637">
        <v>4.2</v>
      </c>
      <c r="DA37" s="649"/>
      <c r="DB37" s="649"/>
      <c r="DC37" s="650"/>
      <c r="DD37" s="640">
        <v>2482323</v>
      </c>
      <c r="DE37" s="647"/>
      <c r="DF37" s="647"/>
      <c r="DG37" s="647"/>
      <c r="DH37" s="647"/>
      <c r="DI37" s="647"/>
      <c r="DJ37" s="647"/>
      <c r="DK37" s="648"/>
      <c r="DL37" s="640">
        <v>2351458</v>
      </c>
      <c r="DM37" s="647"/>
      <c r="DN37" s="647"/>
      <c r="DO37" s="647"/>
      <c r="DP37" s="647"/>
      <c r="DQ37" s="647"/>
      <c r="DR37" s="647"/>
      <c r="DS37" s="647"/>
      <c r="DT37" s="647"/>
      <c r="DU37" s="647"/>
      <c r="DV37" s="648"/>
      <c r="DW37" s="637">
        <v>7.8</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2747800</v>
      </c>
      <c r="S38" s="635"/>
      <c r="T38" s="635"/>
      <c r="U38" s="635"/>
      <c r="V38" s="635"/>
      <c r="W38" s="635"/>
      <c r="X38" s="635"/>
      <c r="Y38" s="636"/>
      <c r="Z38" s="672">
        <v>4.3</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284449</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12646</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4733145</v>
      </c>
      <c r="CS38" s="635"/>
      <c r="CT38" s="635"/>
      <c r="CU38" s="635"/>
      <c r="CV38" s="635"/>
      <c r="CW38" s="635"/>
      <c r="CX38" s="635"/>
      <c r="CY38" s="636"/>
      <c r="CZ38" s="637">
        <v>7.8</v>
      </c>
      <c r="DA38" s="649"/>
      <c r="DB38" s="649"/>
      <c r="DC38" s="650"/>
      <c r="DD38" s="640">
        <v>4020660</v>
      </c>
      <c r="DE38" s="635"/>
      <c r="DF38" s="635"/>
      <c r="DG38" s="635"/>
      <c r="DH38" s="635"/>
      <c r="DI38" s="635"/>
      <c r="DJ38" s="635"/>
      <c r="DK38" s="636"/>
      <c r="DL38" s="640">
        <v>3667181</v>
      </c>
      <c r="DM38" s="635"/>
      <c r="DN38" s="635"/>
      <c r="DO38" s="635"/>
      <c r="DP38" s="635"/>
      <c r="DQ38" s="635"/>
      <c r="DR38" s="635"/>
      <c r="DS38" s="635"/>
      <c r="DT38" s="635"/>
      <c r="DU38" s="635"/>
      <c r="DV38" s="636"/>
      <c r="DW38" s="637">
        <v>12.2</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174976</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18010</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3200158</v>
      </c>
      <c r="CS39" s="647"/>
      <c r="CT39" s="647"/>
      <c r="CU39" s="647"/>
      <c r="CV39" s="647"/>
      <c r="CW39" s="647"/>
      <c r="CX39" s="647"/>
      <c r="CY39" s="648"/>
      <c r="CZ39" s="637">
        <v>5.3</v>
      </c>
      <c r="DA39" s="649"/>
      <c r="DB39" s="649"/>
      <c r="DC39" s="650"/>
      <c r="DD39" s="640">
        <v>3116455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98100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40476</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79</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1824358</v>
      </c>
      <c r="CS40" s="635"/>
      <c r="CT40" s="635"/>
      <c r="CU40" s="635"/>
      <c r="CV40" s="635"/>
      <c r="CW40" s="635"/>
      <c r="CX40" s="635"/>
      <c r="CY40" s="636"/>
      <c r="CZ40" s="637">
        <v>3</v>
      </c>
      <c r="DA40" s="649"/>
      <c r="DB40" s="649"/>
      <c r="DC40" s="650"/>
      <c r="DD40" s="640">
        <v>2233</v>
      </c>
      <c r="DE40" s="635"/>
      <c r="DF40" s="635"/>
      <c r="DG40" s="635"/>
      <c r="DH40" s="635"/>
      <c r="DI40" s="635"/>
      <c r="DJ40" s="635"/>
      <c r="DK40" s="636"/>
      <c r="DL40" s="640">
        <v>2233</v>
      </c>
      <c r="DM40" s="635"/>
      <c r="DN40" s="635"/>
      <c r="DO40" s="635"/>
      <c r="DP40" s="635"/>
      <c r="DQ40" s="635"/>
      <c r="DR40" s="635"/>
      <c r="DS40" s="635"/>
      <c r="DT40" s="635"/>
      <c r="DU40" s="635"/>
      <c r="DV40" s="636"/>
      <c r="DW40" s="637">
        <v>0</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63343194</v>
      </c>
      <c r="S41" s="659"/>
      <c r="T41" s="659"/>
      <c r="U41" s="659"/>
      <c r="V41" s="659"/>
      <c r="W41" s="659"/>
      <c r="X41" s="659"/>
      <c r="Y41" s="662"/>
      <c r="Z41" s="663">
        <v>100</v>
      </c>
      <c r="AA41" s="663"/>
      <c r="AB41" s="663"/>
      <c r="AC41" s="663"/>
      <c r="AD41" s="664">
        <v>30026992</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774900</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3644495</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395</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6272136</v>
      </c>
      <c r="CS42" s="647"/>
      <c r="CT42" s="647"/>
      <c r="CU42" s="647"/>
      <c r="CV42" s="647"/>
      <c r="CW42" s="647"/>
      <c r="CX42" s="647"/>
      <c r="CY42" s="648"/>
      <c r="CZ42" s="637">
        <v>10.4</v>
      </c>
      <c r="DA42" s="649"/>
      <c r="DB42" s="649"/>
      <c r="DC42" s="650"/>
      <c r="DD42" s="640">
        <v>2115873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183350</v>
      </c>
      <c r="CS43" s="647"/>
      <c r="CT43" s="647"/>
      <c r="CU43" s="647"/>
      <c r="CV43" s="647"/>
      <c r="CW43" s="647"/>
      <c r="CX43" s="647"/>
      <c r="CY43" s="648"/>
      <c r="CZ43" s="637">
        <v>0.3</v>
      </c>
      <c r="DA43" s="649"/>
      <c r="DB43" s="649"/>
      <c r="DC43" s="650"/>
      <c r="DD43" s="640">
        <v>183350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4255331</v>
      </c>
      <c r="CS44" s="635"/>
      <c r="CT44" s="635"/>
      <c r="CU44" s="635"/>
      <c r="CV44" s="635"/>
      <c r="CW44" s="635"/>
      <c r="CX44" s="635"/>
      <c r="CY44" s="636"/>
      <c r="CZ44" s="637">
        <v>7.1</v>
      </c>
      <c r="DA44" s="638"/>
      <c r="DB44" s="638"/>
      <c r="DC44" s="639"/>
      <c r="DD44" s="640">
        <v>752145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1936166</v>
      </c>
      <c r="CS45" s="647"/>
      <c r="CT45" s="647"/>
      <c r="CU45" s="647"/>
      <c r="CV45" s="647"/>
      <c r="CW45" s="647"/>
      <c r="CX45" s="647"/>
      <c r="CY45" s="648"/>
      <c r="CZ45" s="637">
        <v>3.2</v>
      </c>
      <c r="DA45" s="649"/>
      <c r="DB45" s="649"/>
      <c r="DC45" s="650"/>
      <c r="DD45" s="640">
        <v>214740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2127071</v>
      </c>
      <c r="CS46" s="635"/>
      <c r="CT46" s="635"/>
      <c r="CU46" s="635"/>
      <c r="CV46" s="635"/>
      <c r="CW46" s="635"/>
      <c r="CX46" s="635"/>
      <c r="CY46" s="636"/>
      <c r="CZ46" s="637">
        <v>3.5</v>
      </c>
      <c r="DA46" s="638"/>
      <c r="DB46" s="638"/>
      <c r="DC46" s="639"/>
      <c r="DD46" s="640">
        <v>520161</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2016805</v>
      </c>
      <c r="CS47" s="647"/>
      <c r="CT47" s="647"/>
      <c r="CU47" s="647"/>
      <c r="CV47" s="647"/>
      <c r="CW47" s="647"/>
      <c r="CX47" s="647"/>
      <c r="CY47" s="648"/>
      <c r="CZ47" s="637">
        <v>3.3</v>
      </c>
      <c r="DA47" s="649"/>
      <c r="DB47" s="649"/>
      <c r="DC47" s="650"/>
      <c r="DD47" s="640">
        <v>1363728</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60297157</v>
      </c>
      <c r="CS49" s="619"/>
      <c r="CT49" s="619"/>
      <c r="CU49" s="619"/>
      <c r="CV49" s="619"/>
      <c r="CW49" s="619"/>
      <c r="CX49" s="619"/>
      <c r="CY49" s="620"/>
      <c r="CZ49" s="621">
        <v>100</v>
      </c>
      <c r="DA49" s="622"/>
      <c r="DB49" s="622"/>
      <c r="DC49" s="623"/>
      <c r="DD49" s="624">
        <v>38855208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1AknPaDSGRMdLRmO4MPYuCkHUy9vQQzMixyeY+U1NaRzV0b3t8N5dK81+0+r10AHZkTZtpPDL4lw1J+nTypmYw==" saltValue="mL4OyDELXlq8n7uoKBtYs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5" t="s">
        <v>352</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c r="Y2" s="1105"/>
      <c r="Z2" s="1105"/>
      <c r="AA2" s="1105"/>
      <c r="AB2" s="1105"/>
      <c r="AC2" s="1105"/>
      <c r="AD2" s="1105"/>
      <c r="AE2" s="1105"/>
      <c r="AF2" s="1105"/>
      <c r="AG2" s="1105"/>
      <c r="AH2" s="1105"/>
      <c r="AI2" s="1105"/>
      <c r="AJ2" s="1105"/>
      <c r="AK2" s="1105"/>
      <c r="AL2" s="1105"/>
      <c r="AM2" s="1105"/>
      <c r="AN2" s="1105"/>
      <c r="AO2" s="1105"/>
      <c r="AP2" s="1105"/>
      <c r="AQ2" s="1105"/>
      <c r="AR2" s="1105"/>
      <c r="AS2" s="1105"/>
      <c r="AT2" s="1105"/>
      <c r="AU2" s="1105"/>
      <c r="AV2" s="1105"/>
      <c r="AW2" s="1105"/>
      <c r="AX2" s="1105"/>
      <c r="AY2" s="1105"/>
      <c r="AZ2" s="1105"/>
      <c r="BA2" s="1105"/>
      <c r="BB2" s="1105"/>
      <c r="BC2" s="1105"/>
      <c r="BD2" s="1105"/>
      <c r="BE2" s="1105"/>
      <c r="BF2" s="1105"/>
      <c r="BG2" s="1105"/>
      <c r="BH2" s="1105"/>
      <c r="BI2" s="110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6" t="s">
        <v>353</v>
      </c>
      <c r="DK2" s="1107"/>
      <c r="DL2" s="1107"/>
      <c r="DM2" s="1107"/>
      <c r="DN2" s="1107"/>
      <c r="DO2" s="1108"/>
      <c r="DP2" s="210"/>
      <c r="DQ2" s="1106" t="s">
        <v>354</v>
      </c>
      <c r="DR2" s="1107"/>
      <c r="DS2" s="1107"/>
      <c r="DT2" s="1107"/>
      <c r="DU2" s="1107"/>
      <c r="DV2" s="1107"/>
      <c r="DW2" s="1107"/>
      <c r="DX2" s="1107"/>
      <c r="DY2" s="1107"/>
      <c r="DZ2" s="1108"/>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4" t="s">
        <v>355</v>
      </c>
      <c r="B4" s="1074"/>
      <c r="C4" s="1074"/>
      <c r="D4" s="1074"/>
      <c r="E4" s="1074"/>
      <c r="F4" s="1074"/>
      <c r="G4" s="1074"/>
      <c r="H4" s="1074"/>
      <c r="I4" s="1074"/>
      <c r="J4" s="1074"/>
      <c r="K4" s="1074"/>
      <c r="L4" s="1074"/>
      <c r="M4" s="1074"/>
      <c r="N4" s="1074"/>
      <c r="O4" s="1074"/>
      <c r="P4" s="1074"/>
      <c r="Q4" s="1074"/>
      <c r="R4" s="1074"/>
      <c r="S4" s="1074"/>
      <c r="T4" s="1074"/>
      <c r="U4" s="1074"/>
      <c r="V4" s="1074"/>
      <c r="W4" s="1074"/>
      <c r="X4" s="1074"/>
      <c r="Y4" s="1074"/>
      <c r="Z4" s="1074"/>
      <c r="AA4" s="1074"/>
      <c r="AB4" s="1074"/>
      <c r="AC4" s="1074"/>
      <c r="AD4" s="1074"/>
      <c r="AE4" s="1074"/>
      <c r="AF4" s="1074"/>
      <c r="AG4" s="1074"/>
      <c r="AH4" s="1074"/>
      <c r="AI4" s="1074"/>
      <c r="AJ4" s="1074"/>
      <c r="AK4" s="1074"/>
      <c r="AL4" s="1074"/>
      <c r="AM4" s="1074"/>
      <c r="AN4" s="1074"/>
      <c r="AO4" s="1074"/>
      <c r="AP4" s="1074"/>
      <c r="AQ4" s="1074"/>
      <c r="AR4" s="1074"/>
      <c r="AS4" s="1074"/>
      <c r="AT4" s="1074"/>
      <c r="AU4" s="1074"/>
      <c r="AV4" s="1074"/>
      <c r="AW4" s="1074"/>
      <c r="AX4" s="1074"/>
      <c r="AY4" s="1074"/>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9"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9" t="s">
        <v>371</v>
      </c>
      <c r="DH5" s="1100"/>
      <c r="DI5" s="1100"/>
      <c r="DJ5" s="1100"/>
      <c r="DK5" s="1101"/>
      <c r="DL5" s="1099" t="s">
        <v>372</v>
      </c>
      <c r="DM5" s="1100"/>
      <c r="DN5" s="1100"/>
      <c r="DO5" s="1100"/>
      <c r="DP5" s="1101"/>
      <c r="DQ5" s="1014" t="s">
        <v>373</v>
      </c>
      <c r="DR5" s="1015"/>
      <c r="DS5" s="1015"/>
      <c r="DT5" s="1015"/>
      <c r="DU5" s="1016"/>
      <c r="DV5" s="1014" t="s">
        <v>364</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10"/>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2"/>
      <c r="DH6" s="1103"/>
      <c r="DI6" s="1103"/>
      <c r="DJ6" s="1103"/>
      <c r="DK6" s="1104"/>
      <c r="DL6" s="1102"/>
      <c r="DM6" s="1103"/>
      <c r="DN6" s="1103"/>
      <c r="DO6" s="1103"/>
      <c r="DP6" s="1104"/>
      <c r="DQ6" s="1017"/>
      <c r="DR6" s="1018"/>
      <c r="DS6" s="1018"/>
      <c r="DT6" s="1018"/>
      <c r="DU6" s="1019"/>
      <c r="DV6" s="1017"/>
      <c r="DW6" s="1018"/>
      <c r="DX6" s="1018"/>
      <c r="DY6" s="1018"/>
      <c r="DZ6" s="1029"/>
      <c r="EA6" s="217"/>
    </row>
    <row r="7" spans="1:131" s="218" customFormat="1" ht="26.25" customHeight="1" thickTop="1" x14ac:dyDescent="0.15">
      <c r="A7" s="219">
        <v>1</v>
      </c>
      <c r="B7" s="1062" t="s">
        <v>374</v>
      </c>
      <c r="C7" s="1063"/>
      <c r="D7" s="1063"/>
      <c r="E7" s="1063"/>
      <c r="F7" s="1063"/>
      <c r="G7" s="1063"/>
      <c r="H7" s="1063"/>
      <c r="I7" s="1063"/>
      <c r="J7" s="1063"/>
      <c r="K7" s="1063"/>
      <c r="L7" s="1063"/>
      <c r="M7" s="1063"/>
      <c r="N7" s="1063"/>
      <c r="O7" s="1063"/>
      <c r="P7" s="1064"/>
      <c r="Q7" s="1117">
        <v>63312</v>
      </c>
      <c r="R7" s="1118"/>
      <c r="S7" s="1118"/>
      <c r="T7" s="1118"/>
      <c r="U7" s="1118"/>
      <c r="V7" s="1118">
        <v>60259</v>
      </c>
      <c r="W7" s="1118"/>
      <c r="X7" s="1118"/>
      <c r="Y7" s="1118"/>
      <c r="Z7" s="1118"/>
      <c r="AA7" s="1118">
        <v>3053</v>
      </c>
      <c r="AB7" s="1118"/>
      <c r="AC7" s="1118"/>
      <c r="AD7" s="1118"/>
      <c r="AE7" s="1119"/>
      <c r="AF7" s="1120">
        <v>1748</v>
      </c>
      <c r="AG7" s="1121"/>
      <c r="AH7" s="1121"/>
      <c r="AI7" s="1121"/>
      <c r="AJ7" s="1122"/>
      <c r="AK7" s="1123">
        <v>5691</v>
      </c>
      <c r="AL7" s="1124"/>
      <c r="AM7" s="1124"/>
      <c r="AN7" s="1124"/>
      <c r="AO7" s="1124"/>
      <c r="AP7" s="1124">
        <v>45237</v>
      </c>
      <c r="AQ7" s="1124"/>
      <c r="AR7" s="1124"/>
      <c r="AS7" s="1124"/>
      <c r="AT7" s="1124"/>
      <c r="AU7" s="1125"/>
      <c r="AV7" s="1125"/>
      <c r="AW7" s="1125"/>
      <c r="AX7" s="1125"/>
      <c r="AY7" s="1126"/>
      <c r="AZ7" s="214"/>
      <c r="BA7" s="214"/>
      <c r="BB7" s="214"/>
      <c r="BC7" s="214"/>
      <c r="BD7" s="214"/>
      <c r="BE7" s="215"/>
      <c r="BF7" s="215"/>
      <c r="BG7" s="215"/>
      <c r="BH7" s="215"/>
      <c r="BI7" s="215"/>
      <c r="BJ7" s="215"/>
      <c r="BK7" s="215"/>
      <c r="BL7" s="215"/>
      <c r="BM7" s="215"/>
      <c r="BN7" s="215"/>
      <c r="BO7" s="215"/>
      <c r="BP7" s="215"/>
      <c r="BQ7" s="219">
        <v>1</v>
      </c>
      <c r="BR7" s="220"/>
      <c r="BS7" s="1114" t="s">
        <v>566</v>
      </c>
      <c r="BT7" s="1115" t="s">
        <v>567</v>
      </c>
      <c r="BU7" s="1115" t="s">
        <v>567</v>
      </c>
      <c r="BV7" s="1115" t="s">
        <v>567</v>
      </c>
      <c r="BW7" s="1115" t="s">
        <v>567</v>
      </c>
      <c r="BX7" s="1115" t="s">
        <v>567</v>
      </c>
      <c r="BY7" s="1115" t="s">
        <v>567</v>
      </c>
      <c r="BZ7" s="1115" t="s">
        <v>567</v>
      </c>
      <c r="CA7" s="1115" t="s">
        <v>567</v>
      </c>
      <c r="CB7" s="1115" t="s">
        <v>567</v>
      </c>
      <c r="CC7" s="1115" t="s">
        <v>567</v>
      </c>
      <c r="CD7" s="1115" t="s">
        <v>567</v>
      </c>
      <c r="CE7" s="1115" t="s">
        <v>567</v>
      </c>
      <c r="CF7" s="1115" t="s">
        <v>567</v>
      </c>
      <c r="CG7" s="1127" t="s">
        <v>567</v>
      </c>
      <c r="CH7" s="1111">
        <v>5</v>
      </c>
      <c r="CI7" s="1112"/>
      <c r="CJ7" s="1112"/>
      <c r="CK7" s="1112"/>
      <c r="CL7" s="1113"/>
      <c r="CM7" s="1111">
        <v>34</v>
      </c>
      <c r="CN7" s="1112"/>
      <c r="CO7" s="1112"/>
      <c r="CP7" s="1112"/>
      <c r="CQ7" s="1113"/>
      <c r="CR7" s="1111">
        <v>5</v>
      </c>
      <c r="CS7" s="1112">
        <v>5200</v>
      </c>
      <c r="CT7" s="1112">
        <v>5200</v>
      </c>
      <c r="CU7" s="1112">
        <v>5200</v>
      </c>
      <c r="CV7" s="1113">
        <v>5200</v>
      </c>
      <c r="CW7" s="1111">
        <v>11</v>
      </c>
      <c r="CX7" s="1112"/>
      <c r="CY7" s="1112"/>
      <c r="CZ7" s="1112"/>
      <c r="DA7" s="1113"/>
      <c r="DB7" s="1111" t="s">
        <v>489</v>
      </c>
      <c r="DC7" s="1112"/>
      <c r="DD7" s="1112"/>
      <c r="DE7" s="1112"/>
      <c r="DF7" s="1113"/>
      <c r="DG7" s="1111" t="s">
        <v>489</v>
      </c>
      <c r="DH7" s="1112"/>
      <c r="DI7" s="1112"/>
      <c r="DJ7" s="1112"/>
      <c r="DK7" s="1113"/>
      <c r="DL7" s="1111" t="s">
        <v>489</v>
      </c>
      <c r="DM7" s="1112"/>
      <c r="DN7" s="1112"/>
      <c r="DO7" s="1112"/>
      <c r="DP7" s="1113"/>
      <c r="DQ7" s="1111" t="s">
        <v>489</v>
      </c>
      <c r="DR7" s="1112"/>
      <c r="DS7" s="1112"/>
      <c r="DT7" s="1112"/>
      <c r="DU7" s="1113"/>
      <c r="DV7" s="1114"/>
      <c r="DW7" s="1115"/>
      <c r="DX7" s="1115"/>
      <c r="DY7" s="1115"/>
      <c r="DZ7" s="1116"/>
      <c r="EA7" s="217"/>
    </row>
    <row r="8" spans="1:131" s="218" customFormat="1" ht="26.25" customHeight="1" x14ac:dyDescent="0.15">
      <c r="A8" s="221">
        <v>2</v>
      </c>
      <c r="B8" s="1043" t="s">
        <v>375</v>
      </c>
      <c r="C8" s="1044"/>
      <c r="D8" s="1044"/>
      <c r="E8" s="1044"/>
      <c r="F8" s="1044"/>
      <c r="G8" s="1044"/>
      <c r="H8" s="1044"/>
      <c r="I8" s="1044"/>
      <c r="J8" s="1044"/>
      <c r="K8" s="1044"/>
      <c r="L8" s="1044"/>
      <c r="M8" s="1044"/>
      <c r="N8" s="1044"/>
      <c r="O8" s="1044"/>
      <c r="P8" s="1045"/>
      <c r="Q8" s="1051">
        <v>31</v>
      </c>
      <c r="R8" s="1052"/>
      <c r="S8" s="1052"/>
      <c r="T8" s="1052"/>
      <c r="U8" s="1052"/>
      <c r="V8" s="1052">
        <v>38</v>
      </c>
      <c r="W8" s="1052"/>
      <c r="X8" s="1052"/>
      <c r="Y8" s="1052"/>
      <c r="Z8" s="1052"/>
      <c r="AA8" s="1052">
        <v>-7</v>
      </c>
      <c r="AB8" s="1052"/>
      <c r="AC8" s="1052"/>
      <c r="AD8" s="1052"/>
      <c r="AE8" s="1053"/>
      <c r="AF8" s="1048">
        <v>6</v>
      </c>
      <c r="AG8" s="1049"/>
      <c r="AH8" s="1049"/>
      <c r="AI8" s="1049"/>
      <c r="AJ8" s="1050"/>
      <c r="AK8" s="1095" t="s">
        <v>550</v>
      </c>
      <c r="AL8" s="1096"/>
      <c r="AM8" s="1096"/>
      <c r="AN8" s="1096"/>
      <c r="AO8" s="1096"/>
      <c r="AP8" s="1096" t="s">
        <v>550</v>
      </c>
      <c r="AQ8" s="1096"/>
      <c r="AR8" s="1096"/>
      <c r="AS8" s="1096"/>
      <c r="AT8" s="1096"/>
      <c r="AU8" s="1097"/>
      <c r="AV8" s="1097"/>
      <c r="AW8" s="1097"/>
      <c r="AX8" s="1097"/>
      <c r="AY8" s="1098"/>
      <c r="AZ8" s="214"/>
      <c r="BA8" s="214"/>
      <c r="BB8" s="214"/>
      <c r="BC8" s="214"/>
      <c r="BD8" s="214"/>
      <c r="BE8" s="215"/>
      <c r="BF8" s="215"/>
      <c r="BG8" s="215"/>
      <c r="BH8" s="215"/>
      <c r="BI8" s="215"/>
      <c r="BJ8" s="215"/>
      <c r="BK8" s="215"/>
      <c r="BL8" s="215"/>
      <c r="BM8" s="215"/>
      <c r="BN8" s="215"/>
      <c r="BO8" s="215"/>
      <c r="BP8" s="215"/>
      <c r="BQ8" s="221">
        <v>2</v>
      </c>
      <c r="BR8" s="222"/>
      <c r="BS8" s="1005" t="s">
        <v>568</v>
      </c>
      <c r="BT8" s="1006" t="s">
        <v>568</v>
      </c>
      <c r="BU8" s="1006" t="s">
        <v>568</v>
      </c>
      <c r="BV8" s="1006" t="s">
        <v>568</v>
      </c>
      <c r="BW8" s="1006" t="s">
        <v>568</v>
      </c>
      <c r="BX8" s="1006" t="s">
        <v>568</v>
      </c>
      <c r="BY8" s="1006" t="s">
        <v>568</v>
      </c>
      <c r="BZ8" s="1006" t="s">
        <v>568</v>
      </c>
      <c r="CA8" s="1006" t="s">
        <v>568</v>
      </c>
      <c r="CB8" s="1006" t="s">
        <v>568</v>
      </c>
      <c r="CC8" s="1006" t="s">
        <v>568</v>
      </c>
      <c r="CD8" s="1006" t="s">
        <v>568</v>
      </c>
      <c r="CE8" s="1006" t="s">
        <v>568</v>
      </c>
      <c r="CF8" s="1006" t="s">
        <v>568</v>
      </c>
      <c r="CG8" s="1027" t="s">
        <v>568</v>
      </c>
      <c r="CH8" s="1002">
        <v>0</v>
      </c>
      <c r="CI8" s="1003"/>
      <c r="CJ8" s="1003"/>
      <c r="CK8" s="1003"/>
      <c r="CL8" s="1004"/>
      <c r="CM8" s="1002">
        <v>-15</v>
      </c>
      <c r="CN8" s="1003"/>
      <c r="CO8" s="1003"/>
      <c r="CP8" s="1003"/>
      <c r="CQ8" s="1004"/>
      <c r="CR8" s="1002">
        <v>5</v>
      </c>
      <c r="CS8" s="1003">
        <v>4500</v>
      </c>
      <c r="CT8" s="1003">
        <v>4500</v>
      </c>
      <c r="CU8" s="1003">
        <v>4500</v>
      </c>
      <c r="CV8" s="1004">
        <v>4500</v>
      </c>
      <c r="CW8" s="1002" t="s">
        <v>489</v>
      </c>
      <c r="CX8" s="1003"/>
      <c r="CY8" s="1003"/>
      <c r="CZ8" s="1003"/>
      <c r="DA8" s="1004"/>
      <c r="DB8" s="1002" t="s">
        <v>489</v>
      </c>
      <c r="DC8" s="1003"/>
      <c r="DD8" s="1003"/>
      <c r="DE8" s="1003"/>
      <c r="DF8" s="1004"/>
      <c r="DG8" s="1002" t="s">
        <v>489</v>
      </c>
      <c r="DH8" s="1003"/>
      <c r="DI8" s="1003"/>
      <c r="DJ8" s="1003"/>
      <c r="DK8" s="1004"/>
      <c r="DL8" s="1002" t="s">
        <v>489</v>
      </c>
      <c r="DM8" s="1003"/>
      <c r="DN8" s="1003"/>
      <c r="DO8" s="1003"/>
      <c r="DP8" s="1004"/>
      <c r="DQ8" s="1002" t="s">
        <v>489</v>
      </c>
      <c r="DR8" s="1003"/>
      <c r="DS8" s="1003"/>
      <c r="DT8" s="1003"/>
      <c r="DU8" s="1004"/>
      <c r="DV8" s="1005"/>
      <c r="DW8" s="1006"/>
      <c r="DX8" s="1006"/>
      <c r="DY8" s="1006"/>
      <c r="DZ8" s="1007"/>
      <c r="EA8" s="217"/>
    </row>
    <row r="9" spans="1:131" s="218" customFormat="1" ht="26.25" customHeight="1" x14ac:dyDescent="0.15">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5"/>
      <c r="AL9" s="1096"/>
      <c r="AM9" s="1096"/>
      <c r="AN9" s="1096"/>
      <c r="AO9" s="1096"/>
      <c r="AP9" s="1096"/>
      <c r="AQ9" s="1096"/>
      <c r="AR9" s="1096"/>
      <c r="AS9" s="1096"/>
      <c r="AT9" s="1096"/>
      <c r="AU9" s="1097"/>
      <c r="AV9" s="1097"/>
      <c r="AW9" s="1097"/>
      <c r="AX9" s="1097"/>
      <c r="AY9" s="1098"/>
      <c r="AZ9" s="214"/>
      <c r="BA9" s="214"/>
      <c r="BB9" s="214"/>
      <c r="BC9" s="214"/>
      <c r="BD9" s="214"/>
      <c r="BE9" s="215"/>
      <c r="BF9" s="215"/>
      <c r="BG9" s="215"/>
      <c r="BH9" s="215"/>
      <c r="BI9" s="215"/>
      <c r="BJ9" s="215"/>
      <c r="BK9" s="215"/>
      <c r="BL9" s="215"/>
      <c r="BM9" s="215"/>
      <c r="BN9" s="215"/>
      <c r="BO9" s="215"/>
      <c r="BP9" s="215"/>
      <c r="BQ9" s="221">
        <v>3</v>
      </c>
      <c r="BR9" s="222"/>
      <c r="BS9" s="1005" t="s">
        <v>569</v>
      </c>
      <c r="BT9" s="1006" t="s">
        <v>569</v>
      </c>
      <c r="BU9" s="1006" t="s">
        <v>569</v>
      </c>
      <c r="BV9" s="1006" t="s">
        <v>569</v>
      </c>
      <c r="BW9" s="1006" t="s">
        <v>569</v>
      </c>
      <c r="BX9" s="1006" t="s">
        <v>569</v>
      </c>
      <c r="BY9" s="1006" t="s">
        <v>569</v>
      </c>
      <c r="BZ9" s="1006" t="s">
        <v>569</v>
      </c>
      <c r="CA9" s="1006" t="s">
        <v>569</v>
      </c>
      <c r="CB9" s="1006" t="s">
        <v>569</v>
      </c>
      <c r="CC9" s="1006" t="s">
        <v>569</v>
      </c>
      <c r="CD9" s="1006" t="s">
        <v>569</v>
      </c>
      <c r="CE9" s="1006" t="s">
        <v>569</v>
      </c>
      <c r="CF9" s="1006" t="s">
        <v>569</v>
      </c>
      <c r="CG9" s="1027" t="s">
        <v>569</v>
      </c>
      <c r="CH9" s="1002">
        <v>-25</v>
      </c>
      <c r="CI9" s="1003"/>
      <c r="CJ9" s="1003"/>
      <c r="CK9" s="1003"/>
      <c r="CL9" s="1004"/>
      <c r="CM9" s="1002">
        <v>62</v>
      </c>
      <c r="CN9" s="1003"/>
      <c r="CO9" s="1003"/>
      <c r="CP9" s="1003"/>
      <c r="CQ9" s="1004"/>
      <c r="CR9" s="1002">
        <v>23</v>
      </c>
      <c r="CS9" s="1003"/>
      <c r="CT9" s="1003"/>
      <c r="CU9" s="1003"/>
      <c r="CV9" s="1004"/>
      <c r="CW9" s="1002" t="s">
        <v>489</v>
      </c>
      <c r="CX9" s="1003"/>
      <c r="CY9" s="1003"/>
      <c r="CZ9" s="1003"/>
      <c r="DA9" s="1004"/>
      <c r="DB9" s="1002" t="s">
        <v>489</v>
      </c>
      <c r="DC9" s="1003"/>
      <c r="DD9" s="1003"/>
      <c r="DE9" s="1003"/>
      <c r="DF9" s="1004"/>
      <c r="DG9" s="1002" t="s">
        <v>489</v>
      </c>
      <c r="DH9" s="1003"/>
      <c r="DI9" s="1003"/>
      <c r="DJ9" s="1003"/>
      <c r="DK9" s="1004"/>
      <c r="DL9" s="1002" t="s">
        <v>489</v>
      </c>
      <c r="DM9" s="1003"/>
      <c r="DN9" s="1003"/>
      <c r="DO9" s="1003"/>
      <c r="DP9" s="1004"/>
      <c r="DQ9" s="1002" t="s">
        <v>489</v>
      </c>
      <c r="DR9" s="1003"/>
      <c r="DS9" s="1003"/>
      <c r="DT9" s="1003"/>
      <c r="DU9" s="1004"/>
      <c r="DV9" s="1005"/>
      <c r="DW9" s="1006"/>
      <c r="DX9" s="1006"/>
      <c r="DY9" s="1006"/>
      <c r="DZ9" s="1007"/>
      <c r="EA9" s="217"/>
    </row>
    <row r="10" spans="1:131" s="218" customFormat="1" ht="26.25" customHeight="1" x14ac:dyDescent="0.15">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5"/>
      <c r="AL10" s="1096"/>
      <c r="AM10" s="1096"/>
      <c r="AN10" s="1096"/>
      <c r="AO10" s="1096"/>
      <c r="AP10" s="1096"/>
      <c r="AQ10" s="1096"/>
      <c r="AR10" s="1096"/>
      <c r="AS10" s="1096"/>
      <c r="AT10" s="1096"/>
      <c r="AU10" s="1097"/>
      <c r="AV10" s="1097"/>
      <c r="AW10" s="1097"/>
      <c r="AX10" s="1097"/>
      <c r="AY10" s="1098"/>
      <c r="AZ10" s="214"/>
      <c r="BA10" s="214"/>
      <c r="BB10" s="214"/>
      <c r="BC10" s="214"/>
      <c r="BD10" s="214"/>
      <c r="BE10" s="215"/>
      <c r="BF10" s="215"/>
      <c r="BG10" s="215"/>
      <c r="BH10" s="215"/>
      <c r="BI10" s="215"/>
      <c r="BJ10" s="215"/>
      <c r="BK10" s="215"/>
      <c r="BL10" s="215"/>
      <c r="BM10" s="215"/>
      <c r="BN10" s="215"/>
      <c r="BO10" s="215"/>
      <c r="BP10" s="215"/>
      <c r="BQ10" s="221">
        <v>4</v>
      </c>
      <c r="BR10" s="222"/>
      <c r="BS10" s="1005" t="s">
        <v>570</v>
      </c>
      <c r="BT10" s="1006" t="s">
        <v>570</v>
      </c>
      <c r="BU10" s="1006" t="s">
        <v>570</v>
      </c>
      <c r="BV10" s="1006" t="s">
        <v>570</v>
      </c>
      <c r="BW10" s="1006" t="s">
        <v>570</v>
      </c>
      <c r="BX10" s="1006" t="s">
        <v>570</v>
      </c>
      <c r="BY10" s="1006" t="s">
        <v>570</v>
      </c>
      <c r="BZ10" s="1006" t="s">
        <v>570</v>
      </c>
      <c r="CA10" s="1006" t="s">
        <v>570</v>
      </c>
      <c r="CB10" s="1006" t="s">
        <v>570</v>
      </c>
      <c r="CC10" s="1006" t="s">
        <v>570</v>
      </c>
      <c r="CD10" s="1006" t="s">
        <v>570</v>
      </c>
      <c r="CE10" s="1006" t="s">
        <v>570</v>
      </c>
      <c r="CF10" s="1006" t="s">
        <v>570</v>
      </c>
      <c r="CG10" s="1027" t="s">
        <v>570</v>
      </c>
      <c r="CH10" s="1002">
        <v>5</v>
      </c>
      <c r="CI10" s="1003"/>
      <c r="CJ10" s="1003"/>
      <c r="CK10" s="1003"/>
      <c r="CL10" s="1004"/>
      <c r="CM10" s="1002">
        <v>50</v>
      </c>
      <c r="CN10" s="1003"/>
      <c r="CO10" s="1003"/>
      <c r="CP10" s="1003"/>
      <c r="CQ10" s="1004"/>
      <c r="CR10" s="1002">
        <v>23</v>
      </c>
      <c r="CS10" s="1003">
        <v>22600</v>
      </c>
      <c r="CT10" s="1003">
        <v>22600</v>
      </c>
      <c r="CU10" s="1003">
        <v>22600</v>
      </c>
      <c r="CV10" s="1004">
        <v>22600</v>
      </c>
      <c r="CW10" s="1002">
        <v>6</v>
      </c>
      <c r="CX10" s="1003"/>
      <c r="CY10" s="1003"/>
      <c r="CZ10" s="1003"/>
      <c r="DA10" s="1004"/>
      <c r="DB10" s="1002" t="s">
        <v>489</v>
      </c>
      <c r="DC10" s="1003"/>
      <c r="DD10" s="1003"/>
      <c r="DE10" s="1003"/>
      <c r="DF10" s="1004"/>
      <c r="DG10" s="1002" t="s">
        <v>489</v>
      </c>
      <c r="DH10" s="1003"/>
      <c r="DI10" s="1003"/>
      <c r="DJ10" s="1003"/>
      <c r="DK10" s="1004"/>
      <c r="DL10" s="1002" t="s">
        <v>550</v>
      </c>
      <c r="DM10" s="1003"/>
      <c r="DN10" s="1003"/>
      <c r="DO10" s="1003"/>
      <c r="DP10" s="1004"/>
      <c r="DQ10" s="1002" t="s">
        <v>489</v>
      </c>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5"/>
      <c r="AL11" s="1096"/>
      <c r="AM11" s="1096"/>
      <c r="AN11" s="1096"/>
      <c r="AO11" s="1096"/>
      <c r="AP11" s="1096"/>
      <c r="AQ11" s="1096"/>
      <c r="AR11" s="1096"/>
      <c r="AS11" s="1096"/>
      <c r="AT11" s="1096"/>
      <c r="AU11" s="1097"/>
      <c r="AV11" s="1097"/>
      <c r="AW11" s="1097"/>
      <c r="AX11" s="1097"/>
      <c r="AY11" s="1098"/>
      <c r="AZ11" s="214"/>
      <c r="BA11" s="214"/>
      <c r="BB11" s="214"/>
      <c r="BC11" s="214"/>
      <c r="BD11" s="214"/>
      <c r="BE11" s="215"/>
      <c r="BF11" s="215"/>
      <c r="BG11" s="215"/>
      <c r="BH11" s="215"/>
      <c r="BI11" s="215"/>
      <c r="BJ11" s="215"/>
      <c r="BK11" s="215"/>
      <c r="BL11" s="215"/>
      <c r="BM11" s="215"/>
      <c r="BN11" s="215"/>
      <c r="BO11" s="215"/>
      <c r="BP11" s="215"/>
      <c r="BQ11" s="221">
        <v>5</v>
      </c>
      <c r="BR11" s="222"/>
      <c r="BS11" s="1005" t="s">
        <v>571</v>
      </c>
      <c r="BT11" s="1006" t="s">
        <v>571</v>
      </c>
      <c r="BU11" s="1006" t="s">
        <v>571</v>
      </c>
      <c r="BV11" s="1006" t="s">
        <v>571</v>
      </c>
      <c r="BW11" s="1006" t="s">
        <v>571</v>
      </c>
      <c r="BX11" s="1006" t="s">
        <v>571</v>
      </c>
      <c r="BY11" s="1006" t="s">
        <v>571</v>
      </c>
      <c r="BZ11" s="1006" t="s">
        <v>571</v>
      </c>
      <c r="CA11" s="1006" t="s">
        <v>571</v>
      </c>
      <c r="CB11" s="1006" t="s">
        <v>571</v>
      </c>
      <c r="CC11" s="1006" t="s">
        <v>571</v>
      </c>
      <c r="CD11" s="1006" t="s">
        <v>571</v>
      </c>
      <c r="CE11" s="1006" t="s">
        <v>571</v>
      </c>
      <c r="CF11" s="1006" t="s">
        <v>571</v>
      </c>
      <c r="CG11" s="1027" t="s">
        <v>571</v>
      </c>
      <c r="CH11" s="1002">
        <v>-1</v>
      </c>
      <c r="CI11" s="1003"/>
      <c r="CJ11" s="1003"/>
      <c r="CK11" s="1003"/>
      <c r="CL11" s="1004"/>
      <c r="CM11" s="1002">
        <v>11</v>
      </c>
      <c r="CN11" s="1003"/>
      <c r="CO11" s="1003"/>
      <c r="CP11" s="1003"/>
      <c r="CQ11" s="1004"/>
      <c r="CR11" s="1002">
        <v>20</v>
      </c>
      <c r="CS11" s="1003">
        <v>20000</v>
      </c>
      <c r="CT11" s="1003">
        <v>20000</v>
      </c>
      <c r="CU11" s="1003">
        <v>20000</v>
      </c>
      <c r="CV11" s="1004">
        <v>20000</v>
      </c>
      <c r="CW11" s="1002">
        <v>2</v>
      </c>
      <c r="CX11" s="1003"/>
      <c r="CY11" s="1003"/>
      <c r="CZ11" s="1003"/>
      <c r="DA11" s="1004"/>
      <c r="DB11" s="1002" t="s">
        <v>489</v>
      </c>
      <c r="DC11" s="1003"/>
      <c r="DD11" s="1003"/>
      <c r="DE11" s="1003"/>
      <c r="DF11" s="1004"/>
      <c r="DG11" s="1002" t="s">
        <v>489</v>
      </c>
      <c r="DH11" s="1003"/>
      <c r="DI11" s="1003"/>
      <c r="DJ11" s="1003"/>
      <c r="DK11" s="1004"/>
      <c r="DL11" s="1002" t="s">
        <v>489</v>
      </c>
      <c r="DM11" s="1003"/>
      <c r="DN11" s="1003"/>
      <c r="DO11" s="1003"/>
      <c r="DP11" s="1004"/>
      <c r="DQ11" s="1002" t="s">
        <v>489</v>
      </c>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5"/>
      <c r="AL12" s="1096"/>
      <c r="AM12" s="1096"/>
      <c r="AN12" s="1096"/>
      <c r="AO12" s="1096"/>
      <c r="AP12" s="1096"/>
      <c r="AQ12" s="1096"/>
      <c r="AR12" s="1096"/>
      <c r="AS12" s="1096"/>
      <c r="AT12" s="1096"/>
      <c r="AU12" s="1097"/>
      <c r="AV12" s="1097"/>
      <c r="AW12" s="1097"/>
      <c r="AX12" s="1097"/>
      <c r="AY12" s="1098"/>
      <c r="AZ12" s="214"/>
      <c r="BA12" s="214"/>
      <c r="BB12" s="214"/>
      <c r="BC12" s="214"/>
      <c r="BD12" s="214"/>
      <c r="BE12" s="215"/>
      <c r="BF12" s="215"/>
      <c r="BG12" s="215"/>
      <c r="BH12" s="215"/>
      <c r="BI12" s="215"/>
      <c r="BJ12" s="215"/>
      <c r="BK12" s="215"/>
      <c r="BL12" s="215"/>
      <c r="BM12" s="215"/>
      <c r="BN12" s="215"/>
      <c r="BO12" s="215"/>
      <c r="BP12" s="215"/>
      <c r="BQ12" s="221">
        <v>6</v>
      </c>
      <c r="BR12" s="222"/>
      <c r="BS12" s="1005" t="s">
        <v>572</v>
      </c>
      <c r="BT12" s="1006"/>
      <c r="BU12" s="1006"/>
      <c r="BV12" s="1006"/>
      <c r="BW12" s="1006"/>
      <c r="BX12" s="1006"/>
      <c r="BY12" s="1006"/>
      <c r="BZ12" s="1006"/>
      <c r="CA12" s="1006"/>
      <c r="CB12" s="1006"/>
      <c r="CC12" s="1006"/>
      <c r="CD12" s="1006"/>
      <c r="CE12" s="1006"/>
      <c r="CF12" s="1006"/>
      <c r="CG12" s="1027"/>
      <c r="CH12" s="1002">
        <v>4</v>
      </c>
      <c r="CI12" s="1003"/>
      <c r="CJ12" s="1003"/>
      <c r="CK12" s="1003"/>
      <c r="CL12" s="1004"/>
      <c r="CM12" s="1002">
        <v>215</v>
      </c>
      <c r="CN12" s="1003"/>
      <c r="CO12" s="1003"/>
      <c r="CP12" s="1003"/>
      <c r="CQ12" s="1004"/>
      <c r="CR12" s="1002">
        <v>179</v>
      </c>
      <c r="CS12" s="1003"/>
      <c r="CT12" s="1003"/>
      <c r="CU12" s="1003"/>
      <c r="CV12" s="1004"/>
      <c r="CW12" s="1002" t="s">
        <v>489</v>
      </c>
      <c r="CX12" s="1003"/>
      <c r="CY12" s="1003"/>
      <c r="CZ12" s="1003"/>
      <c r="DA12" s="1004"/>
      <c r="DB12" s="1002" t="s">
        <v>489</v>
      </c>
      <c r="DC12" s="1003"/>
      <c r="DD12" s="1003"/>
      <c r="DE12" s="1003"/>
      <c r="DF12" s="1004"/>
      <c r="DG12" s="1002" t="s">
        <v>489</v>
      </c>
      <c r="DH12" s="1003"/>
      <c r="DI12" s="1003"/>
      <c r="DJ12" s="1003"/>
      <c r="DK12" s="1004"/>
      <c r="DL12" s="1002" t="s">
        <v>489</v>
      </c>
      <c r="DM12" s="1003"/>
      <c r="DN12" s="1003"/>
      <c r="DO12" s="1003"/>
      <c r="DP12" s="1004"/>
      <c r="DQ12" s="1002" t="s">
        <v>489</v>
      </c>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5"/>
      <c r="AL13" s="1096"/>
      <c r="AM13" s="1096"/>
      <c r="AN13" s="1096"/>
      <c r="AO13" s="1096"/>
      <c r="AP13" s="1096"/>
      <c r="AQ13" s="1096"/>
      <c r="AR13" s="1096"/>
      <c r="AS13" s="1096"/>
      <c r="AT13" s="1096"/>
      <c r="AU13" s="1097"/>
      <c r="AV13" s="1097"/>
      <c r="AW13" s="1097"/>
      <c r="AX13" s="1097"/>
      <c r="AY13" s="1098"/>
      <c r="AZ13" s="214"/>
      <c r="BA13" s="214"/>
      <c r="BB13" s="214"/>
      <c r="BC13" s="214"/>
      <c r="BD13" s="214"/>
      <c r="BE13" s="215"/>
      <c r="BF13" s="215"/>
      <c r="BG13" s="215"/>
      <c r="BH13" s="215"/>
      <c r="BI13" s="215"/>
      <c r="BJ13" s="215"/>
      <c r="BK13" s="215"/>
      <c r="BL13" s="215"/>
      <c r="BM13" s="215"/>
      <c r="BN13" s="215"/>
      <c r="BO13" s="215"/>
      <c r="BP13" s="215"/>
      <c r="BQ13" s="221">
        <v>7</v>
      </c>
      <c r="BR13" s="222"/>
      <c r="BS13" s="1005" t="s">
        <v>573</v>
      </c>
      <c r="BT13" s="1006"/>
      <c r="BU13" s="1006"/>
      <c r="BV13" s="1006"/>
      <c r="BW13" s="1006"/>
      <c r="BX13" s="1006"/>
      <c r="BY13" s="1006"/>
      <c r="BZ13" s="1006"/>
      <c r="CA13" s="1006"/>
      <c r="CB13" s="1006"/>
      <c r="CC13" s="1006"/>
      <c r="CD13" s="1006"/>
      <c r="CE13" s="1006"/>
      <c r="CF13" s="1006"/>
      <c r="CG13" s="1027"/>
      <c r="CH13" s="1002">
        <v>-1</v>
      </c>
      <c r="CI13" s="1003"/>
      <c r="CJ13" s="1003"/>
      <c r="CK13" s="1003"/>
      <c r="CL13" s="1004"/>
      <c r="CM13" s="1002">
        <v>27</v>
      </c>
      <c r="CN13" s="1003"/>
      <c r="CO13" s="1003"/>
      <c r="CP13" s="1003"/>
      <c r="CQ13" s="1004"/>
      <c r="CR13" s="1002">
        <v>2</v>
      </c>
      <c r="CS13" s="1003"/>
      <c r="CT13" s="1003"/>
      <c r="CU13" s="1003"/>
      <c r="CV13" s="1004"/>
      <c r="CW13" s="1002">
        <v>40</v>
      </c>
      <c r="CX13" s="1003"/>
      <c r="CY13" s="1003"/>
      <c r="CZ13" s="1003"/>
      <c r="DA13" s="1004"/>
      <c r="DB13" s="1002" t="s">
        <v>489</v>
      </c>
      <c r="DC13" s="1003"/>
      <c r="DD13" s="1003"/>
      <c r="DE13" s="1003"/>
      <c r="DF13" s="1004"/>
      <c r="DG13" s="1002" t="s">
        <v>489</v>
      </c>
      <c r="DH13" s="1003"/>
      <c r="DI13" s="1003"/>
      <c r="DJ13" s="1003"/>
      <c r="DK13" s="1004"/>
      <c r="DL13" s="1002" t="s">
        <v>489</v>
      </c>
      <c r="DM13" s="1003"/>
      <c r="DN13" s="1003"/>
      <c r="DO13" s="1003"/>
      <c r="DP13" s="1004"/>
      <c r="DQ13" s="1002" t="s">
        <v>489</v>
      </c>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5"/>
      <c r="AL14" s="1096"/>
      <c r="AM14" s="1096"/>
      <c r="AN14" s="1096"/>
      <c r="AO14" s="1096"/>
      <c r="AP14" s="1096"/>
      <c r="AQ14" s="1096"/>
      <c r="AR14" s="1096"/>
      <c r="AS14" s="1096"/>
      <c r="AT14" s="1096"/>
      <c r="AU14" s="1097"/>
      <c r="AV14" s="1097"/>
      <c r="AW14" s="1097"/>
      <c r="AX14" s="1097"/>
      <c r="AY14" s="1098"/>
      <c r="AZ14" s="214"/>
      <c r="BA14" s="214"/>
      <c r="BB14" s="214"/>
      <c r="BC14" s="214"/>
      <c r="BD14" s="214"/>
      <c r="BE14" s="215"/>
      <c r="BF14" s="215"/>
      <c r="BG14" s="215"/>
      <c r="BH14" s="215"/>
      <c r="BI14" s="215"/>
      <c r="BJ14" s="215"/>
      <c r="BK14" s="215"/>
      <c r="BL14" s="215"/>
      <c r="BM14" s="215"/>
      <c r="BN14" s="215"/>
      <c r="BO14" s="215"/>
      <c r="BP14" s="215"/>
      <c r="BQ14" s="221">
        <v>8</v>
      </c>
      <c r="BR14" s="222"/>
      <c r="BS14" s="1005" t="s">
        <v>559</v>
      </c>
      <c r="BT14" s="1006" t="s">
        <v>560</v>
      </c>
      <c r="BU14" s="1006" t="s">
        <v>560</v>
      </c>
      <c r="BV14" s="1006" t="s">
        <v>560</v>
      </c>
      <c r="BW14" s="1006" t="s">
        <v>560</v>
      </c>
      <c r="BX14" s="1006" t="s">
        <v>560</v>
      </c>
      <c r="BY14" s="1006" t="s">
        <v>560</v>
      </c>
      <c r="BZ14" s="1006" t="s">
        <v>560</v>
      </c>
      <c r="CA14" s="1006" t="s">
        <v>560</v>
      </c>
      <c r="CB14" s="1006" t="s">
        <v>560</v>
      </c>
      <c r="CC14" s="1006" t="s">
        <v>560</v>
      </c>
      <c r="CD14" s="1006" t="s">
        <v>560</v>
      </c>
      <c r="CE14" s="1006" t="s">
        <v>560</v>
      </c>
      <c r="CF14" s="1006" t="s">
        <v>560</v>
      </c>
      <c r="CG14" s="1027" t="s">
        <v>560</v>
      </c>
      <c r="CH14" s="1002">
        <v>-103</v>
      </c>
      <c r="CI14" s="1003"/>
      <c r="CJ14" s="1003"/>
      <c r="CK14" s="1003"/>
      <c r="CL14" s="1004"/>
      <c r="CM14" s="1002">
        <v>30186</v>
      </c>
      <c r="CN14" s="1003"/>
      <c r="CO14" s="1003"/>
      <c r="CP14" s="1003"/>
      <c r="CQ14" s="1004"/>
      <c r="CR14" s="1002">
        <v>8097</v>
      </c>
      <c r="CS14" s="1003"/>
      <c r="CT14" s="1003"/>
      <c r="CU14" s="1003"/>
      <c r="CV14" s="1004"/>
      <c r="CW14" s="1002">
        <v>1239</v>
      </c>
      <c r="CX14" s="1003"/>
      <c r="CY14" s="1003"/>
      <c r="CZ14" s="1003"/>
      <c r="DA14" s="1004"/>
      <c r="DB14" s="1002">
        <v>185</v>
      </c>
      <c r="DC14" s="1003"/>
      <c r="DD14" s="1003"/>
      <c r="DE14" s="1003"/>
      <c r="DF14" s="1004"/>
      <c r="DG14" s="1002" t="s">
        <v>550</v>
      </c>
      <c r="DH14" s="1003"/>
      <c r="DI14" s="1003"/>
      <c r="DJ14" s="1003"/>
      <c r="DK14" s="1004"/>
      <c r="DL14" s="1002" t="s">
        <v>550</v>
      </c>
      <c r="DM14" s="1003"/>
      <c r="DN14" s="1003"/>
      <c r="DO14" s="1003"/>
      <c r="DP14" s="1004"/>
      <c r="DQ14" s="1002" t="s">
        <v>550</v>
      </c>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5"/>
      <c r="AL15" s="1096"/>
      <c r="AM15" s="1096"/>
      <c r="AN15" s="1096"/>
      <c r="AO15" s="1096"/>
      <c r="AP15" s="1096"/>
      <c r="AQ15" s="1096"/>
      <c r="AR15" s="1096"/>
      <c r="AS15" s="1096"/>
      <c r="AT15" s="1096"/>
      <c r="AU15" s="1097"/>
      <c r="AV15" s="1097"/>
      <c r="AW15" s="1097"/>
      <c r="AX15" s="1097"/>
      <c r="AY15" s="1098"/>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5"/>
      <c r="AL16" s="1096"/>
      <c r="AM16" s="1096"/>
      <c r="AN16" s="1096"/>
      <c r="AO16" s="1096"/>
      <c r="AP16" s="1096"/>
      <c r="AQ16" s="1096"/>
      <c r="AR16" s="1096"/>
      <c r="AS16" s="1096"/>
      <c r="AT16" s="1096"/>
      <c r="AU16" s="1097"/>
      <c r="AV16" s="1097"/>
      <c r="AW16" s="1097"/>
      <c r="AX16" s="1097"/>
      <c r="AY16" s="1098"/>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5"/>
      <c r="AL17" s="1096"/>
      <c r="AM17" s="1096"/>
      <c r="AN17" s="1096"/>
      <c r="AO17" s="1096"/>
      <c r="AP17" s="1096"/>
      <c r="AQ17" s="1096"/>
      <c r="AR17" s="1096"/>
      <c r="AS17" s="1096"/>
      <c r="AT17" s="1096"/>
      <c r="AU17" s="1097"/>
      <c r="AV17" s="1097"/>
      <c r="AW17" s="1097"/>
      <c r="AX17" s="1097"/>
      <c r="AY17" s="1098"/>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5"/>
      <c r="AL18" s="1096"/>
      <c r="AM18" s="1096"/>
      <c r="AN18" s="1096"/>
      <c r="AO18" s="1096"/>
      <c r="AP18" s="1096"/>
      <c r="AQ18" s="1096"/>
      <c r="AR18" s="1096"/>
      <c r="AS18" s="1096"/>
      <c r="AT18" s="1096"/>
      <c r="AU18" s="1097"/>
      <c r="AV18" s="1097"/>
      <c r="AW18" s="1097"/>
      <c r="AX18" s="1097"/>
      <c r="AY18" s="1098"/>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5"/>
      <c r="AL19" s="1096"/>
      <c r="AM19" s="1096"/>
      <c r="AN19" s="1096"/>
      <c r="AO19" s="1096"/>
      <c r="AP19" s="1096"/>
      <c r="AQ19" s="1096"/>
      <c r="AR19" s="1096"/>
      <c r="AS19" s="1096"/>
      <c r="AT19" s="1096"/>
      <c r="AU19" s="1097"/>
      <c r="AV19" s="1097"/>
      <c r="AW19" s="1097"/>
      <c r="AX19" s="1097"/>
      <c r="AY19" s="1098"/>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5"/>
      <c r="AL20" s="1096"/>
      <c r="AM20" s="1096"/>
      <c r="AN20" s="1096"/>
      <c r="AO20" s="1096"/>
      <c r="AP20" s="1096"/>
      <c r="AQ20" s="1096"/>
      <c r="AR20" s="1096"/>
      <c r="AS20" s="1096"/>
      <c r="AT20" s="1096"/>
      <c r="AU20" s="1097"/>
      <c r="AV20" s="1097"/>
      <c r="AW20" s="1097"/>
      <c r="AX20" s="1097"/>
      <c r="AY20" s="1098"/>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5"/>
      <c r="AL21" s="1096"/>
      <c r="AM21" s="1096"/>
      <c r="AN21" s="1096"/>
      <c r="AO21" s="1096"/>
      <c r="AP21" s="1096"/>
      <c r="AQ21" s="1096"/>
      <c r="AR21" s="1096"/>
      <c r="AS21" s="1096"/>
      <c r="AT21" s="1096"/>
      <c r="AU21" s="1097"/>
      <c r="AV21" s="1097"/>
      <c r="AW21" s="1097"/>
      <c r="AX21" s="1097"/>
      <c r="AY21" s="1098"/>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8"/>
      <c r="R22" s="1089"/>
      <c r="S22" s="1089"/>
      <c r="T22" s="1089"/>
      <c r="U22" s="1089"/>
      <c r="V22" s="1089"/>
      <c r="W22" s="1089"/>
      <c r="X22" s="1089"/>
      <c r="Y22" s="1089"/>
      <c r="Z22" s="1089"/>
      <c r="AA22" s="1089"/>
      <c r="AB22" s="1089"/>
      <c r="AC22" s="1089"/>
      <c r="AD22" s="1089"/>
      <c r="AE22" s="1090"/>
      <c r="AF22" s="1048"/>
      <c r="AG22" s="1049"/>
      <c r="AH22" s="1049"/>
      <c r="AI22" s="1049"/>
      <c r="AJ22" s="1050"/>
      <c r="AK22" s="1091"/>
      <c r="AL22" s="1092"/>
      <c r="AM22" s="1092"/>
      <c r="AN22" s="1092"/>
      <c r="AO22" s="1092"/>
      <c r="AP22" s="1092"/>
      <c r="AQ22" s="1092"/>
      <c r="AR22" s="1092"/>
      <c r="AS22" s="1092"/>
      <c r="AT22" s="1092"/>
      <c r="AU22" s="1093"/>
      <c r="AV22" s="1093"/>
      <c r="AW22" s="1093"/>
      <c r="AX22" s="1093"/>
      <c r="AY22" s="1094"/>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377</v>
      </c>
      <c r="B23" s="950" t="s">
        <v>378</v>
      </c>
      <c r="C23" s="951"/>
      <c r="D23" s="951"/>
      <c r="E23" s="951"/>
      <c r="F23" s="951"/>
      <c r="G23" s="951"/>
      <c r="H23" s="951"/>
      <c r="I23" s="951"/>
      <c r="J23" s="951"/>
      <c r="K23" s="951"/>
      <c r="L23" s="951"/>
      <c r="M23" s="951"/>
      <c r="N23" s="951"/>
      <c r="O23" s="951"/>
      <c r="P23" s="961"/>
      <c r="Q23" s="1082">
        <v>63343</v>
      </c>
      <c r="R23" s="1076"/>
      <c r="S23" s="1076"/>
      <c r="T23" s="1076"/>
      <c r="U23" s="1076"/>
      <c r="V23" s="1076">
        <v>60297</v>
      </c>
      <c r="W23" s="1076"/>
      <c r="X23" s="1076"/>
      <c r="Y23" s="1076"/>
      <c r="Z23" s="1076"/>
      <c r="AA23" s="1076">
        <v>3046</v>
      </c>
      <c r="AB23" s="1076"/>
      <c r="AC23" s="1076"/>
      <c r="AD23" s="1076"/>
      <c r="AE23" s="1083"/>
      <c r="AF23" s="1084">
        <v>1754</v>
      </c>
      <c r="AG23" s="1076"/>
      <c r="AH23" s="1076"/>
      <c r="AI23" s="1076"/>
      <c r="AJ23" s="1085"/>
      <c r="AK23" s="1086"/>
      <c r="AL23" s="1087"/>
      <c r="AM23" s="1087"/>
      <c r="AN23" s="1087"/>
      <c r="AO23" s="1087"/>
      <c r="AP23" s="1076">
        <v>45237</v>
      </c>
      <c r="AQ23" s="1076"/>
      <c r="AR23" s="1076"/>
      <c r="AS23" s="1076"/>
      <c r="AT23" s="1076"/>
      <c r="AU23" s="1077"/>
      <c r="AV23" s="1077"/>
      <c r="AW23" s="1077"/>
      <c r="AX23" s="1077"/>
      <c r="AY23" s="1078"/>
      <c r="AZ23" s="1079" t="s">
        <v>122</v>
      </c>
      <c r="BA23" s="1080"/>
      <c r="BB23" s="1080"/>
      <c r="BC23" s="1080"/>
      <c r="BD23" s="1081"/>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5" t="s">
        <v>379</v>
      </c>
      <c r="B24" s="1075"/>
      <c r="C24" s="1075"/>
      <c r="D24" s="1075"/>
      <c r="E24" s="1075"/>
      <c r="F24" s="1075"/>
      <c r="G24" s="1075"/>
      <c r="H24" s="1075"/>
      <c r="I24" s="1075"/>
      <c r="J24" s="1075"/>
      <c r="K24" s="1075"/>
      <c r="L24" s="1075"/>
      <c r="M24" s="1075"/>
      <c r="N24" s="1075"/>
      <c r="O24" s="1075"/>
      <c r="P24" s="1075"/>
      <c r="Q24" s="1075"/>
      <c r="R24" s="1075"/>
      <c r="S24" s="1075"/>
      <c r="T24" s="1075"/>
      <c r="U24" s="1075"/>
      <c r="V24" s="1075"/>
      <c r="W24" s="1075"/>
      <c r="X24" s="1075"/>
      <c r="Y24" s="1075"/>
      <c r="Z24" s="1075"/>
      <c r="AA24" s="1075"/>
      <c r="AB24" s="1075"/>
      <c r="AC24" s="1075"/>
      <c r="AD24" s="1075"/>
      <c r="AE24" s="1075"/>
      <c r="AF24" s="1075"/>
      <c r="AG24" s="1075"/>
      <c r="AH24" s="1075"/>
      <c r="AI24" s="1075"/>
      <c r="AJ24" s="1075"/>
      <c r="AK24" s="1075"/>
      <c r="AL24" s="1075"/>
      <c r="AM24" s="1075"/>
      <c r="AN24" s="1075"/>
      <c r="AO24" s="1075"/>
      <c r="AP24" s="1075"/>
      <c r="AQ24" s="1075"/>
      <c r="AR24" s="1075"/>
      <c r="AS24" s="1075"/>
      <c r="AT24" s="1075"/>
      <c r="AU24" s="1075"/>
      <c r="AV24" s="1075"/>
      <c r="AW24" s="1075"/>
      <c r="AX24" s="1075"/>
      <c r="AY24" s="1075"/>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4" t="s">
        <v>380</v>
      </c>
      <c r="B25" s="1074"/>
      <c r="C25" s="1074"/>
      <c r="D25" s="1074"/>
      <c r="E25" s="1074"/>
      <c r="F25" s="1074"/>
      <c r="G25" s="1074"/>
      <c r="H25" s="1074"/>
      <c r="I25" s="1074"/>
      <c r="J25" s="1074"/>
      <c r="K25" s="1074"/>
      <c r="L25" s="1074"/>
      <c r="M25" s="1074"/>
      <c r="N25" s="1074"/>
      <c r="O25" s="1074"/>
      <c r="P25" s="1074"/>
      <c r="Q25" s="1074"/>
      <c r="R25" s="1074"/>
      <c r="S25" s="1074"/>
      <c r="T25" s="1074"/>
      <c r="U25" s="1074"/>
      <c r="V25" s="1074"/>
      <c r="W25" s="1074"/>
      <c r="X25" s="1074"/>
      <c r="Y25" s="1074"/>
      <c r="Z25" s="1074"/>
      <c r="AA25" s="1074"/>
      <c r="AB25" s="1074"/>
      <c r="AC25" s="1074"/>
      <c r="AD25" s="1074"/>
      <c r="AE25" s="1074"/>
      <c r="AF25" s="1074"/>
      <c r="AG25" s="1074"/>
      <c r="AH25" s="1074"/>
      <c r="AI25" s="1074"/>
      <c r="AJ25" s="1074"/>
      <c r="AK25" s="1074"/>
      <c r="AL25" s="1074"/>
      <c r="AM25" s="1074"/>
      <c r="AN25" s="1074"/>
      <c r="AO25" s="1074"/>
      <c r="AP25" s="1074"/>
      <c r="AQ25" s="1074"/>
      <c r="AR25" s="1074"/>
      <c r="AS25" s="1074"/>
      <c r="AT25" s="1074"/>
      <c r="AU25" s="1074"/>
      <c r="AV25" s="1074"/>
      <c r="AW25" s="1074"/>
      <c r="AX25" s="1074"/>
      <c r="AY25" s="1074"/>
      <c r="AZ25" s="1074"/>
      <c r="BA25" s="1074"/>
      <c r="BB25" s="1074"/>
      <c r="BC25" s="1074"/>
      <c r="BD25" s="1074"/>
      <c r="BE25" s="1074"/>
      <c r="BF25" s="1074"/>
      <c r="BG25" s="1074"/>
      <c r="BH25" s="1074"/>
      <c r="BI25" s="1074"/>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70" t="s">
        <v>384</v>
      </c>
      <c r="AG26" s="1021"/>
      <c r="AH26" s="1021"/>
      <c r="AI26" s="1021"/>
      <c r="AJ26" s="1071"/>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2"/>
      <c r="AG27" s="1024"/>
      <c r="AH27" s="1024"/>
      <c r="AI27" s="1024"/>
      <c r="AJ27" s="1073"/>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2" t="s">
        <v>389</v>
      </c>
      <c r="C28" s="1063"/>
      <c r="D28" s="1063"/>
      <c r="E28" s="1063"/>
      <c r="F28" s="1063"/>
      <c r="G28" s="1063"/>
      <c r="H28" s="1063"/>
      <c r="I28" s="1063"/>
      <c r="J28" s="1063"/>
      <c r="K28" s="1063"/>
      <c r="L28" s="1063"/>
      <c r="M28" s="1063"/>
      <c r="N28" s="1063"/>
      <c r="O28" s="1063"/>
      <c r="P28" s="1064"/>
      <c r="Q28" s="1065">
        <v>10252</v>
      </c>
      <c r="R28" s="1066"/>
      <c r="S28" s="1066"/>
      <c r="T28" s="1066"/>
      <c r="U28" s="1066"/>
      <c r="V28" s="1066">
        <v>10171</v>
      </c>
      <c r="W28" s="1066"/>
      <c r="X28" s="1066"/>
      <c r="Y28" s="1066"/>
      <c r="Z28" s="1066"/>
      <c r="AA28" s="1066">
        <v>81</v>
      </c>
      <c r="AB28" s="1066"/>
      <c r="AC28" s="1066"/>
      <c r="AD28" s="1066"/>
      <c r="AE28" s="1067"/>
      <c r="AF28" s="1068">
        <v>74</v>
      </c>
      <c r="AG28" s="1066"/>
      <c r="AH28" s="1066"/>
      <c r="AI28" s="1066"/>
      <c r="AJ28" s="1069"/>
      <c r="AK28" s="1057">
        <v>1285</v>
      </c>
      <c r="AL28" s="1058"/>
      <c r="AM28" s="1058"/>
      <c r="AN28" s="1058"/>
      <c r="AO28" s="1058"/>
      <c r="AP28" s="1058" t="s">
        <v>550</v>
      </c>
      <c r="AQ28" s="1058"/>
      <c r="AR28" s="1058"/>
      <c r="AS28" s="1058"/>
      <c r="AT28" s="1058"/>
      <c r="AU28" s="1058" t="s">
        <v>550</v>
      </c>
      <c r="AV28" s="1058"/>
      <c r="AW28" s="1058"/>
      <c r="AX28" s="1058"/>
      <c r="AY28" s="1058"/>
      <c r="AZ28" s="1059" t="s">
        <v>550</v>
      </c>
      <c r="BA28" s="1059"/>
      <c r="BB28" s="1059"/>
      <c r="BC28" s="1059"/>
      <c r="BD28" s="1059"/>
      <c r="BE28" s="1060"/>
      <c r="BF28" s="1060"/>
      <c r="BG28" s="1060"/>
      <c r="BH28" s="1060"/>
      <c r="BI28" s="1061"/>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390</v>
      </c>
      <c r="C29" s="1044"/>
      <c r="D29" s="1044"/>
      <c r="E29" s="1044"/>
      <c r="F29" s="1044"/>
      <c r="G29" s="1044"/>
      <c r="H29" s="1044"/>
      <c r="I29" s="1044"/>
      <c r="J29" s="1044"/>
      <c r="K29" s="1044"/>
      <c r="L29" s="1044"/>
      <c r="M29" s="1044"/>
      <c r="N29" s="1044"/>
      <c r="O29" s="1044"/>
      <c r="P29" s="1045"/>
      <c r="Q29" s="1051">
        <v>13579</v>
      </c>
      <c r="R29" s="1052"/>
      <c r="S29" s="1052"/>
      <c r="T29" s="1052"/>
      <c r="U29" s="1052"/>
      <c r="V29" s="1052">
        <v>13234</v>
      </c>
      <c r="W29" s="1052"/>
      <c r="X29" s="1052"/>
      <c r="Y29" s="1052"/>
      <c r="Z29" s="1052"/>
      <c r="AA29" s="1052">
        <v>346</v>
      </c>
      <c r="AB29" s="1052"/>
      <c r="AC29" s="1052"/>
      <c r="AD29" s="1052"/>
      <c r="AE29" s="1053"/>
      <c r="AF29" s="1048">
        <v>346</v>
      </c>
      <c r="AG29" s="1049"/>
      <c r="AH29" s="1049"/>
      <c r="AI29" s="1049"/>
      <c r="AJ29" s="1050"/>
      <c r="AK29" s="993">
        <v>2115</v>
      </c>
      <c r="AL29" s="984"/>
      <c r="AM29" s="984"/>
      <c r="AN29" s="984"/>
      <c r="AO29" s="984"/>
      <c r="AP29" s="984" t="s">
        <v>550</v>
      </c>
      <c r="AQ29" s="984"/>
      <c r="AR29" s="984"/>
      <c r="AS29" s="984"/>
      <c r="AT29" s="984"/>
      <c r="AU29" s="984" t="s">
        <v>489</v>
      </c>
      <c r="AV29" s="984"/>
      <c r="AW29" s="984"/>
      <c r="AX29" s="984"/>
      <c r="AY29" s="984"/>
      <c r="AZ29" s="1054" t="s">
        <v>489</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391</v>
      </c>
      <c r="C30" s="1044"/>
      <c r="D30" s="1044"/>
      <c r="E30" s="1044"/>
      <c r="F30" s="1044"/>
      <c r="G30" s="1044"/>
      <c r="H30" s="1044"/>
      <c r="I30" s="1044"/>
      <c r="J30" s="1044"/>
      <c r="K30" s="1044"/>
      <c r="L30" s="1044"/>
      <c r="M30" s="1044"/>
      <c r="N30" s="1044"/>
      <c r="O30" s="1044"/>
      <c r="P30" s="1045"/>
      <c r="Q30" s="1051">
        <v>1617</v>
      </c>
      <c r="R30" s="1052"/>
      <c r="S30" s="1052"/>
      <c r="T30" s="1052"/>
      <c r="U30" s="1052"/>
      <c r="V30" s="1052">
        <v>1587</v>
      </c>
      <c r="W30" s="1052"/>
      <c r="X30" s="1052"/>
      <c r="Y30" s="1052"/>
      <c r="Z30" s="1052"/>
      <c r="AA30" s="1052">
        <v>30</v>
      </c>
      <c r="AB30" s="1052"/>
      <c r="AC30" s="1052"/>
      <c r="AD30" s="1052"/>
      <c r="AE30" s="1053"/>
      <c r="AF30" s="1048">
        <v>30</v>
      </c>
      <c r="AG30" s="1049"/>
      <c r="AH30" s="1049"/>
      <c r="AI30" s="1049"/>
      <c r="AJ30" s="1050"/>
      <c r="AK30" s="993">
        <v>430</v>
      </c>
      <c r="AL30" s="984"/>
      <c r="AM30" s="984"/>
      <c r="AN30" s="984"/>
      <c r="AO30" s="984"/>
      <c r="AP30" s="984" t="s">
        <v>550</v>
      </c>
      <c r="AQ30" s="984"/>
      <c r="AR30" s="984"/>
      <c r="AS30" s="984"/>
      <c r="AT30" s="984"/>
      <c r="AU30" s="984" t="s">
        <v>550</v>
      </c>
      <c r="AV30" s="984"/>
      <c r="AW30" s="984"/>
      <c r="AX30" s="984"/>
      <c r="AY30" s="984"/>
      <c r="AZ30" s="1054" t="s">
        <v>550</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392</v>
      </c>
      <c r="C31" s="1044"/>
      <c r="D31" s="1044"/>
      <c r="E31" s="1044"/>
      <c r="F31" s="1044"/>
      <c r="G31" s="1044"/>
      <c r="H31" s="1044"/>
      <c r="I31" s="1044"/>
      <c r="J31" s="1044"/>
      <c r="K31" s="1044"/>
      <c r="L31" s="1044"/>
      <c r="M31" s="1044"/>
      <c r="N31" s="1044"/>
      <c r="O31" s="1044"/>
      <c r="P31" s="1045"/>
      <c r="Q31" s="1051">
        <v>2590</v>
      </c>
      <c r="R31" s="1052"/>
      <c r="S31" s="1052"/>
      <c r="T31" s="1052"/>
      <c r="U31" s="1052"/>
      <c r="V31" s="1052">
        <v>2586</v>
      </c>
      <c r="W31" s="1052"/>
      <c r="X31" s="1052"/>
      <c r="Y31" s="1052"/>
      <c r="Z31" s="1052"/>
      <c r="AA31" s="1052">
        <v>4</v>
      </c>
      <c r="AB31" s="1052"/>
      <c r="AC31" s="1052"/>
      <c r="AD31" s="1052"/>
      <c r="AE31" s="1053"/>
      <c r="AF31" s="1048">
        <v>4842</v>
      </c>
      <c r="AG31" s="1049"/>
      <c r="AH31" s="1049"/>
      <c r="AI31" s="1049"/>
      <c r="AJ31" s="1050"/>
      <c r="AK31" s="993">
        <v>204</v>
      </c>
      <c r="AL31" s="984"/>
      <c r="AM31" s="984"/>
      <c r="AN31" s="984"/>
      <c r="AO31" s="984"/>
      <c r="AP31" s="984">
        <v>1479</v>
      </c>
      <c r="AQ31" s="984"/>
      <c r="AR31" s="984"/>
      <c r="AS31" s="984"/>
      <c r="AT31" s="984"/>
      <c r="AU31" s="984">
        <v>365</v>
      </c>
      <c r="AV31" s="984"/>
      <c r="AW31" s="984"/>
      <c r="AX31" s="984"/>
      <c r="AY31" s="984"/>
      <c r="AZ31" s="1054" t="s">
        <v>550</v>
      </c>
      <c r="BA31" s="1054"/>
      <c r="BB31" s="1054"/>
      <c r="BC31" s="1054"/>
      <c r="BD31" s="1054"/>
      <c r="BE31" s="985" t="s">
        <v>393</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t="s">
        <v>394</v>
      </c>
      <c r="C32" s="1044"/>
      <c r="D32" s="1044"/>
      <c r="E32" s="1044"/>
      <c r="F32" s="1044"/>
      <c r="G32" s="1044"/>
      <c r="H32" s="1044"/>
      <c r="I32" s="1044"/>
      <c r="J32" s="1044"/>
      <c r="K32" s="1044"/>
      <c r="L32" s="1044"/>
      <c r="M32" s="1044"/>
      <c r="N32" s="1044"/>
      <c r="O32" s="1044"/>
      <c r="P32" s="1045"/>
      <c r="Q32" s="1051">
        <v>4468</v>
      </c>
      <c r="R32" s="1052"/>
      <c r="S32" s="1052"/>
      <c r="T32" s="1052"/>
      <c r="U32" s="1052"/>
      <c r="V32" s="1052">
        <v>4440</v>
      </c>
      <c r="W32" s="1052"/>
      <c r="X32" s="1052"/>
      <c r="Y32" s="1052"/>
      <c r="Z32" s="1052"/>
      <c r="AA32" s="1052">
        <v>28</v>
      </c>
      <c r="AB32" s="1052"/>
      <c r="AC32" s="1052"/>
      <c r="AD32" s="1052"/>
      <c r="AE32" s="1053"/>
      <c r="AF32" s="1048">
        <v>1395</v>
      </c>
      <c r="AG32" s="1049"/>
      <c r="AH32" s="1049"/>
      <c r="AI32" s="1049"/>
      <c r="AJ32" s="1050"/>
      <c r="AK32" s="993">
        <v>2223</v>
      </c>
      <c r="AL32" s="984"/>
      <c r="AM32" s="984"/>
      <c r="AN32" s="984"/>
      <c r="AO32" s="984"/>
      <c r="AP32" s="984">
        <v>20939</v>
      </c>
      <c r="AQ32" s="984"/>
      <c r="AR32" s="984"/>
      <c r="AS32" s="984"/>
      <c r="AT32" s="984"/>
      <c r="AU32" s="984">
        <v>15600</v>
      </c>
      <c r="AV32" s="984"/>
      <c r="AW32" s="984"/>
      <c r="AX32" s="984"/>
      <c r="AY32" s="984"/>
      <c r="AZ32" s="1054" t="s">
        <v>489</v>
      </c>
      <c r="BA32" s="1054"/>
      <c r="BB32" s="1054"/>
      <c r="BC32" s="1054"/>
      <c r="BD32" s="1054"/>
      <c r="BE32" s="985" t="s">
        <v>393</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t="s">
        <v>395</v>
      </c>
      <c r="C33" s="1044"/>
      <c r="D33" s="1044"/>
      <c r="E33" s="1044"/>
      <c r="F33" s="1044"/>
      <c r="G33" s="1044"/>
      <c r="H33" s="1044"/>
      <c r="I33" s="1044"/>
      <c r="J33" s="1044"/>
      <c r="K33" s="1044"/>
      <c r="L33" s="1044"/>
      <c r="M33" s="1044"/>
      <c r="N33" s="1044"/>
      <c r="O33" s="1044"/>
      <c r="P33" s="1045"/>
      <c r="Q33" s="1055">
        <v>425</v>
      </c>
      <c r="R33" s="1049"/>
      <c r="S33" s="1049"/>
      <c r="T33" s="1049"/>
      <c r="U33" s="1056"/>
      <c r="V33" s="1052">
        <v>425</v>
      </c>
      <c r="W33" s="1052"/>
      <c r="X33" s="1052"/>
      <c r="Y33" s="1052"/>
      <c r="Z33" s="1052"/>
      <c r="AA33" s="1052">
        <v>0</v>
      </c>
      <c r="AB33" s="1052"/>
      <c r="AC33" s="1052"/>
      <c r="AD33" s="1052"/>
      <c r="AE33" s="1053"/>
      <c r="AF33" s="1048" t="s">
        <v>122</v>
      </c>
      <c r="AG33" s="1049"/>
      <c r="AH33" s="1049"/>
      <c r="AI33" s="1049"/>
      <c r="AJ33" s="1050"/>
      <c r="AK33" s="993">
        <v>284</v>
      </c>
      <c r="AL33" s="984"/>
      <c r="AM33" s="984"/>
      <c r="AN33" s="984"/>
      <c r="AO33" s="984"/>
      <c r="AP33" s="984">
        <v>13</v>
      </c>
      <c r="AQ33" s="984"/>
      <c r="AR33" s="984"/>
      <c r="AS33" s="984"/>
      <c r="AT33" s="984"/>
      <c r="AU33" s="984">
        <v>7</v>
      </c>
      <c r="AV33" s="984"/>
      <c r="AW33" s="984"/>
      <c r="AX33" s="984"/>
      <c r="AY33" s="984"/>
      <c r="AZ33" s="1054" t="s">
        <v>489</v>
      </c>
      <c r="BA33" s="1054"/>
      <c r="BB33" s="1054"/>
      <c r="BC33" s="1054"/>
      <c r="BD33" s="1054"/>
      <c r="BE33" s="985" t="s">
        <v>396</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t="s">
        <v>397</v>
      </c>
      <c r="C34" s="1044"/>
      <c r="D34" s="1044"/>
      <c r="E34" s="1044"/>
      <c r="F34" s="1044"/>
      <c r="G34" s="1044"/>
      <c r="H34" s="1044"/>
      <c r="I34" s="1044"/>
      <c r="J34" s="1044"/>
      <c r="K34" s="1044"/>
      <c r="L34" s="1044"/>
      <c r="M34" s="1044"/>
      <c r="N34" s="1044"/>
      <c r="O34" s="1044"/>
      <c r="P34" s="1045"/>
      <c r="Q34" s="1051">
        <v>530</v>
      </c>
      <c r="R34" s="1052"/>
      <c r="S34" s="1052"/>
      <c r="T34" s="1052"/>
      <c r="U34" s="1052"/>
      <c r="V34" s="1052">
        <v>476</v>
      </c>
      <c r="W34" s="1052"/>
      <c r="X34" s="1052"/>
      <c r="Y34" s="1052"/>
      <c r="Z34" s="1052"/>
      <c r="AA34" s="1052">
        <v>54</v>
      </c>
      <c r="AB34" s="1052"/>
      <c r="AC34" s="1052"/>
      <c r="AD34" s="1052"/>
      <c r="AE34" s="1053"/>
      <c r="AF34" s="1048">
        <v>54</v>
      </c>
      <c r="AG34" s="1049"/>
      <c r="AH34" s="1049"/>
      <c r="AI34" s="1049"/>
      <c r="AJ34" s="1050"/>
      <c r="AK34" s="993">
        <v>7</v>
      </c>
      <c r="AL34" s="984"/>
      <c r="AM34" s="984"/>
      <c r="AN34" s="984"/>
      <c r="AO34" s="984"/>
      <c r="AP34" s="984">
        <v>2566</v>
      </c>
      <c r="AQ34" s="984"/>
      <c r="AR34" s="984"/>
      <c r="AS34" s="984"/>
      <c r="AT34" s="984"/>
      <c r="AU34" s="984">
        <v>49</v>
      </c>
      <c r="AV34" s="984"/>
      <c r="AW34" s="984"/>
      <c r="AX34" s="984"/>
      <c r="AY34" s="984"/>
      <c r="AZ34" s="1054" t="s">
        <v>489</v>
      </c>
      <c r="BA34" s="1054"/>
      <c r="BB34" s="1054"/>
      <c r="BC34" s="1054"/>
      <c r="BD34" s="1054"/>
      <c r="BE34" s="985" t="s">
        <v>396</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398</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377</v>
      </c>
      <c r="B63" s="950" t="s">
        <v>399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6741</v>
      </c>
      <c r="AG63" s="972"/>
      <c r="AH63" s="972"/>
      <c r="AI63" s="972"/>
      <c r="AJ63" s="1035"/>
      <c r="AK63" s="1036"/>
      <c r="AL63" s="976"/>
      <c r="AM63" s="976"/>
      <c r="AN63" s="976"/>
      <c r="AO63" s="976"/>
      <c r="AP63" s="972">
        <v>24997</v>
      </c>
      <c r="AQ63" s="972"/>
      <c r="AR63" s="972"/>
      <c r="AS63" s="972"/>
      <c r="AT63" s="972"/>
      <c r="AU63" s="972">
        <v>16021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401</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402</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551</v>
      </c>
      <c r="C68" s="999"/>
      <c r="D68" s="999"/>
      <c r="E68" s="999"/>
      <c r="F68" s="999"/>
      <c r="G68" s="999"/>
      <c r="H68" s="999"/>
      <c r="I68" s="999"/>
      <c r="J68" s="999"/>
      <c r="K68" s="999"/>
      <c r="L68" s="999"/>
      <c r="M68" s="999"/>
      <c r="N68" s="999"/>
      <c r="O68" s="999"/>
      <c r="P68" s="1000"/>
      <c r="Q68" s="1001">
        <v>3775</v>
      </c>
      <c r="R68" s="995"/>
      <c r="S68" s="995"/>
      <c r="T68" s="995"/>
      <c r="U68" s="995"/>
      <c r="V68" s="995">
        <v>3683</v>
      </c>
      <c r="W68" s="995"/>
      <c r="X68" s="995"/>
      <c r="Y68" s="995"/>
      <c r="Z68" s="995"/>
      <c r="AA68" s="995">
        <v>92</v>
      </c>
      <c r="AB68" s="995"/>
      <c r="AC68" s="995"/>
      <c r="AD68" s="995"/>
      <c r="AE68" s="995"/>
      <c r="AF68" s="995">
        <v>89</v>
      </c>
      <c r="AG68" s="995"/>
      <c r="AH68" s="995"/>
      <c r="AI68" s="995"/>
      <c r="AJ68" s="995"/>
      <c r="AK68" s="995" t="s">
        <v>550</v>
      </c>
      <c r="AL68" s="995"/>
      <c r="AM68" s="995"/>
      <c r="AN68" s="995"/>
      <c r="AO68" s="995"/>
      <c r="AP68" s="995">
        <v>3668</v>
      </c>
      <c r="AQ68" s="995"/>
      <c r="AR68" s="995"/>
      <c r="AS68" s="995"/>
      <c r="AT68" s="995"/>
      <c r="AU68" s="995">
        <v>3664</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552</v>
      </c>
      <c r="C69" s="988"/>
      <c r="D69" s="988"/>
      <c r="E69" s="988"/>
      <c r="F69" s="988"/>
      <c r="G69" s="988"/>
      <c r="H69" s="988"/>
      <c r="I69" s="988"/>
      <c r="J69" s="988"/>
      <c r="K69" s="988"/>
      <c r="L69" s="988"/>
      <c r="M69" s="988"/>
      <c r="N69" s="988"/>
      <c r="O69" s="988"/>
      <c r="P69" s="989"/>
      <c r="Q69" s="990">
        <v>39</v>
      </c>
      <c r="R69" s="984"/>
      <c r="S69" s="984"/>
      <c r="T69" s="984"/>
      <c r="U69" s="984"/>
      <c r="V69" s="984">
        <v>36</v>
      </c>
      <c r="W69" s="984"/>
      <c r="X69" s="984"/>
      <c r="Y69" s="984"/>
      <c r="Z69" s="984"/>
      <c r="AA69" s="984">
        <v>3</v>
      </c>
      <c r="AB69" s="984"/>
      <c r="AC69" s="984"/>
      <c r="AD69" s="984"/>
      <c r="AE69" s="984"/>
      <c r="AF69" s="984">
        <v>3</v>
      </c>
      <c r="AG69" s="984"/>
      <c r="AH69" s="984"/>
      <c r="AI69" s="984"/>
      <c r="AJ69" s="984"/>
      <c r="AK69" s="984">
        <v>21</v>
      </c>
      <c r="AL69" s="984"/>
      <c r="AM69" s="984"/>
      <c r="AN69" s="984"/>
      <c r="AO69" s="984"/>
      <c r="AP69" s="984" t="s">
        <v>550</v>
      </c>
      <c r="AQ69" s="984"/>
      <c r="AR69" s="984"/>
      <c r="AS69" s="984"/>
      <c r="AT69" s="984"/>
      <c r="AU69" s="984" t="s">
        <v>550</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553</v>
      </c>
      <c r="C70" s="988"/>
      <c r="D70" s="988"/>
      <c r="E70" s="988"/>
      <c r="F70" s="988"/>
      <c r="G70" s="988"/>
      <c r="H70" s="988"/>
      <c r="I70" s="988"/>
      <c r="J70" s="988"/>
      <c r="K70" s="988"/>
      <c r="L70" s="988"/>
      <c r="M70" s="988"/>
      <c r="N70" s="988"/>
      <c r="O70" s="988"/>
      <c r="P70" s="989"/>
      <c r="Q70" s="990">
        <v>140</v>
      </c>
      <c r="R70" s="984"/>
      <c r="S70" s="984"/>
      <c r="T70" s="984"/>
      <c r="U70" s="984"/>
      <c r="V70" s="984">
        <v>116</v>
      </c>
      <c r="W70" s="984"/>
      <c r="X70" s="984"/>
      <c r="Y70" s="984"/>
      <c r="Z70" s="984"/>
      <c r="AA70" s="984">
        <v>24</v>
      </c>
      <c r="AB70" s="984"/>
      <c r="AC70" s="984"/>
      <c r="AD70" s="984"/>
      <c r="AE70" s="984"/>
      <c r="AF70" s="984">
        <v>24</v>
      </c>
      <c r="AG70" s="984"/>
      <c r="AH70" s="984"/>
      <c r="AI70" s="984"/>
      <c r="AJ70" s="984"/>
      <c r="AK70" s="984" t="s">
        <v>550</v>
      </c>
      <c r="AL70" s="984"/>
      <c r="AM70" s="984"/>
      <c r="AN70" s="984"/>
      <c r="AO70" s="984"/>
      <c r="AP70" s="984">
        <v>52</v>
      </c>
      <c r="AQ70" s="984"/>
      <c r="AR70" s="984"/>
      <c r="AS70" s="984"/>
      <c r="AT70" s="984"/>
      <c r="AU70" s="984">
        <v>14</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554</v>
      </c>
      <c r="C71" s="988"/>
      <c r="D71" s="988"/>
      <c r="E71" s="988"/>
      <c r="F71" s="988"/>
      <c r="G71" s="988"/>
      <c r="H71" s="988"/>
      <c r="I71" s="988"/>
      <c r="J71" s="988"/>
      <c r="K71" s="988"/>
      <c r="L71" s="988"/>
      <c r="M71" s="988"/>
      <c r="N71" s="988"/>
      <c r="O71" s="988"/>
      <c r="P71" s="989"/>
      <c r="Q71" s="990">
        <v>486</v>
      </c>
      <c r="R71" s="984"/>
      <c r="S71" s="984"/>
      <c r="T71" s="984"/>
      <c r="U71" s="984"/>
      <c r="V71" s="984">
        <v>450</v>
      </c>
      <c r="W71" s="984"/>
      <c r="X71" s="984"/>
      <c r="Y71" s="984"/>
      <c r="Z71" s="984"/>
      <c r="AA71" s="984">
        <v>36</v>
      </c>
      <c r="AB71" s="984"/>
      <c r="AC71" s="984"/>
      <c r="AD71" s="984"/>
      <c r="AE71" s="984"/>
      <c r="AF71" s="984">
        <v>36</v>
      </c>
      <c r="AG71" s="984"/>
      <c r="AH71" s="984"/>
      <c r="AI71" s="984"/>
      <c r="AJ71" s="984"/>
      <c r="AK71" s="984" t="s">
        <v>550</v>
      </c>
      <c r="AL71" s="984"/>
      <c r="AM71" s="984"/>
      <c r="AN71" s="984"/>
      <c r="AO71" s="984"/>
      <c r="AP71" s="984">
        <v>418</v>
      </c>
      <c r="AQ71" s="984"/>
      <c r="AR71" s="984"/>
      <c r="AS71" s="984"/>
      <c r="AT71" s="984"/>
      <c r="AU71" s="984">
        <v>40</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555</v>
      </c>
      <c r="C72" s="988"/>
      <c r="D72" s="988"/>
      <c r="E72" s="988"/>
      <c r="F72" s="988"/>
      <c r="G72" s="988"/>
      <c r="H72" s="988"/>
      <c r="I72" s="988"/>
      <c r="J72" s="988"/>
      <c r="K72" s="988"/>
      <c r="L72" s="988"/>
      <c r="M72" s="988"/>
      <c r="N72" s="988"/>
      <c r="O72" s="988"/>
      <c r="P72" s="989"/>
      <c r="Q72" s="990">
        <v>335</v>
      </c>
      <c r="R72" s="984"/>
      <c r="S72" s="984"/>
      <c r="T72" s="984"/>
      <c r="U72" s="984"/>
      <c r="V72" s="984">
        <v>181</v>
      </c>
      <c r="W72" s="984"/>
      <c r="X72" s="984"/>
      <c r="Y72" s="984"/>
      <c r="Z72" s="984"/>
      <c r="AA72" s="984">
        <v>154</v>
      </c>
      <c r="AB72" s="984"/>
      <c r="AC72" s="984"/>
      <c r="AD72" s="984"/>
      <c r="AE72" s="984"/>
      <c r="AF72" s="984">
        <v>154</v>
      </c>
      <c r="AG72" s="984"/>
      <c r="AH72" s="984"/>
      <c r="AI72" s="984"/>
      <c r="AJ72" s="984"/>
      <c r="AK72" s="984">
        <v>162</v>
      </c>
      <c r="AL72" s="984"/>
      <c r="AM72" s="984"/>
      <c r="AN72" s="984"/>
      <c r="AO72" s="984"/>
      <c r="AP72" s="984" t="s">
        <v>550</v>
      </c>
      <c r="AQ72" s="984"/>
      <c r="AR72" s="984"/>
      <c r="AS72" s="984"/>
      <c r="AT72" s="984"/>
      <c r="AU72" s="984" t="s">
        <v>550</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556</v>
      </c>
      <c r="C73" s="988"/>
      <c r="D73" s="988"/>
      <c r="E73" s="988"/>
      <c r="F73" s="988"/>
      <c r="G73" s="988"/>
      <c r="H73" s="988"/>
      <c r="I73" s="988"/>
      <c r="J73" s="988"/>
      <c r="K73" s="988"/>
      <c r="L73" s="988"/>
      <c r="M73" s="988"/>
      <c r="N73" s="988"/>
      <c r="O73" s="988"/>
      <c r="P73" s="989"/>
      <c r="Q73" s="990">
        <v>166278</v>
      </c>
      <c r="R73" s="984"/>
      <c r="S73" s="984"/>
      <c r="T73" s="984"/>
      <c r="U73" s="984"/>
      <c r="V73" s="984">
        <v>162373</v>
      </c>
      <c r="W73" s="984"/>
      <c r="X73" s="984"/>
      <c r="Y73" s="984"/>
      <c r="Z73" s="984"/>
      <c r="AA73" s="984">
        <v>3905</v>
      </c>
      <c r="AB73" s="984"/>
      <c r="AC73" s="984"/>
      <c r="AD73" s="984"/>
      <c r="AE73" s="984"/>
      <c r="AF73" s="984">
        <v>3905</v>
      </c>
      <c r="AG73" s="984"/>
      <c r="AH73" s="984"/>
      <c r="AI73" s="984"/>
      <c r="AJ73" s="984"/>
      <c r="AK73" s="984">
        <v>1502</v>
      </c>
      <c r="AL73" s="984"/>
      <c r="AM73" s="984"/>
      <c r="AN73" s="984"/>
      <c r="AO73" s="984"/>
      <c r="AP73" s="984" t="s">
        <v>550</v>
      </c>
      <c r="AQ73" s="984"/>
      <c r="AR73" s="984"/>
      <c r="AS73" s="984"/>
      <c r="AT73" s="984"/>
      <c r="AU73" s="984" t="s">
        <v>550</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t="s">
        <v>557</v>
      </c>
      <c r="C74" s="988"/>
      <c r="D74" s="988"/>
      <c r="E74" s="988"/>
      <c r="F74" s="988"/>
      <c r="G74" s="988"/>
      <c r="H74" s="988"/>
      <c r="I74" s="988"/>
      <c r="J74" s="988"/>
      <c r="K74" s="988"/>
      <c r="L74" s="988"/>
      <c r="M74" s="988"/>
      <c r="N74" s="988"/>
      <c r="O74" s="988"/>
      <c r="P74" s="989"/>
      <c r="Q74" s="990">
        <v>1046</v>
      </c>
      <c r="R74" s="984"/>
      <c r="S74" s="984"/>
      <c r="T74" s="984"/>
      <c r="U74" s="984"/>
      <c r="V74" s="984">
        <v>1043</v>
      </c>
      <c r="W74" s="984"/>
      <c r="X74" s="984"/>
      <c r="Y74" s="984"/>
      <c r="Z74" s="984"/>
      <c r="AA74" s="984">
        <v>3</v>
      </c>
      <c r="AB74" s="984"/>
      <c r="AC74" s="984"/>
      <c r="AD74" s="984"/>
      <c r="AE74" s="984"/>
      <c r="AF74" s="984">
        <v>3</v>
      </c>
      <c r="AG74" s="984"/>
      <c r="AH74" s="984"/>
      <c r="AI74" s="984"/>
      <c r="AJ74" s="984"/>
      <c r="AK74" s="984" t="s">
        <v>550</v>
      </c>
      <c r="AL74" s="984"/>
      <c r="AM74" s="984"/>
      <c r="AN74" s="984"/>
      <c r="AO74" s="984"/>
      <c r="AP74" s="984" t="s">
        <v>550</v>
      </c>
      <c r="AQ74" s="984"/>
      <c r="AR74" s="984"/>
      <c r="AS74" s="984"/>
      <c r="AT74" s="984"/>
      <c r="AU74" s="984" t="s">
        <v>550</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t="s">
        <v>558</v>
      </c>
      <c r="C75" s="988"/>
      <c r="D75" s="988"/>
      <c r="E75" s="988"/>
      <c r="F75" s="988"/>
      <c r="G75" s="988"/>
      <c r="H75" s="988"/>
      <c r="I75" s="988"/>
      <c r="J75" s="988"/>
      <c r="K75" s="988"/>
      <c r="L75" s="988"/>
      <c r="M75" s="988"/>
      <c r="N75" s="988"/>
      <c r="O75" s="988"/>
      <c r="P75" s="989"/>
      <c r="Q75" s="991">
        <v>127</v>
      </c>
      <c r="R75" s="992"/>
      <c r="S75" s="992"/>
      <c r="T75" s="992"/>
      <c r="U75" s="993"/>
      <c r="V75" s="994">
        <v>112</v>
      </c>
      <c r="W75" s="992"/>
      <c r="X75" s="992"/>
      <c r="Y75" s="992"/>
      <c r="Z75" s="993"/>
      <c r="AA75" s="994">
        <v>15</v>
      </c>
      <c r="AB75" s="992"/>
      <c r="AC75" s="992"/>
      <c r="AD75" s="992"/>
      <c r="AE75" s="993"/>
      <c r="AF75" s="994">
        <v>15</v>
      </c>
      <c r="AG75" s="992"/>
      <c r="AH75" s="992"/>
      <c r="AI75" s="992"/>
      <c r="AJ75" s="993"/>
      <c r="AK75" s="994">
        <v>48</v>
      </c>
      <c r="AL75" s="992"/>
      <c r="AM75" s="992"/>
      <c r="AN75" s="992"/>
      <c r="AO75" s="993"/>
      <c r="AP75" s="994" t="s">
        <v>550</v>
      </c>
      <c r="AQ75" s="992"/>
      <c r="AR75" s="992"/>
      <c r="AS75" s="992"/>
      <c r="AT75" s="993"/>
      <c r="AU75" s="994" t="s">
        <v>550</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377</v>
      </c>
      <c r="B88" s="950" t="s">
        <v>403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4229</v>
      </c>
      <c r="AG88" s="972"/>
      <c r="AH88" s="972"/>
      <c r="AI88" s="972"/>
      <c r="AJ88" s="972"/>
      <c r="AK88" s="976"/>
      <c r="AL88" s="976"/>
      <c r="AM88" s="976"/>
      <c r="AN88" s="976"/>
      <c r="AO88" s="976"/>
      <c r="AP88" s="972">
        <v>4138</v>
      </c>
      <c r="AQ88" s="972"/>
      <c r="AR88" s="972"/>
      <c r="AS88" s="972"/>
      <c r="AT88" s="972"/>
      <c r="AU88" s="972">
        <v>3718</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8354</v>
      </c>
      <c r="CS102" s="966"/>
      <c r="CT102" s="966"/>
      <c r="CU102" s="966"/>
      <c r="CV102" s="967"/>
      <c r="CW102" s="965">
        <v>1299</v>
      </c>
      <c r="CX102" s="966"/>
      <c r="CY102" s="966"/>
      <c r="CZ102" s="966"/>
      <c r="DA102" s="967"/>
      <c r="DB102" s="965">
        <v>185</v>
      </c>
      <c r="DC102" s="966"/>
      <c r="DD102" s="966"/>
      <c r="DE102" s="966"/>
      <c r="DF102" s="967"/>
      <c r="DG102" s="965" t="s">
        <v>550</v>
      </c>
      <c r="DH102" s="966"/>
      <c r="DI102" s="966"/>
      <c r="DJ102" s="966"/>
      <c r="DK102" s="967"/>
      <c r="DL102" s="965" t="s">
        <v>550</v>
      </c>
      <c r="DM102" s="966"/>
      <c r="DN102" s="966"/>
      <c r="DO102" s="966"/>
      <c r="DP102" s="967"/>
      <c r="DQ102" s="965" t="s">
        <v>550</v>
      </c>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294</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294</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294</v>
      </c>
      <c r="DR109" s="909"/>
      <c r="DS109" s="909"/>
      <c r="DT109" s="909"/>
      <c r="DU109" s="910"/>
      <c r="DV109" s="911" t="s">
        <v>414</v>
      </c>
      <c r="DW109" s="909"/>
      <c r="DX109" s="909"/>
      <c r="DY109" s="909"/>
      <c r="DZ109" s="942"/>
    </row>
    <row r="110" spans="1:131" s="212" customFormat="1" ht="26.25" customHeight="1" x14ac:dyDescent="0.15">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7559687</v>
      </c>
      <c r="AB110" s="902"/>
      <c r="AC110" s="902"/>
      <c r="AD110" s="902"/>
      <c r="AE110" s="903"/>
      <c r="AF110" s="904">
        <v>7505810</v>
      </c>
      <c r="AG110" s="902"/>
      <c r="AH110" s="902"/>
      <c r="AI110" s="902"/>
      <c r="AJ110" s="903"/>
      <c r="AK110" s="904">
        <v>6841980</v>
      </c>
      <c r="AL110" s="902"/>
      <c r="AM110" s="902"/>
      <c r="AN110" s="902"/>
      <c r="AO110" s="903"/>
      <c r="AP110" s="905">
        <v>28.3</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52396967</v>
      </c>
      <c r="BR110" s="855"/>
      <c r="BS110" s="855"/>
      <c r="BT110" s="855"/>
      <c r="BU110" s="855"/>
      <c r="BV110" s="855">
        <v>49094390</v>
      </c>
      <c r="BW110" s="855"/>
      <c r="BX110" s="855"/>
      <c r="BY110" s="855"/>
      <c r="BZ110" s="855"/>
      <c r="CA110" s="855">
        <v>45237328</v>
      </c>
      <c r="CB110" s="855"/>
      <c r="CC110" s="855"/>
      <c r="CD110" s="855"/>
      <c r="CE110" s="855"/>
      <c r="CF110" s="879">
        <v>187.1</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v>2776</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18814788</v>
      </c>
      <c r="BR112" s="830"/>
      <c r="BS112" s="830"/>
      <c r="BT112" s="830"/>
      <c r="BU112" s="830"/>
      <c r="BV112" s="830">
        <v>17123013</v>
      </c>
      <c r="BW112" s="830"/>
      <c r="BX112" s="830"/>
      <c r="BY112" s="830"/>
      <c r="BZ112" s="830"/>
      <c r="CA112" s="830">
        <v>16020266</v>
      </c>
      <c r="CB112" s="830"/>
      <c r="CC112" s="830"/>
      <c r="CD112" s="830"/>
      <c r="CE112" s="830"/>
      <c r="CF112" s="888">
        <v>66.3</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2141012</v>
      </c>
      <c r="AB113" s="932"/>
      <c r="AC113" s="932"/>
      <c r="AD113" s="932"/>
      <c r="AE113" s="933"/>
      <c r="AF113" s="934">
        <v>2080464</v>
      </c>
      <c r="AG113" s="932"/>
      <c r="AH113" s="932"/>
      <c r="AI113" s="932"/>
      <c r="AJ113" s="933"/>
      <c r="AK113" s="934">
        <v>2098508</v>
      </c>
      <c r="AL113" s="932"/>
      <c r="AM113" s="932"/>
      <c r="AN113" s="932"/>
      <c r="AO113" s="933"/>
      <c r="AP113" s="935">
        <v>8.6999999999999993</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4100876</v>
      </c>
      <c r="BR113" s="830"/>
      <c r="BS113" s="830"/>
      <c r="BT113" s="830"/>
      <c r="BU113" s="830"/>
      <c r="BV113" s="830">
        <v>3966151</v>
      </c>
      <c r="BW113" s="830"/>
      <c r="BX113" s="830"/>
      <c r="BY113" s="830"/>
      <c r="BZ113" s="830"/>
      <c r="CA113" s="830">
        <v>3717800</v>
      </c>
      <c r="CB113" s="830"/>
      <c r="CC113" s="830"/>
      <c r="CD113" s="830"/>
      <c r="CE113" s="830"/>
      <c r="CF113" s="888">
        <v>15.4</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55902</v>
      </c>
      <c r="AB114" s="793"/>
      <c r="AC114" s="793"/>
      <c r="AD114" s="793"/>
      <c r="AE114" s="794"/>
      <c r="AF114" s="795">
        <v>157596</v>
      </c>
      <c r="AG114" s="793"/>
      <c r="AH114" s="793"/>
      <c r="AI114" s="793"/>
      <c r="AJ114" s="794"/>
      <c r="AK114" s="795">
        <v>258121</v>
      </c>
      <c r="AL114" s="793"/>
      <c r="AM114" s="793"/>
      <c r="AN114" s="793"/>
      <c r="AO114" s="794"/>
      <c r="AP114" s="837">
        <v>1.1000000000000001</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v>7130875</v>
      </c>
      <c r="BR114" s="830"/>
      <c r="BS114" s="830"/>
      <c r="BT114" s="830"/>
      <c r="BU114" s="830"/>
      <c r="BV114" s="830">
        <v>7301276</v>
      </c>
      <c r="BW114" s="830"/>
      <c r="BX114" s="830"/>
      <c r="BY114" s="830"/>
      <c r="BZ114" s="830"/>
      <c r="CA114" s="830">
        <v>7187179</v>
      </c>
      <c r="CB114" s="830"/>
      <c r="CC114" s="830"/>
      <c r="CD114" s="830"/>
      <c r="CE114" s="830"/>
      <c r="CF114" s="888">
        <v>29.7</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5018</v>
      </c>
      <c r="AB115" s="932"/>
      <c r="AC115" s="932"/>
      <c r="AD115" s="932"/>
      <c r="AE115" s="933"/>
      <c r="AF115" s="934">
        <v>2878</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34</v>
      </c>
      <c r="AB116" s="793"/>
      <c r="AC116" s="793"/>
      <c r="AD116" s="793"/>
      <c r="AE116" s="794"/>
      <c r="AF116" s="795">
        <v>30</v>
      </c>
      <c r="AG116" s="793"/>
      <c r="AH116" s="793"/>
      <c r="AI116" s="793"/>
      <c r="AJ116" s="794"/>
      <c r="AK116" s="795">
        <v>3</v>
      </c>
      <c r="AL116" s="793"/>
      <c r="AM116" s="793"/>
      <c r="AN116" s="793"/>
      <c r="AO116" s="794"/>
      <c r="AP116" s="837">
        <v>0</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2776</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9761653</v>
      </c>
      <c r="AB117" s="916"/>
      <c r="AC117" s="916"/>
      <c r="AD117" s="916"/>
      <c r="AE117" s="917"/>
      <c r="AF117" s="918">
        <v>9746778</v>
      </c>
      <c r="AG117" s="916"/>
      <c r="AH117" s="916"/>
      <c r="AI117" s="916"/>
      <c r="AJ117" s="917"/>
      <c r="AK117" s="918">
        <v>9198612</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294</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444</v>
      </c>
      <c r="BP119" s="891"/>
      <c r="BQ119" s="892">
        <v>82446282</v>
      </c>
      <c r="BR119" s="858"/>
      <c r="BS119" s="858"/>
      <c r="BT119" s="858"/>
      <c r="BU119" s="858"/>
      <c r="BV119" s="858">
        <v>77484830</v>
      </c>
      <c r="BW119" s="858"/>
      <c r="BX119" s="858"/>
      <c r="BY119" s="858"/>
      <c r="BZ119" s="858"/>
      <c r="CA119" s="858">
        <v>72162573</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12613923</v>
      </c>
      <c r="BR120" s="855"/>
      <c r="BS120" s="855"/>
      <c r="BT120" s="855"/>
      <c r="BU120" s="855"/>
      <c r="BV120" s="855">
        <v>13869353</v>
      </c>
      <c r="BW120" s="855"/>
      <c r="BX120" s="855"/>
      <c r="BY120" s="855"/>
      <c r="BZ120" s="855"/>
      <c r="CA120" s="855">
        <v>11962448</v>
      </c>
      <c r="CB120" s="855"/>
      <c r="CC120" s="855"/>
      <c r="CD120" s="855"/>
      <c r="CE120" s="855"/>
      <c r="CF120" s="879">
        <v>49.5</v>
      </c>
      <c r="CG120" s="880"/>
      <c r="CH120" s="880"/>
      <c r="CI120" s="880"/>
      <c r="CJ120" s="880"/>
      <c r="CK120" s="881" t="s">
        <v>448</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18272146</v>
      </c>
      <c r="DH120" s="855"/>
      <c r="DI120" s="855"/>
      <c r="DJ120" s="855"/>
      <c r="DK120" s="855"/>
      <c r="DL120" s="855">
        <v>16634860</v>
      </c>
      <c r="DM120" s="855"/>
      <c r="DN120" s="855"/>
      <c r="DO120" s="855"/>
      <c r="DP120" s="855"/>
      <c r="DQ120" s="855">
        <v>15599654</v>
      </c>
      <c r="DR120" s="855"/>
      <c r="DS120" s="855"/>
      <c r="DT120" s="855"/>
      <c r="DU120" s="855"/>
      <c r="DV120" s="856">
        <v>64.5</v>
      </c>
      <c r="DW120" s="856"/>
      <c r="DX120" s="856"/>
      <c r="DY120" s="856"/>
      <c r="DZ120" s="857"/>
    </row>
    <row r="121" spans="1:130" s="212" customFormat="1" ht="26.25" customHeight="1" x14ac:dyDescent="0.15">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11706707</v>
      </c>
      <c r="BR121" s="830"/>
      <c r="BS121" s="830"/>
      <c r="BT121" s="830"/>
      <c r="BU121" s="830"/>
      <c r="BV121" s="830">
        <v>11343107</v>
      </c>
      <c r="BW121" s="830"/>
      <c r="BX121" s="830"/>
      <c r="BY121" s="830"/>
      <c r="BZ121" s="830"/>
      <c r="CA121" s="830">
        <v>10718691</v>
      </c>
      <c r="CB121" s="830"/>
      <c r="CC121" s="830"/>
      <c r="CD121" s="830"/>
      <c r="CE121" s="830"/>
      <c r="CF121" s="888">
        <v>44.3</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465041</v>
      </c>
      <c r="DH121" s="830"/>
      <c r="DI121" s="830"/>
      <c r="DJ121" s="830"/>
      <c r="DK121" s="830"/>
      <c r="DL121" s="830">
        <v>413927</v>
      </c>
      <c r="DM121" s="830"/>
      <c r="DN121" s="830"/>
      <c r="DO121" s="830"/>
      <c r="DP121" s="830"/>
      <c r="DQ121" s="830">
        <v>365213</v>
      </c>
      <c r="DR121" s="830"/>
      <c r="DS121" s="830"/>
      <c r="DT121" s="830"/>
      <c r="DU121" s="830"/>
      <c r="DV121" s="807">
        <v>1.5</v>
      </c>
      <c r="DW121" s="807"/>
      <c r="DX121" s="807"/>
      <c r="DY121" s="807"/>
      <c r="DZ121" s="808"/>
    </row>
    <row r="122" spans="1:130" s="212" customFormat="1" ht="26.25" customHeight="1" x14ac:dyDescent="0.15">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54179171</v>
      </c>
      <c r="BR122" s="858"/>
      <c r="BS122" s="858"/>
      <c r="BT122" s="858"/>
      <c r="BU122" s="858"/>
      <c r="BV122" s="858">
        <v>50708136</v>
      </c>
      <c r="BW122" s="858"/>
      <c r="BX122" s="858"/>
      <c r="BY122" s="858"/>
      <c r="BZ122" s="858"/>
      <c r="CA122" s="858">
        <v>47159137</v>
      </c>
      <c r="CB122" s="858"/>
      <c r="CC122" s="858"/>
      <c r="CD122" s="858"/>
      <c r="CE122" s="858"/>
      <c r="CF122" s="859">
        <v>195.1</v>
      </c>
      <c r="CG122" s="860"/>
      <c r="CH122" s="860"/>
      <c r="CI122" s="860"/>
      <c r="CJ122" s="860"/>
      <c r="CK122" s="882"/>
      <c r="CL122" s="868"/>
      <c r="CM122" s="868"/>
      <c r="CN122" s="868"/>
      <c r="CO122" s="869"/>
      <c r="CP122" s="848" t="s">
        <v>397</v>
      </c>
      <c r="CQ122" s="849"/>
      <c r="CR122" s="849"/>
      <c r="CS122" s="849"/>
      <c r="CT122" s="849"/>
      <c r="CU122" s="849"/>
      <c r="CV122" s="849"/>
      <c r="CW122" s="849"/>
      <c r="CX122" s="849"/>
      <c r="CY122" s="849"/>
      <c r="CZ122" s="849"/>
      <c r="DA122" s="849"/>
      <c r="DB122" s="849"/>
      <c r="DC122" s="849"/>
      <c r="DD122" s="849"/>
      <c r="DE122" s="849"/>
      <c r="DF122" s="850"/>
      <c r="DG122" s="829">
        <v>48678</v>
      </c>
      <c r="DH122" s="830"/>
      <c r="DI122" s="830"/>
      <c r="DJ122" s="830"/>
      <c r="DK122" s="830"/>
      <c r="DL122" s="830">
        <v>55519</v>
      </c>
      <c r="DM122" s="830"/>
      <c r="DN122" s="830"/>
      <c r="DO122" s="830"/>
      <c r="DP122" s="830"/>
      <c r="DQ122" s="830">
        <v>48753</v>
      </c>
      <c r="DR122" s="830"/>
      <c r="DS122" s="830"/>
      <c r="DT122" s="830"/>
      <c r="DU122" s="830"/>
      <c r="DV122" s="807">
        <v>0.2</v>
      </c>
      <c r="DW122" s="807"/>
      <c r="DX122" s="807"/>
      <c r="DY122" s="807"/>
      <c r="DZ122" s="808"/>
    </row>
    <row r="123" spans="1:130" s="212" customFormat="1" ht="26.25" customHeight="1" x14ac:dyDescent="0.15">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5008</v>
      </c>
      <c r="AB123" s="793"/>
      <c r="AC123" s="793"/>
      <c r="AD123" s="793"/>
      <c r="AE123" s="794"/>
      <c r="AF123" s="795">
        <v>2878</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452</v>
      </c>
      <c r="BP123" s="891"/>
      <c r="BQ123" s="845">
        <v>78499801</v>
      </c>
      <c r="BR123" s="846"/>
      <c r="BS123" s="846"/>
      <c r="BT123" s="846"/>
      <c r="BU123" s="846"/>
      <c r="BV123" s="846">
        <v>75920596</v>
      </c>
      <c r="BW123" s="846"/>
      <c r="BX123" s="846"/>
      <c r="BY123" s="846"/>
      <c r="BZ123" s="846"/>
      <c r="CA123" s="846">
        <v>69840276</v>
      </c>
      <c r="CB123" s="846"/>
      <c r="CC123" s="846"/>
      <c r="CD123" s="846"/>
      <c r="CE123" s="846"/>
      <c r="CF123" s="761"/>
      <c r="CG123" s="762"/>
      <c r="CH123" s="762"/>
      <c r="CI123" s="762"/>
      <c r="CJ123" s="847"/>
      <c r="CK123" s="882"/>
      <c r="CL123" s="868"/>
      <c r="CM123" s="868"/>
      <c r="CN123" s="868"/>
      <c r="CO123" s="869"/>
      <c r="CP123" s="848" t="s">
        <v>395</v>
      </c>
      <c r="CQ123" s="849"/>
      <c r="CR123" s="849"/>
      <c r="CS123" s="849"/>
      <c r="CT123" s="849"/>
      <c r="CU123" s="849"/>
      <c r="CV123" s="849"/>
      <c r="CW123" s="849"/>
      <c r="CX123" s="849"/>
      <c r="CY123" s="849"/>
      <c r="CZ123" s="849"/>
      <c r="DA123" s="849"/>
      <c r="DB123" s="849"/>
      <c r="DC123" s="849"/>
      <c r="DD123" s="849"/>
      <c r="DE123" s="849"/>
      <c r="DF123" s="850"/>
      <c r="DG123" s="792">
        <v>28923</v>
      </c>
      <c r="DH123" s="793"/>
      <c r="DI123" s="793"/>
      <c r="DJ123" s="793"/>
      <c r="DK123" s="794"/>
      <c r="DL123" s="795">
        <v>18707</v>
      </c>
      <c r="DM123" s="793"/>
      <c r="DN123" s="793"/>
      <c r="DO123" s="793"/>
      <c r="DP123" s="794"/>
      <c r="DQ123" s="795">
        <v>6646</v>
      </c>
      <c r="DR123" s="793"/>
      <c r="DS123" s="793"/>
      <c r="DT123" s="793"/>
      <c r="DU123" s="794"/>
      <c r="DV123" s="837">
        <v>0</v>
      </c>
      <c r="DW123" s="838"/>
      <c r="DX123" s="838"/>
      <c r="DY123" s="838"/>
      <c r="DZ123" s="839"/>
    </row>
    <row r="124" spans="1:130" s="212" customFormat="1" ht="26.25" customHeight="1" thickBot="1" x14ac:dyDescent="0.2">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16.8</v>
      </c>
      <c r="BR124" s="844"/>
      <c r="BS124" s="844"/>
      <c r="BT124" s="844"/>
      <c r="BU124" s="844"/>
      <c r="BV124" s="844">
        <v>6.5</v>
      </c>
      <c r="BW124" s="844"/>
      <c r="BX124" s="844"/>
      <c r="BY124" s="844"/>
      <c r="BZ124" s="844"/>
      <c r="CA124" s="844">
        <v>9.6</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10</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1467277</v>
      </c>
      <c r="AB128" s="814"/>
      <c r="AC128" s="814"/>
      <c r="AD128" s="814"/>
      <c r="AE128" s="815"/>
      <c r="AF128" s="816">
        <v>1554820</v>
      </c>
      <c r="AG128" s="814"/>
      <c r="AH128" s="814"/>
      <c r="AI128" s="814"/>
      <c r="AJ128" s="815"/>
      <c r="AK128" s="816">
        <v>1543805</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11.82</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29316484</v>
      </c>
      <c r="AB129" s="793"/>
      <c r="AC129" s="793"/>
      <c r="AD129" s="793"/>
      <c r="AE129" s="794"/>
      <c r="AF129" s="795">
        <v>29622357</v>
      </c>
      <c r="AG129" s="793"/>
      <c r="AH129" s="793"/>
      <c r="AI129" s="793"/>
      <c r="AJ129" s="794"/>
      <c r="AK129" s="795">
        <v>29789778</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16.82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5948803</v>
      </c>
      <c r="AB130" s="793"/>
      <c r="AC130" s="793"/>
      <c r="AD130" s="793"/>
      <c r="AE130" s="794"/>
      <c r="AF130" s="795">
        <v>5844308</v>
      </c>
      <c r="AG130" s="793"/>
      <c r="AH130" s="793"/>
      <c r="AI130" s="793"/>
      <c r="AJ130" s="794"/>
      <c r="AK130" s="795">
        <v>5613126</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9.4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23367681</v>
      </c>
      <c r="AB131" s="777"/>
      <c r="AC131" s="777"/>
      <c r="AD131" s="777"/>
      <c r="AE131" s="778"/>
      <c r="AF131" s="779">
        <v>23778049</v>
      </c>
      <c r="AG131" s="777"/>
      <c r="AH131" s="777"/>
      <c r="AI131" s="777"/>
      <c r="AJ131" s="778"/>
      <c r="AK131" s="779">
        <v>24176652</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v>9.6</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10.03768047</v>
      </c>
      <c r="AB132" s="758"/>
      <c r="AC132" s="758"/>
      <c r="AD132" s="758"/>
      <c r="AE132" s="759"/>
      <c r="AF132" s="760">
        <v>9.8731808860000001</v>
      </c>
      <c r="AG132" s="758"/>
      <c r="AH132" s="758"/>
      <c r="AI132" s="758"/>
      <c r="AJ132" s="759"/>
      <c r="AK132" s="760">
        <v>8.4448458790000007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10</v>
      </c>
      <c r="AB133" s="737"/>
      <c r="AC133" s="737"/>
      <c r="AD133" s="737"/>
      <c r="AE133" s="738"/>
      <c r="AF133" s="736">
        <v>10</v>
      </c>
      <c r="AG133" s="737"/>
      <c r="AH133" s="737"/>
      <c r="AI133" s="737"/>
      <c r="AJ133" s="738"/>
      <c r="AK133" s="736">
        <v>9.4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UE0FylEgSwNyLSrMz4IOxlI1JD1TT6mswg6E05Y70p5SAyzbGw5AEb8tTMOIOTZFlqo5Jqd2DY450VX8+Xvy5Q==" saltValue="nwemRfpoa1DpgE7e8Hf0A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478</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bAcWNQy3Ro3KoKUS7eKYdJN3IptQg7CjvNL7OG3AevJXQP5kHfOcse+pRYYG35TveyXAxeIPX9w0zgvwC8abug==" saltValue="1H/mX9xi1vctZ0/4NgCUi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iv9u8EsC9P/pRceAq1YM/Nv0YU+rVOEpghcDbWqhtqh5zPT/v5zy4UcUXi7swrsPSk75l1DOt7TAxju0Ec/s7A==" saltValue="c8k4JE8YJamIabhlB5ZKw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480</v>
      </c>
      <c r="AL6" s="248"/>
      <c r="AM6" s="248"/>
      <c r="AN6" s="248"/>
    </row>
    <row r="7" spans="1:46" ht="13.5" customHeight="1" x14ac:dyDescent="0.15">
      <c r="A7" s="247"/>
      <c r="AK7" s="250"/>
      <c r="AL7" s="251"/>
      <c r="AM7" s="251"/>
      <c r="AN7" s="252"/>
      <c r="AO7" s="1133" t="s">
        <v>481</v>
      </c>
      <c r="AP7" s="253"/>
      <c r="AQ7" s="254" t="s">
        <v>482</v>
      </c>
      <c r="AR7" s="255"/>
    </row>
    <row r="8" spans="1:46" x14ac:dyDescent="0.15">
      <c r="A8" s="247"/>
      <c r="AK8" s="256"/>
      <c r="AL8" s="257"/>
      <c r="AM8" s="257"/>
      <c r="AN8" s="258"/>
      <c r="AO8" s="1134"/>
      <c r="AP8" s="259" t="s">
        <v>483</v>
      </c>
      <c r="AQ8" s="260" t="s">
        <v>484</v>
      </c>
      <c r="AR8" s="261" t="s">
        <v>485</v>
      </c>
    </row>
    <row r="9" spans="1:46" x14ac:dyDescent="0.15">
      <c r="A9" s="247"/>
      <c r="AK9" s="1145" t="s">
        <v>486</v>
      </c>
      <c r="AL9" s="1146"/>
      <c r="AM9" s="1146"/>
      <c r="AN9" s="1147"/>
      <c r="AO9" s="262">
        <v>7254131</v>
      </c>
      <c r="AP9" s="262">
        <v>77234</v>
      </c>
      <c r="AQ9" s="263">
        <v>68274</v>
      </c>
      <c r="AR9" s="264">
        <v>13.1</v>
      </c>
    </row>
    <row r="10" spans="1:46" ht="13.5" customHeight="1" x14ac:dyDescent="0.15">
      <c r="A10" s="247"/>
      <c r="AK10" s="1145" t="s">
        <v>487</v>
      </c>
      <c r="AL10" s="1146"/>
      <c r="AM10" s="1146"/>
      <c r="AN10" s="1147"/>
      <c r="AO10" s="265">
        <v>1201177</v>
      </c>
      <c r="AP10" s="265">
        <v>12789</v>
      </c>
      <c r="AQ10" s="266">
        <v>4860</v>
      </c>
      <c r="AR10" s="267">
        <v>163.1</v>
      </c>
    </row>
    <row r="11" spans="1:46" ht="13.5" customHeight="1" x14ac:dyDescent="0.15">
      <c r="A11" s="247"/>
      <c r="AK11" s="1145" t="s">
        <v>488</v>
      </c>
      <c r="AL11" s="1146"/>
      <c r="AM11" s="1146"/>
      <c r="AN11" s="1147"/>
      <c r="AO11" s="265" t="s">
        <v>489</v>
      </c>
      <c r="AP11" s="265" t="s">
        <v>489</v>
      </c>
      <c r="AQ11" s="266">
        <v>567</v>
      </c>
      <c r="AR11" s="267" t="s">
        <v>489</v>
      </c>
    </row>
    <row r="12" spans="1:46" ht="13.5" customHeight="1" x14ac:dyDescent="0.15">
      <c r="A12" s="247"/>
      <c r="AK12" s="1145" t="s">
        <v>490</v>
      </c>
      <c r="AL12" s="1146"/>
      <c r="AM12" s="1146"/>
      <c r="AN12" s="1147"/>
      <c r="AO12" s="265" t="s">
        <v>489</v>
      </c>
      <c r="AP12" s="265" t="s">
        <v>489</v>
      </c>
      <c r="AQ12" s="266">
        <v>16</v>
      </c>
      <c r="AR12" s="267" t="s">
        <v>489</v>
      </c>
    </row>
    <row r="13" spans="1:46" ht="13.5" customHeight="1" x14ac:dyDescent="0.15">
      <c r="A13" s="247"/>
      <c r="AK13" s="1145" t="s">
        <v>491</v>
      </c>
      <c r="AL13" s="1146"/>
      <c r="AM13" s="1146"/>
      <c r="AN13" s="1147"/>
      <c r="AO13" s="265">
        <v>402120</v>
      </c>
      <c r="AP13" s="265">
        <v>4281</v>
      </c>
      <c r="AQ13" s="266">
        <v>2777</v>
      </c>
      <c r="AR13" s="267">
        <v>54.2</v>
      </c>
    </row>
    <row r="14" spans="1:46" ht="13.5" customHeight="1" x14ac:dyDescent="0.15">
      <c r="A14" s="247"/>
      <c r="AK14" s="1145" t="s">
        <v>492</v>
      </c>
      <c r="AL14" s="1146"/>
      <c r="AM14" s="1146"/>
      <c r="AN14" s="1147"/>
      <c r="AO14" s="265">
        <v>183350</v>
      </c>
      <c r="AP14" s="265">
        <v>1952</v>
      </c>
      <c r="AQ14" s="266">
        <v>1330</v>
      </c>
      <c r="AR14" s="267">
        <v>46.8</v>
      </c>
    </row>
    <row r="15" spans="1:46" ht="13.5" customHeight="1" x14ac:dyDescent="0.15">
      <c r="A15" s="247"/>
      <c r="AK15" s="1148" t="s">
        <v>493</v>
      </c>
      <c r="AL15" s="1149"/>
      <c r="AM15" s="1149"/>
      <c r="AN15" s="1150"/>
      <c r="AO15" s="265">
        <v>-534963</v>
      </c>
      <c r="AP15" s="265">
        <v>-5696</v>
      </c>
      <c r="AQ15" s="266">
        <v>-3833</v>
      </c>
      <c r="AR15" s="267">
        <v>48.6</v>
      </c>
    </row>
    <row r="16" spans="1:46" x14ac:dyDescent="0.15">
      <c r="A16" s="247"/>
      <c r="AK16" s="1148" t="s">
        <v>177</v>
      </c>
      <c r="AL16" s="1149"/>
      <c r="AM16" s="1149"/>
      <c r="AN16" s="1150"/>
      <c r="AO16" s="265">
        <v>8505815</v>
      </c>
      <c r="AP16" s="265">
        <v>90561</v>
      </c>
      <c r="AQ16" s="266">
        <v>73991</v>
      </c>
      <c r="AR16" s="267">
        <v>22.4</v>
      </c>
    </row>
    <row r="17" spans="1:46" x14ac:dyDescent="0.15">
      <c r="A17" s="247"/>
    </row>
    <row r="18" spans="1:46" x14ac:dyDescent="0.15">
      <c r="A18" s="247"/>
      <c r="AQ18" s="268"/>
      <c r="AR18" s="268"/>
    </row>
    <row r="19" spans="1:46" x14ac:dyDescent="0.15">
      <c r="A19" s="247"/>
      <c r="AK19" s="243" t="s">
        <v>494</v>
      </c>
    </row>
    <row r="20" spans="1:46" x14ac:dyDescent="0.15">
      <c r="A20" s="247"/>
      <c r="AK20" s="269"/>
      <c r="AL20" s="270"/>
      <c r="AM20" s="270"/>
      <c r="AN20" s="271"/>
      <c r="AO20" s="272" t="s">
        <v>495</v>
      </c>
      <c r="AP20" s="273" t="s">
        <v>496</v>
      </c>
      <c r="AQ20" s="274" t="s">
        <v>497</v>
      </c>
      <c r="AR20" s="275"/>
    </row>
    <row r="21" spans="1:46" s="248" customFormat="1" x14ac:dyDescent="0.15">
      <c r="A21" s="276"/>
      <c r="AK21" s="1151" t="s">
        <v>498</v>
      </c>
      <c r="AL21" s="1152"/>
      <c r="AM21" s="1152"/>
      <c r="AN21" s="1153"/>
      <c r="AO21" s="277">
        <v>8.06</v>
      </c>
      <c r="AP21" s="278">
        <v>6.28</v>
      </c>
      <c r="AQ21" s="279">
        <v>1.78</v>
      </c>
      <c r="AS21" s="280"/>
      <c r="AT21" s="276"/>
    </row>
    <row r="22" spans="1:46" s="248" customFormat="1" x14ac:dyDescent="0.15">
      <c r="A22" s="276"/>
      <c r="AK22" s="1151" t="s">
        <v>499</v>
      </c>
      <c r="AL22" s="1152"/>
      <c r="AM22" s="1152"/>
      <c r="AN22" s="1153"/>
      <c r="AO22" s="281">
        <v>99.1</v>
      </c>
      <c r="AP22" s="282">
        <v>98.7</v>
      </c>
      <c r="AQ22" s="283">
        <v>0.4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4" t="s">
        <v>500</v>
      </c>
      <c r="B26" s="1144"/>
      <c r="C26" s="1144"/>
      <c r="D26" s="1144"/>
      <c r="E26" s="1144"/>
      <c r="F26" s="1144"/>
      <c r="G26" s="1144"/>
      <c r="H26" s="1144"/>
      <c r="I26" s="1144"/>
      <c r="J26" s="1144"/>
      <c r="K26" s="1144"/>
      <c r="L26" s="1144"/>
      <c r="M26" s="1144"/>
      <c r="N26" s="1144"/>
      <c r="O26" s="1144"/>
      <c r="P26" s="1144"/>
      <c r="Q26" s="1144"/>
      <c r="R26" s="1144"/>
      <c r="S26" s="1144"/>
      <c r="T26" s="1144"/>
      <c r="U26" s="1144"/>
      <c r="V26" s="1144"/>
      <c r="W26" s="1144"/>
      <c r="X26" s="1144"/>
      <c r="Y26" s="1144"/>
      <c r="Z26" s="1144"/>
      <c r="AA26" s="1144"/>
      <c r="AB26" s="1144"/>
      <c r="AC26" s="1144"/>
      <c r="AD26" s="1144"/>
      <c r="AE26" s="1144"/>
      <c r="AF26" s="1144"/>
      <c r="AG26" s="1144"/>
      <c r="AH26" s="1144"/>
      <c r="AI26" s="1144"/>
      <c r="AJ26" s="1144"/>
      <c r="AK26" s="1144"/>
      <c r="AL26" s="1144"/>
      <c r="AM26" s="1144"/>
      <c r="AN26" s="1144"/>
      <c r="AO26" s="1144"/>
      <c r="AP26" s="1144"/>
      <c r="AQ26" s="1144"/>
      <c r="AR26" s="1144"/>
      <c r="AS26" s="1144"/>
    </row>
    <row r="27" spans="1:46" x14ac:dyDescent="0.15">
      <c r="A27" s="288"/>
      <c r="AS27" s="243"/>
      <c r="AT27" s="243"/>
    </row>
    <row r="28" spans="1:46" ht="17.25" x14ac:dyDescent="0.15">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502</v>
      </c>
      <c r="AL29" s="248"/>
      <c r="AM29" s="248"/>
      <c r="AN29" s="248"/>
      <c r="AS29" s="290"/>
    </row>
    <row r="30" spans="1:46" ht="13.5" customHeight="1" x14ac:dyDescent="0.15">
      <c r="A30" s="247"/>
      <c r="AK30" s="250"/>
      <c r="AL30" s="251"/>
      <c r="AM30" s="251"/>
      <c r="AN30" s="252"/>
      <c r="AO30" s="1133" t="s">
        <v>481</v>
      </c>
      <c r="AP30" s="253"/>
      <c r="AQ30" s="254" t="s">
        <v>482</v>
      </c>
      <c r="AR30" s="255"/>
    </row>
    <row r="31" spans="1:46" x14ac:dyDescent="0.15">
      <c r="A31" s="247"/>
      <c r="AK31" s="256"/>
      <c r="AL31" s="257"/>
      <c r="AM31" s="257"/>
      <c r="AN31" s="258"/>
      <c r="AO31" s="1134"/>
      <c r="AP31" s="259" t="s">
        <v>483</v>
      </c>
      <c r="AQ31" s="260" t="s">
        <v>484</v>
      </c>
      <c r="AR31" s="261" t="s">
        <v>485</v>
      </c>
    </row>
    <row r="32" spans="1:46" ht="27" customHeight="1" x14ac:dyDescent="0.15">
      <c r="A32" s="247"/>
      <c r="AK32" s="1135" t="s">
        <v>503</v>
      </c>
      <c r="AL32" s="1136"/>
      <c r="AM32" s="1136"/>
      <c r="AN32" s="1137"/>
      <c r="AO32" s="291">
        <v>6841980</v>
      </c>
      <c r="AP32" s="291">
        <v>72846</v>
      </c>
      <c r="AQ32" s="292">
        <v>32402</v>
      </c>
      <c r="AR32" s="293">
        <v>124.8</v>
      </c>
    </row>
    <row r="33" spans="1:46" ht="13.5" customHeight="1" x14ac:dyDescent="0.15">
      <c r="A33" s="247"/>
      <c r="AK33" s="1135" t="s">
        <v>504</v>
      </c>
      <c r="AL33" s="1136"/>
      <c r="AM33" s="1136"/>
      <c r="AN33" s="1137"/>
      <c r="AO33" s="291" t="s">
        <v>489</v>
      </c>
      <c r="AP33" s="291" t="s">
        <v>489</v>
      </c>
      <c r="AQ33" s="292" t="s">
        <v>489</v>
      </c>
      <c r="AR33" s="293" t="s">
        <v>489</v>
      </c>
    </row>
    <row r="34" spans="1:46" ht="27" customHeight="1" x14ac:dyDescent="0.15">
      <c r="A34" s="247"/>
      <c r="AK34" s="1135" t="s">
        <v>505</v>
      </c>
      <c r="AL34" s="1136"/>
      <c r="AM34" s="1136"/>
      <c r="AN34" s="1137"/>
      <c r="AO34" s="291" t="s">
        <v>489</v>
      </c>
      <c r="AP34" s="291" t="s">
        <v>489</v>
      </c>
      <c r="AQ34" s="292">
        <v>16</v>
      </c>
      <c r="AR34" s="293" t="s">
        <v>489</v>
      </c>
    </row>
    <row r="35" spans="1:46" ht="27" customHeight="1" x14ac:dyDescent="0.15">
      <c r="A35" s="247"/>
      <c r="AK35" s="1135" t="s">
        <v>506</v>
      </c>
      <c r="AL35" s="1136"/>
      <c r="AM35" s="1136"/>
      <c r="AN35" s="1137"/>
      <c r="AO35" s="291">
        <v>2098508</v>
      </c>
      <c r="AP35" s="291">
        <v>22343</v>
      </c>
      <c r="AQ35" s="292">
        <v>5520</v>
      </c>
      <c r="AR35" s="293">
        <v>304.8</v>
      </c>
    </row>
    <row r="36" spans="1:46" ht="27" customHeight="1" x14ac:dyDescent="0.15">
      <c r="A36" s="247"/>
      <c r="AK36" s="1135" t="s">
        <v>507</v>
      </c>
      <c r="AL36" s="1136"/>
      <c r="AM36" s="1136"/>
      <c r="AN36" s="1137"/>
      <c r="AO36" s="291">
        <v>258121</v>
      </c>
      <c r="AP36" s="291">
        <v>2748</v>
      </c>
      <c r="AQ36" s="292">
        <v>1296</v>
      </c>
      <c r="AR36" s="293">
        <v>112</v>
      </c>
    </row>
    <row r="37" spans="1:46" ht="13.5" customHeight="1" x14ac:dyDescent="0.15">
      <c r="A37" s="247"/>
      <c r="AK37" s="1135" t="s">
        <v>508</v>
      </c>
      <c r="AL37" s="1136"/>
      <c r="AM37" s="1136"/>
      <c r="AN37" s="1137"/>
      <c r="AO37" s="291" t="s">
        <v>489</v>
      </c>
      <c r="AP37" s="291" t="s">
        <v>489</v>
      </c>
      <c r="AQ37" s="292">
        <v>571</v>
      </c>
      <c r="AR37" s="293" t="s">
        <v>489</v>
      </c>
    </row>
    <row r="38" spans="1:46" ht="27" customHeight="1" x14ac:dyDescent="0.15">
      <c r="A38" s="247"/>
      <c r="AK38" s="1138" t="s">
        <v>509</v>
      </c>
      <c r="AL38" s="1139"/>
      <c r="AM38" s="1139"/>
      <c r="AN38" s="1140"/>
      <c r="AO38" s="294">
        <v>3</v>
      </c>
      <c r="AP38" s="294">
        <v>0</v>
      </c>
      <c r="AQ38" s="295">
        <v>0</v>
      </c>
      <c r="AR38" s="283">
        <v>0</v>
      </c>
      <c r="AS38" s="290"/>
    </row>
    <row r="39" spans="1:46" x14ac:dyDescent="0.15">
      <c r="A39" s="247"/>
      <c r="AK39" s="1138" t="s">
        <v>510</v>
      </c>
      <c r="AL39" s="1139"/>
      <c r="AM39" s="1139"/>
      <c r="AN39" s="1140"/>
      <c r="AO39" s="291">
        <v>-1543805</v>
      </c>
      <c r="AP39" s="291">
        <v>-16437</v>
      </c>
      <c r="AQ39" s="292">
        <v>-6093</v>
      </c>
      <c r="AR39" s="293">
        <v>169.8</v>
      </c>
      <c r="AS39" s="290"/>
    </row>
    <row r="40" spans="1:46" ht="27" customHeight="1" x14ac:dyDescent="0.15">
      <c r="A40" s="247"/>
      <c r="AK40" s="1135" t="s">
        <v>511</v>
      </c>
      <c r="AL40" s="1136"/>
      <c r="AM40" s="1136"/>
      <c r="AN40" s="1137"/>
      <c r="AO40" s="291">
        <v>-5613126</v>
      </c>
      <c r="AP40" s="291">
        <v>-59762</v>
      </c>
      <c r="AQ40" s="292">
        <v>-23816</v>
      </c>
      <c r="AR40" s="293">
        <v>150.9</v>
      </c>
      <c r="AS40" s="290"/>
    </row>
    <row r="41" spans="1:46" x14ac:dyDescent="0.15">
      <c r="A41" s="247"/>
      <c r="AK41" s="1141" t="s">
        <v>287</v>
      </c>
      <c r="AL41" s="1142"/>
      <c r="AM41" s="1142"/>
      <c r="AN41" s="1143"/>
      <c r="AO41" s="291">
        <v>2041681</v>
      </c>
      <c r="AP41" s="291">
        <v>21738</v>
      </c>
      <c r="AQ41" s="292">
        <v>9896</v>
      </c>
      <c r="AR41" s="293">
        <v>119.7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512</v>
      </c>
    </row>
    <row r="48" spans="1:46" x14ac:dyDescent="0.15">
      <c r="A48" s="247"/>
      <c r="AK48" s="301" t="s">
        <v>513</v>
      </c>
      <c r="AL48" s="301"/>
      <c r="AM48" s="301"/>
      <c r="AN48" s="301"/>
      <c r="AO48" s="301"/>
      <c r="AP48" s="301"/>
      <c r="AQ48" s="302"/>
      <c r="AR48" s="301"/>
    </row>
    <row r="49" spans="1:44" ht="13.5" customHeight="1" x14ac:dyDescent="0.15">
      <c r="A49" s="247"/>
      <c r="AK49" s="303"/>
      <c r="AL49" s="304"/>
      <c r="AM49" s="1128" t="s">
        <v>481</v>
      </c>
      <c r="AN49" s="1130" t="s">
        <v>514</v>
      </c>
      <c r="AO49" s="1131"/>
      <c r="AP49" s="1131"/>
      <c r="AQ49" s="1131"/>
      <c r="AR49" s="1132"/>
    </row>
    <row r="50" spans="1:44" x14ac:dyDescent="0.15">
      <c r="A50" s="247"/>
      <c r="AK50" s="305"/>
      <c r="AL50" s="306"/>
      <c r="AM50" s="1129"/>
      <c r="AN50" s="307" t="s">
        <v>515</v>
      </c>
      <c r="AO50" s="308" t="s">
        <v>516</v>
      </c>
      <c r="AP50" s="309" t="s">
        <v>517</v>
      </c>
      <c r="AQ50" s="310" t="s">
        <v>518</v>
      </c>
      <c r="AR50" s="311" t="s">
        <v>519</v>
      </c>
    </row>
    <row r="51" spans="1:44" x14ac:dyDescent="0.15">
      <c r="A51" s="247"/>
      <c r="AK51" s="303" t="s">
        <v>520</v>
      </c>
      <c r="AL51" s="304"/>
      <c r="AM51" s="312">
        <v>10010161</v>
      </c>
      <c r="AN51" s="313">
        <v>99930</v>
      </c>
      <c r="AO51" s="314">
        <v>69.5</v>
      </c>
      <c r="AP51" s="315">
        <v>72756</v>
      </c>
      <c r="AQ51" s="316">
        <v>1</v>
      </c>
      <c r="AR51" s="317">
        <v>68.5</v>
      </c>
    </row>
    <row r="52" spans="1:44" x14ac:dyDescent="0.15">
      <c r="A52" s="247"/>
      <c r="AK52" s="318"/>
      <c r="AL52" s="319" t="s">
        <v>521</v>
      </c>
      <c r="AM52" s="320">
        <v>1955187</v>
      </c>
      <c r="AN52" s="321">
        <v>19518</v>
      </c>
      <c r="AO52" s="322">
        <v>-23.8</v>
      </c>
      <c r="AP52" s="323">
        <v>32117</v>
      </c>
      <c r="AQ52" s="324">
        <v>-5.9</v>
      </c>
      <c r="AR52" s="325">
        <v>-17.899999999999999</v>
      </c>
    </row>
    <row r="53" spans="1:44" x14ac:dyDescent="0.15">
      <c r="A53" s="247"/>
      <c r="AK53" s="303" t="s">
        <v>522</v>
      </c>
      <c r="AL53" s="304"/>
      <c r="AM53" s="312">
        <v>7745577</v>
      </c>
      <c r="AN53" s="313">
        <v>78400</v>
      </c>
      <c r="AO53" s="314">
        <v>-21.5</v>
      </c>
      <c r="AP53" s="315">
        <v>43955</v>
      </c>
      <c r="AQ53" s="316">
        <v>-39.6</v>
      </c>
      <c r="AR53" s="317">
        <v>18.100000000000001</v>
      </c>
    </row>
    <row r="54" spans="1:44" x14ac:dyDescent="0.15">
      <c r="A54" s="247"/>
      <c r="AK54" s="318"/>
      <c r="AL54" s="319" t="s">
        <v>521</v>
      </c>
      <c r="AM54" s="320">
        <v>1498120</v>
      </c>
      <c r="AN54" s="321">
        <v>15164</v>
      </c>
      <c r="AO54" s="322">
        <v>-22.3</v>
      </c>
      <c r="AP54" s="323">
        <v>21318</v>
      </c>
      <c r="AQ54" s="324">
        <v>-33.6</v>
      </c>
      <c r="AR54" s="325">
        <v>11.3</v>
      </c>
    </row>
    <row r="55" spans="1:44" x14ac:dyDescent="0.15">
      <c r="A55" s="247"/>
      <c r="AK55" s="303" t="s">
        <v>523</v>
      </c>
      <c r="AL55" s="304"/>
      <c r="AM55" s="312">
        <v>5610983</v>
      </c>
      <c r="AN55" s="313">
        <v>57611</v>
      </c>
      <c r="AO55" s="314">
        <v>-26.5</v>
      </c>
      <c r="AP55" s="315">
        <v>41921</v>
      </c>
      <c r="AQ55" s="316">
        <v>-4.5999999999999996</v>
      </c>
      <c r="AR55" s="317">
        <v>-21.9</v>
      </c>
    </row>
    <row r="56" spans="1:44" x14ac:dyDescent="0.15">
      <c r="A56" s="247"/>
      <c r="AK56" s="318"/>
      <c r="AL56" s="319" t="s">
        <v>521</v>
      </c>
      <c r="AM56" s="320">
        <v>2689734</v>
      </c>
      <c r="AN56" s="321">
        <v>27617</v>
      </c>
      <c r="AO56" s="322">
        <v>82.1</v>
      </c>
      <c r="AP56" s="323">
        <v>21655</v>
      </c>
      <c r="AQ56" s="324">
        <v>1.6</v>
      </c>
      <c r="AR56" s="325">
        <v>80.5</v>
      </c>
    </row>
    <row r="57" spans="1:44" x14ac:dyDescent="0.15">
      <c r="A57" s="247"/>
      <c r="AK57" s="303" t="s">
        <v>524</v>
      </c>
      <c r="AL57" s="304"/>
      <c r="AM57" s="312">
        <v>6687771</v>
      </c>
      <c r="AN57" s="313">
        <v>69818</v>
      </c>
      <c r="AO57" s="314">
        <v>21.2</v>
      </c>
      <c r="AP57" s="315">
        <v>44585</v>
      </c>
      <c r="AQ57" s="316">
        <v>6.4</v>
      </c>
      <c r="AR57" s="317">
        <v>14.8</v>
      </c>
    </row>
    <row r="58" spans="1:44" x14ac:dyDescent="0.15">
      <c r="A58" s="247"/>
      <c r="AK58" s="318"/>
      <c r="AL58" s="319" t="s">
        <v>521</v>
      </c>
      <c r="AM58" s="320">
        <v>3168923</v>
      </c>
      <c r="AN58" s="321">
        <v>33082</v>
      </c>
      <c r="AO58" s="322">
        <v>19.8</v>
      </c>
      <c r="AP58" s="323">
        <v>23077</v>
      </c>
      <c r="AQ58" s="324">
        <v>6.6</v>
      </c>
      <c r="AR58" s="325">
        <v>13.2</v>
      </c>
    </row>
    <row r="59" spans="1:44" x14ac:dyDescent="0.15">
      <c r="A59" s="247"/>
      <c r="AK59" s="303" t="s">
        <v>525</v>
      </c>
      <c r="AL59" s="304"/>
      <c r="AM59" s="312">
        <v>4255331</v>
      </c>
      <c r="AN59" s="313">
        <v>45306</v>
      </c>
      <c r="AO59" s="314">
        <v>-35.1</v>
      </c>
      <c r="AP59" s="315">
        <v>49779</v>
      </c>
      <c r="AQ59" s="316">
        <v>11.6</v>
      </c>
      <c r="AR59" s="317">
        <v>-46.7</v>
      </c>
    </row>
    <row r="60" spans="1:44" x14ac:dyDescent="0.15">
      <c r="A60" s="247"/>
      <c r="AK60" s="318"/>
      <c r="AL60" s="319" t="s">
        <v>521</v>
      </c>
      <c r="AM60" s="320">
        <v>2127071</v>
      </c>
      <c r="AN60" s="321">
        <v>22647</v>
      </c>
      <c r="AO60" s="322">
        <v>-31.5</v>
      </c>
      <c r="AP60" s="323">
        <v>28921</v>
      </c>
      <c r="AQ60" s="324">
        <v>25.3</v>
      </c>
      <c r="AR60" s="325">
        <v>-56.8</v>
      </c>
    </row>
    <row r="61" spans="1:44" x14ac:dyDescent="0.15">
      <c r="A61" s="247"/>
      <c r="AK61" s="303" t="s">
        <v>526</v>
      </c>
      <c r="AL61" s="326"/>
      <c r="AM61" s="312">
        <v>6861965</v>
      </c>
      <c r="AN61" s="313">
        <v>70213</v>
      </c>
      <c r="AO61" s="314">
        <v>1.5</v>
      </c>
      <c r="AP61" s="315">
        <v>50599</v>
      </c>
      <c r="AQ61" s="327">
        <v>-5</v>
      </c>
      <c r="AR61" s="317">
        <v>6.5</v>
      </c>
    </row>
    <row r="62" spans="1:44" x14ac:dyDescent="0.15">
      <c r="A62" s="247"/>
      <c r="AK62" s="318"/>
      <c r="AL62" s="319" t="s">
        <v>521</v>
      </c>
      <c r="AM62" s="320">
        <v>2287807</v>
      </c>
      <c r="AN62" s="321">
        <v>23606</v>
      </c>
      <c r="AO62" s="322">
        <v>4.9000000000000004</v>
      </c>
      <c r="AP62" s="323">
        <v>25418</v>
      </c>
      <c r="AQ62" s="324">
        <v>-1.2</v>
      </c>
      <c r="AR62" s="325">
        <v>6.1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SUoz9a++Gbln/ILkW9Me/l2PoW3/6GmK+4H9TGztTwGSkyqt334yquVi3FAdNSPR8L5xEtcU8/iCvLWrWy5Hog==" saltValue="+0l1jk7Tk7uocV+sD+Wq0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478</v>
      </c>
    </row>
    <row r="121" spans="125:125" ht="13.5" hidden="1" customHeight="1" x14ac:dyDescent="0.15">
      <c r="DU121" s="241"/>
    </row>
  </sheetData>
  <sheetProtection algorithmName="SHA-512" hashValue="20dLlWmin/DWXj624CHp1TtYqfILACyYuzuIHXkiN0tJcg7bOZ2hZa35H3lJ/FdfG8OSoeVJxDX1jk1/Ve662A==" saltValue="SRdsuA09+ujMomcQRpOlC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478</v>
      </c>
    </row>
  </sheetData>
  <sheetProtection algorithmName="SHA-512" hashValue="o7stDS47cmgKaYOzOeb3hDOdi7NCBW+WhJo5OIbAtJRlomtRqJsQOOGzXwfKkBXyg4MKVEWMwxbVzs9KdQU+AQ==" saltValue="876BWj7nZjzNj0BkhvL1M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54" t="s">
        <v>3</v>
      </c>
      <c r="D47" s="1154"/>
      <c r="E47" s="1155"/>
      <c r="F47" s="11">
        <v>9.76</v>
      </c>
      <c r="G47" s="12">
        <v>10.82</v>
      </c>
      <c r="H47" s="12">
        <v>12.49</v>
      </c>
      <c r="I47" s="12">
        <v>13.46</v>
      </c>
      <c r="J47" s="13">
        <v>13.26</v>
      </c>
    </row>
    <row r="48" spans="2:10" ht="57.75" customHeight="1" x14ac:dyDescent="0.15">
      <c r="B48" s="14"/>
      <c r="C48" s="1156" t="s">
        <v>4</v>
      </c>
      <c r="D48" s="1156"/>
      <c r="E48" s="1157"/>
      <c r="F48" s="15">
        <v>5.62</v>
      </c>
      <c r="G48" s="16">
        <v>6.41</v>
      </c>
      <c r="H48" s="16">
        <v>5.49</v>
      </c>
      <c r="I48" s="16">
        <v>4.59</v>
      </c>
      <c r="J48" s="17">
        <v>5.89</v>
      </c>
    </row>
    <row r="49" spans="2:10" ht="57.75" customHeight="1" thickBot="1" x14ac:dyDescent="0.2">
      <c r="B49" s="18"/>
      <c r="C49" s="1158" t="s">
        <v>5</v>
      </c>
      <c r="D49" s="1158"/>
      <c r="E49" s="1159"/>
      <c r="F49" s="19" t="s">
        <v>533</v>
      </c>
      <c r="G49" s="20">
        <v>4.3</v>
      </c>
      <c r="H49" s="20">
        <v>1.71</v>
      </c>
      <c r="I49" s="20">
        <v>0.24</v>
      </c>
      <c r="J49" s="21">
        <v>1.2</v>
      </c>
    </row>
    <row r="50" spans="2:10" x14ac:dyDescent="0.15"/>
  </sheetData>
  <sheetProtection algorithmName="SHA-512" hashValue="C5GqoR1hwW0ErkyRzWYYgJax1lAAN/687yEqv7lDebQLJDF2FP5AJNQlW5lMOYVXHhGRZ66TMvwk7gOedoFn9g==" saltValue="1WhP/qmKi8oQgsFF69Zc9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64" t="s">
        <v>534</v>
      </c>
      <c r="D34" s="1164"/>
      <c r="E34" s="1165"/>
      <c r="F34" s="32">
        <v>17.22</v>
      </c>
      <c r="G34" s="33">
        <v>16.43</v>
      </c>
      <c r="H34" s="33">
        <v>17.52</v>
      </c>
      <c r="I34" s="33">
        <v>17.149999999999999</v>
      </c>
      <c r="J34" s="34">
        <v>16.25</v>
      </c>
      <c r="K34" s="22"/>
      <c r="L34" s="22"/>
      <c r="M34" s="22"/>
      <c r="N34" s="22"/>
      <c r="O34" s="22"/>
      <c r="P34" s="22"/>
    </row>
    <row r="35" spans="1:16" ht="39" customHeight="1" x14ac:dyDescent="0.15">
      <c r="A35" s="22"/>
      <c r="B35" s="35"/>
      <c r="C35" s="1160" t="s">
        <v>535</v>
      </c>
      <c r="D35" s="1160"/>
      <c r="E35" s="1161"/>
      <c r="F35" s="36">
        <v>5.62</v>
      </c>
      <c r="G35" s="37">
        <v>6.4</v>
      </c>
      <c r="H35" s="37">
        <v>5.48</v>
      </c>
      <c r="I35" s="37">
        <v>4.5599999999999996</v>
      </c>
      <c r="J35" s="38">
        <v>5.86</v>
      </c>
      <c r="K35" s="22"/>
      <c r="L35" s="22"/>
      <c r="M35" s="22"/>
      <c r="N35" s="22"/>
      <c r="O35" s="22"/>
      <c r="P35" s="22"/>
    </row>
    <row r="36" spans="1:16" ht="39" customHeight="1" x14ac:dyDescent="0.15">
      <c r="A36" s="22"/>
      <c r="B36" s="35"/>
      <c r="C36" s="1160" t="s">
        <v>536</v>
      </c>
      <c r="D36" s="1160"/>
      <c r="E36" s="1161"/>
      <c r="F36" s="36">
        <v>3.2</v>
      </c>
      <c r="G36" s="37">
        <v>3.47</v>
      </c>
      <c r="H36" s="37">
        <v>3.86</v>
      </c>
      <c r="I36" s="37">
        <v>4.34</v>
      </c>
      <c r="J36" s="38">
        <v>4.68</v>
      </c>
      <c r="K36" s="22"/>
      <c r="L36" s="22"/>
      <c r="M36" s="22"/>
      <c r="N36" s="22"/>
      <c r="O36" s="22"/>
      <c r="P36" s="22"/>
    </row>
    <row r="37" spans="1:16" ht="39" customHeight="1" x14ac:dyDescent="0.15">
      <c r="A37" s="22"/>
      <c r="B37" s="35"/>
      <c r="C37" s="1160" t="s">
        <v>537</v>
      </c>
      <c r="D37" s="1160"/>
      <c r="E37" s="1161"/>
      <c r="F37" s="36">
        <v>1.01</v>
      </c>
      <c r="G37" s="37">
        <v>1.37</v>
      </c>
      <c r="H37" s="37">
        <v>1.74</v>
      </c>
      <c r="I37" s="37">
        <v>0.93</v>
      </c>
      <c r="J37" s="38">
        <v>1.1599999999999999</v>
      </c>
      <c r="K37" s="22"/>
      <c r="L37" s="22"/>
      <c r="M37" s="22"/>
      <c r="N37" s="22"/>
      <c r="O37" s="22"/>
      <c r="P37" s="22"/>
    </row>
    <row r="38" spans="1:16" ht="39" customHeight="1" x14ac:dyDescent="0.15">
      <c r="A38" s="22"/>
      <c r="B38" s="35"/>
      <c r="C38" s="1160" t="s">
        <v>538</v>
      </c>
      <c r="D38" s="1160"/>
      <c r="E38" s="1161"/>
      <c r="F38" s="36">
        <v>0.14000000000000001</v>
      </c>
      <c r="G38" s="37">
        <v>0.01</v>
      </c>
      <c r="H38" s="37">
        <v>0.03</v>
      </c>
      <c r="I38" s="37">
        <v>0.68</v>
      </c>
      <c r="J38" s="38">
        <v>0.24</v>
      </c>
      <c r="K38" s="22"/>
      <c r="L38" s="22"/>
      <c r="M38" s="22"/>
      <c r="N38" s="22"/>
      <c r="O38" s="22"/>
      <c r="P38" s="22"/>
    </row>
    <row r="39" spans="1:16" ht="39" customHeight="1" x14ac:dyDescent="0.15">
      <c r="A39" s="22"/>
      <c r="B39" s="35"/>
      <c r="C39" s="1160" t="s">
        <v>539</v>
      </c>
      <c r="D39" s="1160"/>
      <c r="E39" s="1161"/>
      <c r="F39" s="36">
        <v>0</v>
      </c>
      <c r="G39" s="37">
        <v>1.08</v>
      </c>
      <c r="H39" s="37">
        <v>0.09</v>
      </c>
      <c r="I39" s="37">
        <v>0.18</v>
      </c>
      <c r="J39" s="38">
        <v>0.18</v>
      </c>
      <c r="K39" s="22"/>
      <c r="L39" s="22"/>
      <c r="M39" s="22"/>
      <c r="N39" s="22"/>
      <c r="O39" s="22"/>
      <c r="P39" s="22"/>
    </row>
    <row r="40" spans="1:16" ht="39" customHeight="1" x14ac:dyDescent="0.15">
      <c r="A40" s="22"/>
      <c r="B40" s="35"/>
      <c r="C40" s="1160" t="s">
        <v>540</v>
      </c>
      <c r="D40" s="1160"/>
      <c r="E40" s="1161"/>
      <c r="F40" s="36">
        <v>0.02</v>
      </c>
      <c r="G40" s="37">
        <v>0.02</v>
      </c>
      <c r="H40" s="37">
        <v>0.15</v>
      </c>
      <c r="I40" s="37">
        <v>0</v>
      </c>
      <c r="J40" s="38">
        <v>0.1</v>
      </c>
      <c r="K40" s="22"/>
      <c r="L40" s="22"/>
      <c r="M40" s="22"/>
      <c r="N40" s="22"/>
      <c r="O40" s="22"/>
      <c r="P40" s="22"/>
    </row>
    <row r="41" spans="1:16" ht="39" customHeight="1" x14ac:dyDescent="0.15">
      <c r="A41" s="22"/>
      <c r="B41" s="35"/>
      <c r="C41" s="1160" t="s">
        <v>541</v>
      </c>
      <c r="D41" s="1160"/>
      <c r="E41" s="1161"/>
      <c r="F41" s="36" t="s">
        <v>542</v>
      </c>
      <c r="G41" s="37">
        <v>0</v>
      </c>
      <c r="H41" s="37">
        <v>0</v>
      </c>
      <c r="I41" s="37">
        <v>0.02</v>
      </c>
      <c r="J41" s="38">
        <v>0.02</v>
      </c>
      <c r="K41" s="22"/>
      <c r="L41" s="22"/>
      <c r="M41" s="22"/>
      <c r="N41" s="22"/>
      <c r="O41" s="22"/>
      <c r="P41" s="22"/>
    </row>
    <row r="42" spans="1:16" ht="39" customHeight="1" x14ac:dyDescent="0.15">
      <c r="A42" s="22"/>
      <c r="B42" s="39"/>
      <c r="C42" s="1160" t="s">
        <v>543</v>
      </c>
      <c r="D42" s="1160"/>
      <c r="E42" s="1161"/>
      <c r="F42" s="36" t="s">
        <v>489</v>
      </c>
      <c r="G42" s="37" t="s">
        <v>489</v>
      </c>
      <c r="H42" s="37" t="s">
        <v>489</v>
      </c>
      <c r="I42" s="37" t="s">
        <v>489</v>
      </c>
      <c r="J42" s="38" t="s">
        <v>489</v>
      </c>
      <c r="K42" s="22"/>
      <c r="L42" s="22"/>
      <c r="M42" s="22"/>
      <c r="N42" s="22"/>
      <c r="O42" s="22"/>
      <c r="P42" s="22"/>
    </row>
    <row r="43" spans="1:16" ht="39" customHeight="1" thickBot="1" x14ac:dyDescent="0.2">
      <c r="A43" s="22"/>
      <c r="B43" s="40"/>
      <c r="C43" s="1162" t="s">
        <v>544</v>
      </c>
      <c r="D43" s="1162"/>
      <c r="E43" s="1163"/>
      <c r="F43" s="41">
        <v>0</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9Xw0mkL3cJARAWx5JLHeuS5wU22ijS73W2viy2g3f2PA/X8rvFDbskoHi7hN2eq5yfRfCeoSXuuEcT0jNca1uQ==" saltValue="6J5Q+ZGGwOqsA4zNqxegx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15">
      <c r="A45" s="46"/>
      <c r="B45" s="1189" t="s">
        <v>9</v>
      </c>
      <c r="C45" s="1190"/>
      <c r="D45" s="56"/>
      <c r="E45" s="1195" t="s">
        <v>10</v>
      </c>
      <c r="F45" s="1195"/>
      <c r="G45" s="1195"/>
      <c r="H45" s="1195"/>
      <c r="I45" s="1195"/>
      <c r="J45" s="1196"/>
      <c r="K45" s="57">
        <v>7370</v>
      </c>
      <c r="L45" s="58">
        <v>7515</v>
      </c>
      <c r="M45" s="58">
        <v>7560</v>
      </c>
      <c r="N45" s="58">
        <v>7506</v>
      </c>
      <c r="O45" s="59">
        <v>6842</v>
      </c>
      <c r="P45" s="46"/>
      <c r="Q45" s="46"/>
      <c r="R45" s="46"/>
      <c r="S45" s="46"/>
      <c r="T45" s="46"/>
      <c r="U45" s="46"/>
    </row>
    <row r="46" spans="1:21" ht="30.75" customHeight="1" x14ac:dyDescent="0.15">
      <c r="A46" s="46"/>
      <c r="B46" s="1191"/>
      <c r="C46" s="1192"/>
      <c r="D46" s="60"/>
      <c r="E46" s="1168" t="s">
        <v>11</v>
      </c>
      <c r="F46" s="1168"/>
      <c r="G46" s="1168"/>
      <c r="H46" s="1168"/>
      <c r="I46" s="1168"/>
      <c r="J46" s="1169"/>
      <c r="K46" s="61" t="s">
        <v>489</v>
      </c>
      <c r="L46" s="62" t="s">
        <v>489</v>
      </c>
      <c r="M46" s="62" t="s">
        <v>489</v>
      </c>
      <c r="N46" s="62" t="s">
        <v>489</v>
      </c>
      <c r="O46" s="63" t="s">
        <v>489</v>
      </c>
      <c r="P46" s="46"/>
      <c r="Q46" s="46"/>
      <c r="R46" s="46"/>
      <c r="S46" s="46"/>
      <c r="T46" s="46"/>
      <c r="U46" s="46"/>
    </row>
    <row r="47" spans="1:21" ht="30.75" customHeight="1" x14ac:dyDescent="0.15">
      <c r="A47" s="46"/>
      <c r="B47" s="1191"/>
      <c r="C47" s="1192"/>
      <c r="D47" s="60"/>
      <c r="E47" s="1168" t="s">
        <v>12</v>
      </c>
      <c r="F47" s="1168"/>
      <c r="G47" s="1168"/>
      <c r="H47" s="1168"/>
      <c r="I47" s="1168"/>
      <c r="J47" s="1169"/>
      <c r="K47" s="61" t="s">
        <v>489</v>
      </c>
      <c r="L47" s="62" t="s">
        <v>489</v>
      </c>
      <c r="M47" s="62" t="s">
        <v>489</v>
      </c>
      <c r="N47" s="62" t="s">
        <v>489</v>
      </c>
      <c r="O47" s="63" t="s">
        <v>489</v>
      </c>
      <c r="P47" s="46"/>
      <c r="Q47" s="46"/>
      <c r="R47" s="46"/>
      <c r="S47" s="46"/>
      <c r="T47" s="46"/>
      <c r="U47" s="46"/>
    </row>
    <row r="48" spans="1:21" ht="30.75" customHeight="1" x14ac:dyDescent="0.15">
      <c r="A48" s="46"/>
      <c r="B48" s="1191"/>
      <c r="C48" s="1192"/>
      <c r="D48" s="60"/>
      <c r="E48" s="1168" t="s">
        <v>13</v>
      </c>
      <c r="F48" s="1168"/>
      <c r="G48" s="1168"/>
      <c r="H48" s="1168"/>
      <c r="I48" s="1168"/>
      <c r="J48" s="1169"/>
      <c r="K48" s="61">
        <v>2326</v>
      </c>
      <c r="L48" s="62">
        <v>2287</v>
      </c>
      <c r="M48" s="62">
        <v>2141</v>
      </c>
      <c r="N48" s="62">
        <v>2080</v>
      </c>
      <c r="O48" s="63">
        <v>2099</v>
      </c>
      <c r="P48" s="46"/>
      <c r="Q48" s="46"/>
      <c r="R48" s="46"/>
      <c r="S48" s="46"/>
      <c r="T48" s="46"/>
      <c r="U48" s="46"/>
    </row>
    <row r="49" spans="1:21" ht="30.75" customHeight="1" x14ac:dyDescent="0.15">
      <c r="A49" s="46"/>
      <c r="B49" s="1191"/>
      <c r="C49" s="1192"/>
      <c r="D49" s="60"/>
      <c r="E49" s="1168" t="s">
        <v>14</v>
      </c>
      <c r="F49" s="1168"/>
      <c r="G49" s="1168"/>
      <c r="H49" s="1168"/>
      <c r="I49" s="1168"/>
      <c r="J49" s="1169"/>
      <c r="K49" s="61">
        <v>44</v>
      </c>
      <c r="L49" s="62">
        <v>51</v>
      </c>
      <c r="M49" s="62">
        <v>56</v>
      </c>
      <c r="N49" s="62">
        <v>158</v>
      </c>
      <c r="O49" s="63">
        <v>258</v>
      </c>
      <c r="P49" s="46"/>
      <c r="Q49" s="46"/>
      <c r="R49" s="46"/>
      <c r="S49" s="46"/>
      <c r="T49" s="46"/>
      <c r="U49" s="46"/>
    </row>
    <row r="50" spans="1:21" ht="30.75" customHeight="1" x14ac:dyDescent="0.15">
      <c r="A50" s="46"/>
      <c r="B50" s="1191"/>
      <c r="C50" s="1192"/>
      <c r="D50" s="60"/>
      <c r="E50" s="1168" t="s">
        <v>15</v>
      </c>
      <c r="F50" s="1168"/>
      <c r="G50" s="1168"/>
      <c r="H50" s="1168"/>
      <c r="I50" s="1168"/>
      <c r="J50" s="1169"/>
      <c r="K50" s="61">
        <v>14</v>
      </c>
      <c r="L50" s="62">
        <v>5</v>
      </c>
      <c r="M50" s="62">
        <v>5</v>
      </c>
      <c r="N50" s="62">
        <v>3</v>
      </c>
      <c r="O50" s="63" t="s">
        <v>489</v>
      </c>
      <c r="P50" s="46"/>
      <c r="Q50" s="46"/>
      <c r="R50" s="46"/>
      <c r="S50" s="46"/>
      <c r="T50" s="46"/>
      <c r="U50" s="46"/>
    </row>
    <row r="51" spans="1:21" ht="30.75" customHeight="1" x14ac:dyDescent="0.15">
      <c r="A51" s="46"/>
      <c r="B51" s="1193"/>
      <c r="C51" s="1194"/>
      <c r="D51" s="64"/>
      <c r="E51" s="1168" t="s">
        <v>16</v>
      </c>
      <c r="F51" s="1168"/>
      <c r="G51" s="1168"/>
      <c r="H51" s="1168"/>
      <c r="I51" s="1168"/>
      <c r="J51" s="1169"/>
      <c r="K51" s="61">
        <v>0</v>
      </c>
      <c r="L51" s="62">
        <v>0</v>
      </c>
      <c r="M51" s="62">
        <v>0</v>
      </c>
      <c r="N51" s="62">
        <v>0</v>
      </c>
      <c r="O51" s="63">
        <v>0</v>
      </c>
      <c r="P51" s="46"/>
      <c r="Q51" s="46"/>
      <c r="R51" s="46"/>
      <c r="S51" s="46"/>
      <c r="T51" s="46"/>
      <c r="U51" s="46"/>
    </row>
    <row r="52" spans="1:21" ht="30.75" customHeight="1" x14ac:dyDescent="0.15">
      <c r="A52" s="46"/>
      <c r="B52" s="1166" t="s">
        <v>17</v>
      </c>
      <c r="C52" s="1167"/>
      <c r="D52" s="64"/>
      <c r="E52" s="1168" t="s">
        <v>18</v>
      </c>
      <c r="F52" s="1168"/>
      <c r="G52" s="1168"/>
      <c r="H52" s="1168"/>
      <c r="I52" s="1168"/>
      <c r="J52" s="1169"/>
      <c r="K52" s="61">
        <v>7434</v>
      </c>
      <c r="L52" s="62">
        <v>7401</v>
      </c>
      <c r="M52" s="62">
        <v>7415</v>
      </c>
      <c r="N52" s="62">
        <v>7400</v>
      </c>
      <c r="O52" s="63">
        <v>7157</v>
      </c>
      <c r="P52" s="46"/>
      <c r="Q52" s="46"/>
      <c r="R52" s="46"/>
      <c r="S52" s="46"/>
      <c r="T52" s="46"/>
      <c r="U52" s="46"/>
    </row>
    <row r="53" spans="1:21" ht="30.75" customHeight="1" thickBot="1" x14ac:dyDescent="0.2">
      <c r="A53" s="46"/>
      <c r="B53" s="1170" t="s">
        <v>19</v>
      </c>
      <c r="C53" s="1171"/>
      <c r="D53" s="65"/>
      <c r="E53" s="1172" t="s">
        <v>20</v>
      </c>
      <c r="F53" s="1172"/>
      <c r="G53" s="1172"/>
      <c r="H53" s="1172"/>
      <c r="I53" s="1172"/>
      <c r="J53" s="1173"/>
      <c r="K53" s="66">
        <v>2320</v>
      </c>
      <c r="L53" s="67">
        <v>2457</v>
      </c>
      <c r="M53" s="67">
        <v>2347</v>
      </c>
      <c r="N53" s="67">
        <v>2347</v>
      </c>
      <c r="O53" s="68">
        <v>2042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15">
      <c r="B58" s="1174" t="s">
        <v>24</v>
      </c>
      <c r="C58" s="1175"/>
      <c r="D58" s="1180" t="s">
        <v>25</v>
      </c>
      <c r="E58" s="1181"/>
      <c r="F58" s="1181"/>
      <c r="G58" s="1181"/>
      <c r="H58" s="1181"/>
      <c r="I58" s="1181"/>
      <c r="J58" s="1182"/>
      <c r="K58" s="81" t="s">
        <v>550</v>
      </c>
      <c r="L58" s="82" t="s">
        <v>489</v>
      </c>
      <c r="M58" s="82" t="s">
        <v>550</v>
      </c>
      <c r="N58" s="82" t="s">
        <v>489</v>
      </c>
      <c r="O58" s="83" t="s">
        <v>489</v>
      </c>
    </row>
    <row r="59" spans="1:21" ht="31.5" customHeight="1" x14ac:dyDescent="0.15">
      <c r="B59" s="1176"/>
      <c r="C59" s="1177"/>
      <c r="D59" s="1183" t="s">
        <v>26</v>
      </c>
      <c r="E59" s="1184"/>
      <c r="F59" s="1184"/>
      <c r="G59" s="1184"/>
      <c r="H59" s="1184"/>
      <c r="I59" s="1184"/>
      <c r="J59" s="1185"/>
      <c r="K59" s="84" t="s">
        <v>489</v>
      </c>
      <c r="L59" s="85" t="s">
        <v>489</v>
      </c>
      <c r="M59" s="85" t="s">
        <v>489</v>
      </c>
      <c r="N59" s="85" t="s">
        <v>489</v>
      </c>
      <c r="O59" s="86" t="s">
        <v>489</v>
      </c>
    </row>
    <row r="60" spans="1:21" ht="31.5" customHeight="1" thickBot="1" x14ac:dyDescent="0.2">
      <c r="B60" s="1178"/>
      <c r="C60" s="1179"/>
      <c r="D60" s="1186" t="s">
        <v>27</v>
      </c>
      <c r="E60" s="1187"/>
      <c r="F60" s="1187"/>
      <c r="G60" s="1187"/>
      <c r="H60" s="1187"/>
      <c r="I60" s="1187"/>
      <c r="J60" s="1188"/>
      <c r="K60" s="87" t="s">
        <v>489</v>
      </c>
      <c r="L60" s="88" t="s">
        <v>489</v>
      </c>
      <c r="M60" s="88" t="s">
        <v>489</v>
      </c>
      <c r="N60" s="88" t="s">
        <v>489</v>
      </c>
      <c r="O60" s="89" t="s">
        <v>489</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P3+IlicXtZHtFkfs7uB7c9UhJhb7pq+XJ3zwMKM5GMSOLU1EZ9X8QAeuOdCH3D07YSip9LGDG3YcreC1kjMGQ==" saltValue="CoU6x1d8vTgJYkqJaEDri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528</v>
      </c>
      <c r="J40" s="101" t="s">
        <v>529</v>
      </c>
      <c r="K40" s="101" t="s">
        <v>530</v>
      </c>
      <c r="L40" s="101" t="s">
        <v>531</v>
      </c>
      <c r="M40" s="102" t="s">
        <v>532</v>
      </c>
    </row>
    <row r="41" spans="2:13" ht="27.75" customHeight="1" x14ac:dyDescent="0.15">
      <c r="B41" s="1209" t="s">
        <v>30</v>
      </c>
      <c r="C41" s="1210"/>
      <c r="D41" s="103"/>
      <c r="E41" s="1211" t="s">
        <v>31</v>
      </c>
      <c r="F41" s="1211"/>
      <c r="G41" s="1211"/>
      <c r="H41" s="1212"/>
      <c r="I41" s="330">
        <v>59494</v>
      </c>
      <c r="J41" s="331">
        <v>56642</v>
      </c>
      <c r="K41" s="331">
        <v>52397</v>
      </c>
      <c r="L41" s="331">
        <v>49094</v>
      </c>
      <c r="M41" s="332">
        <v>45237</v>
      </c>
    </row>
    <row r="42" spans="2:13" ht="27.75" customHeight="1" x14ac:dyDescent="0.15">
      <c r="B42" s="1199"/>
      <c r="C42" s="1200"/>
      <c r="D42" s="104"/>
      <c r="E42" s="1203" t="s">
        <v>32</v>
      </c>
      <c r="F42" s="1203"/>
      <c r="G42" s="1203"/>
      <c r="H42" s="1204"/>
      <c r="I42" s="333">
        <v>12</v>
      </c>
      <c r="J42" s="334">
        <v>8</v>
      </c>
      <c r="K42" s="334">
        <v>3</v>
      </c>
      <c r="L42" s="334" t="s">
        <v>489</v>
      </c>
      <c r="M42" s="335" t="s">
        <v>489</v>
      </c>
    </row>
    <row r="43" spans="2:13" ht="27.75" customHeight="1" x14ac:dyDescent="0.15">
      <c r="B43" s="1199"/>
      <c r="C43" s="1200"/>
      <c r="D43" s="104"/>
      <c r="E43" s="1203" t="s">
        <v>33</v>
      </c>
      <c r="F43" s="1203"/>
      <c r="G43" s="1203"/>
      <c r="H43" s="1204"/>
      <c r="I43" s="333">
        <v>21661</v>
      </c>
      <c r="J43" s="334">
        <v>20626</v>
      </c>
      <c r="K43" s="334">
        <v>18815</v>
      </c>
      <c r="L43" s="334">
        <v>17123</v>
      </c>
      <c r="M43" s="335">
        <v>16020</v>
      </c>
    </row>
    <row r="44" spans="2:13" ht="27.75" customHeight="1" x14ac:dyDescent="0.15">
      <c r="B44" s="1199"/>
      <c r="C44" s="1200"/>
      <c r="D44" s="104"/>
      <c r="E44" s="1203" t="s">
        <v>34</v>
      </c>
      <c r="F44" s="1203"/>
      <c r="G44" s="1203"/>
      <c r="H44" s="1204"/>
      <c r="I44" s="333">
        <v>2564</v>
      </c>
      <c r="J44" s="334">
        <v>3603</v>
      </c>
      <c r="K44" s="334">
        <v>4101</v>
      </c>
      <c r="L44" s="334">
        <v>3966</v>
      </c>
      <c r="M44" s="335">
        <v>3718</v>
      </c>
    </row>
    <row r="45" spans="2:13" ht="27.75" customHeight="1" x14ac:dyDescent="0.15">
      <c r="B45" s="1199"/>
      <c r="C45" s="1200"/>
      <c r="D45" s="104"/>
      <c r="E45" s="1203" t="s">
        <v>35</v>
      </c>
      <c r="F45" s="1203"/>
      <c r="G45" s="1203"/>
      <c r="H45" s="1204"/>
      <c r="I45" s="333">
        <v>7419</v>
      </c>
      <c r="J45" s="334">
        <v>7261</v>
      </c>
      <c r="K45" s="334">
        <v>7131</v>
      </c>
      <c r="L45" s="334">
        <v>7301</v>
      </c>
      <c r="M45" s="335">
        <v>7187</v>
      </c>
    </row>
    <row r="46" spans="2:13" ht="27.75" customHeight="1" x14ac:dyDescent="0.15">
      <c r="B46" s="1199"/>
      <c r="C46" s="1200"/>
      <c r="D46" s="105"/>
      <c r="E46" s="1203" t="s">
        <v>36</v>
      </c>
      <c r="F46" s="1203"/>
      <c r="G46" s="1203"/>
      <c r="H46" s="1204"/>
      <c r="I46" s="333" t="s">
        <v>489</v>
      </c>
      <c r="J46" s="334" t="s">
        <v>489</v>
      </c>
      <c r="K46" s="334" t="s">
        <v>489</v>
      </c>
      <c r="L46" s="334" t="s">
        <v>489</v>
      </c>
      <c r="M46" s="335" t="s">
        <v>489</v>
      </c>
    </row>
    <row r="47" spans="2:13" ht="27.75" customHeight="1" x14ac:dyDescent="0.15">
      <c r="B47" s="1199"/>
      <c r="C47" s="1200"/>
      <c r="D47" s="106"/>
      <c r="E47" s="1213" t="s">
        <v>37</v>
      </c>
      <c r="F47" s="1214"/>
      <c r="G47" s="1214"/>
      <c r="H47" s="1215"/>
      <c r="I47" s="333" t="s">
        <v>489</v>
      </c>
      <c r="J47" s="334" t="s">
        <v>489</v>
      </c>
      <c r="K47" s="334" t="s">
        <v>489</v>
      </c>
      <c r="L47" s="334" t="s">
        <v>489</v>
      </c>
      <c r="M47" s="335" t="s">
        <v>489</v>
      </c>
    </row>
    <row r="48" spans="2:13" ht="27.75" customHeight="1" x14ac:dyDescent="0.15">
      <c r="B48" s="1199"/>
      <c r="C48" s="1200"/>
      <c r="D48" s="104"/>
      <c r="E48" s="1203" t="s">
        <v>38</v>
      </c>
      <c r="F48" s="1203"/>
      <c r="G48" s="1203"/>
      <c r="H48" s="1204"/>
      <c r="I48" s="333" t="s">
        <v>489</v>
      </c>
      <c r="J48" s="334" t="s">
        <v>489</v>
      </c>
      <c r="K48" s="334" t="s">
        <v>489</v>
      </c>
      <c r="L48" s="334" t="s">
        <v>489</v>
      </c>
      <c r="M48" s="335" t="s">
        <v>489</v>
      </c>
    </row>
    <row r="49" spans="2:13" ht="27.75" customHeight="1" x14ac:dyDescent="0.15">
      <c r="B49" s="1201"/>
      <c r="C49" s="1202"/>
      <c r="D49" s="104"/>
      <c r="E49" s="1203" t="s">
        <v>39</v>
      </c>
      <c r="F49" s="1203"/>
      <c r="G49" s="1203"/>
      <c r="H49" s="1204"/>
      <c r="I49" s="333" t="s">
        <v>489</v>
      </c>
      <c r="J49" s="334" t="s">
        <v>489</v>
      </c>
      <c r="K49" s="334" t="s">
        <v>489</v>
      </c>
      <c r="L49" s="334" t="s">
        <v>489</v>
      </c>
      <c r="M49" s="335" t="s">
        <v>489</v>
      </c>
    </row>
    <row r="50" spans="2:13" ht="27.75" customHeight="1" x14ac:dyDescent="0.15">
      <c r="B50" s="1197" t="s">
        <v>40</v>
      </c>
      <c r="C50" s="1198"/>
      <c r="D50" s="107"/>
      <c r="E50" s="1203" t="s">
        <v>41</v>
      </c>
      <c r="F50" s="1203"/>
      <c r="G50" s="1203"/>
      <c r="H50" s="1204"/>
      <c r="I50" s="333">
        <v>9574</v>
      </c>
      <c r="J50" s="334">
        <v>11786</v>
      </c>
      <c r="K50" s="334">
        <v>12614</v>
      </c>
      <c r="L50" s="334">
        <v>13869</v>
      </c>
      <c r="M50" s="335">
        <v>11962</v>
      </c>
    </row>
    <row r="51" spans="2:13" ht="27.75" customHeight="1" x14ac:dyDescent="0.15">
      <c r="B51" s="1199"/>
      <c r="C51" s="1200"/>
      <c r="D51" s="104"/>
      <c r="E51" s="1203" t="s">
        <v>42</v>
      </c>
      <c r="F51" s="1203"/>
      <c r="G51" s="1203"/>
      <c r="H51" s="1204"/>
      <c r="I51" s="333">
        <v>12667</v>
      </c>
      <c r="J51" s="334">
        <v>12530</v>
      </c>
      <c r="K51" s="334">
        <v>11707</v>
      </c>
      <c r="L51" s="334">
        <v>11343</v>
      </c>
      <c r="M51" s="335">
        <v>10719</v>
      </c>
    </row>
    <row r="52" spans="2:13" ht="27.75" customHeight="1" x14ac:dyDescent="0.15">
      <c r="B52" s="1201"/>
      <c r="C52" s="1202"/>
      <c r="D52" s="104"/>
      <c r="E52" s="1203" t="s">
        <v>43</v>
      </c>
      <c r="F52" s="1203"/>
      <c r="G52" s="1203"/>
      <c r="H52" s="1204"/>
      <c r="I52" s="333">
        <v>59908</v>
      </c>
      <c r="J52" s="334">
        <v>56797</v>
      </c>
      <c r="K52" s="334">
        <v>54179</v>
      </c>
      <c r="L52" s="334">
        <v>50708</v>
      </c>
      <c r="M52" s="335">
        <v>47159</v>
      </c>
    </row>
    <row r="53" spans="2:13" ht="27.75" customHeight="1" thickBot="1" x14ac:dyDescent="0.2">
      <c r="B53" s="1205" t="s">
        <v>19</v>
      </c>
      <c r="C53" s="1206"/>
      <c r="D53" s="108"/>
      <c r="E53" s="1207" t="s">
        <v>44</v>
      </c>
      <c r="F53" s="1207"/>
      <c r="G53" s="1207"/>
      <c r="H53" s="1208"/>
      <c r="I53" s="336">
        <v>9002</v>
      </c>
      <c r="J53" s="337">
        <v>7027</v>
      </c>
      <c r="K53" s="337">
        <v>3946</v>
      </c>
      <c r="L53" s="337">
        <v>1564</v>
      </c>
      <c r="M53" s="338">
        <v>2322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YHnh8gUYTxNpJhcwDwSxXLOQ7RdazH7w6vqM9OvUWixDJCQTcdoTJ7LRRp7oquVV0lZfwOh7BhYljVDPN4aS3Q==" saltValue="pg+gXvxQ34Dp2KK84ZNpq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530</v>
      </c>
      <c r="G54" s="117" t="s">
        <v>531</v>
      </c>
      <c r="H54" s="118" t="s">
        <v>532</v>
      </c>
    </row>
    <row r="55" spans="2:8" ht="52.5" customHeight="1" x14ac:dyDescent="0.15">
      <c r="B55" s="119"/>
      <c r="C55" s="1224" t="s">
        <v>46</v>
      </c>
      <c r="D55" s="1224"/>
      <c r="E55" s="1225"/>
      <c r="F55" s="339">
        <v>3663</v>
      </c>
      <c r="G55" s="339">
        <v>3986</v>
      </c>
      <c r="H55" s="340">
        <v>3949</v>
      </c>
    </row>
    <row r="56" spans="2:8" ht="52.5" customHeight="1" x14ac:dyDescent="0.15">
      <c r="B56" s="120"/>
      <c r="C56" s="1226" t="s">
        <v>47</v>
      </c>
      <c r="D56" s="1226"/>
      <c r="E56" s="1227"/>
      <c r="F56" s="341">
        <v>1286</v>
      </c>
      <c r="G56" s="341">
        <v>2006</v>
      </c>
      <c r="H56" s="342">
        <v>1880</v>
      </c>
    </row>
    <row r="57" spans="2:8" ht="53.25" customHeight="1" x14ac:dyDescent="0.15">
      <c r="B57" s="120"/>
      <c r="C57" s="1228" t="s">
        <v>48</v>
      </c>
      <c r="D57" s="1228"/>
      <c r="E57" s="1229"/>
      <c r="F57" s="343">
        <v>5781</v>
      </c>
      <c r="G57" s="343">
        <v>5897</v>
      </c>
      <c r="H57" s="344">
        <v>3644</v>
      </c>
    </row>
    <row r="58" spans="2:8" ht="45.75" customHeight="1" x14ac:dyDescent="0.15">
      <c r="B58" s="121"/>
      <c r="C58" s="1216" t="s">
        <v>561</v>
      </c>
      <c r="D58" s="1217"/>
      <c r="E58" s="1218"/>
      <c r="F58" s="345">
        <v>1420</v>
      </c>
      <c r="G58" s="345">
        <v>1649</v>
      </c>
      <c r="H58" s="346">
        <v>1204</v>
      </c>
    </row>
    <row r="59" spans="2:8" ht="45.75" customHeight="1" x14ac:dyDescent="0.15">
      <c r="B59" s="121"/>
      <c r="C59" s="1216" t="s">
        <v>562</v>
      </c>
      <c r="D59" s="1217"/>
      <c r="E59" s="1218"/>
      <c r="F59" s="345">
        <v>1873</v>
      </c>
      <c r="G59" s="345">
        <v>1394</v>
      </c>
      <c r="H59" s="346">
        <v>740</v>
      </c>
    </row>
    <row r="60" spans="2:8" ht="45.75" customHeight="1" x14ac:dyDescent="0.15">
      <c r="B60" s="121"/>
      <c r="C60" s="1216" t="s">
        <v>563</v>
      </c>
      <c r="D60" s="1217"/>
      <c r="E60" s="1218"/>
      <c r="F60" s="345">
        <v>779</v>
      </c>
      <c r="G60" s="345">
        <v>1140</v>
      </c>
      <c r="H60" s="346">
        <v>619</v>
      </c>
    </row>
    <row r="61" spans="2:8" ht="45.75" customHeight="1" x14ac:dyDescent="0.15">
      <c r="B61" s="121"/>
      <c r="C61" s="1216" t="s">
        <v>564</v>
      </c>
      <c r="D61" s="1217"/>
      <c r="E61" s="1218"/>
      <c r="F61" s="345">
        <v>258</v>
      </c>
      <c r="G61" s="345">
        <v>385</v>
      </c>
      <c r="H61" s="346">
        <v>287</v>
      </c>
    </row>
    <row r="62" spans="2:8" ht="45.75" customHeight="1" thickBot="1" x14ac:dyDescent="0.2">
      <c r="B62" s="122"/>
      <c r="C62" s="1219" t="s">
        <v>565</v>
      </c>
      <c r="D62" s="1220"/>
      <c r="E62" s="1221"/>
      <c r="F62" s="347">
        <v>269</v>
      </c>
      <c r="G62" s="347">
        <v>218</v>
      </c>
      <c r="H62" s="348">
        <v>139</v>
      </c>
    </row>
    <row r="63" spans="2:8" ht="52.5" customHeight="1" thickBot="1" x14ac:dyDescent="0.2">
      <c r="B63" s="123"/>
      <c r="C63" s="1222" t="s">
        <v>49</v>
      </c>
      <c r="D63" s="1222"/>
      <c r="E63" s="1223"/>
      <c r="F63" s="349">
        <v>10730</v>
      </c>
      <c r="G63" s="349">
        <v>11889</v>
      </c>
      <c r="H63" s="350">
        <v>9473</v>
      </c>
    </row>
    <row r="64" spans="2:8" x14ac:dyDescent="0.15"/>
  </sheetData>
  <sheetProtection algorithmName="SHA-512" hashValue="yp/nPguNcKPJ9TQdzQc8OAhQ78p1gW09oGHfqZJKT45fkeexWuxl5dWj5JliJ5K4pADrv7Z8lb/aTGDrKckWig==" saltValue="pnpVCgNOltVBLBJEG6yre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FF172-53E2-4042-8F16-8D0572038DCA}">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3" t="s">
        <v>583</v>
      </c>
      <c r="AO43" s="1244"/>
      <c r="AP43" s="1244"/>
      <c r="AQ43" s="1244"/>
      <c r="AR43" s="1244"/>
      <c r="AS43" s="1244"/>
      <c r="AT43" s="1244"/>
      <c r="AU43" s="1244"/>
      <c r="AV43" s="1244"/>
      <c r="AW43" s="1244"/>
      <c r="AX43" s="1244"/>
      <c r="AY43" s="1244"/>
      <c r="AZ43" s="1244"/>
      <c r="BA43" s="1244"/>
      <c r="BB43" s="1244"/>
      <c r="BC43" s="1244"/>
      <c r="BD43" s="1244"/>
      <c r="BE43" s="1244"/>
      <c r="BF43" s="1244"/>
      <c r="BG43" s="1244"/>
      <c r="BH43" s="1244"/>
      <c r="BI43" s="1244"/>
      <c r="BJ43" s="1244"/>
      <c r="BK43" s="1244"/>
      <c r="BL43" s="1244"/>
      <c r="BM43" s="1244"/>
      <c r="BN43" s="1244"/>
      <c r="BO43" s="1244"/>
      <c r="BP43" s="1244"/>
      <c r="BQ43" s="1244"/>
      <c r="BR43" s="1244"/>
      <c r="BS43" s="1244"/>
      <c r="BT43" s="1244"/>
      <c r="BU43" s="1244"/>
      <c r="BV43" s="1244"/>
      <c r="BW43" s="1244"/>
      <c r="BX43" s="1244"/>
      <c r="BY43" s="1244"/>
      <c r="BZ43" s="1244"/>
      <c r="CA43" s="1244"/>
      <c r="CB43" s="1244"/>
      <c r="CC43" s="1244"/>
      <c r="CD43" s="1244"/>
      <c r="CE43" s="1244"/>
      <c r="CF43" s="1244"/>
      <c r="CG43" s="1244"/>
      <c r="CH43" s="1244"/>
      <c r="CI43" s="1244"/>
      <c r="CJ43" s="1244"/>
      <c r="CK43" s="1244"/>
      <c r="CL43" s="1244"/>
      <c r="CM43" s="1244"/>
      <c r="CN43" s="1244"/>
      <c r="CO43" s="1244"/>
      <c r="CP43" s="1244"/>
      <c r="CQ43" s="1244"/>
      <c r="CR43" s="1244"/>
      <c r="CS43" s="1244"/>
      <c r="CT43" s="1244"/>
      <c r="CU43" s="1244"/>
      <c r="CV43" s="1244"/>
      <c r="CW43" s="1244"/>
      <c r="CX43" s="1244"/>
      <c r="CY43" s="1244"/>
      <c r="CZ43" s="1244"/>
      <c r="DA43" s="1244"/>
      <c r="DB43" s="1244"/>
      <c r="DC43" s="1245"/>
    </row>
    <row r="44" spans="2:109" x14ac:dyDescent="0.15">
      <c r="B44" s="247"/>
      <c r="AN44" s="1246"/>
      <c r="AO44" s="1247"/>
      <c r="AP44" s="1247"/>
      <c r="AQ44" s="1247"/>
      <c r="AR44" s="1247"/>
      <c r="AS44" s="1247"/>
      <c r="AT44" s="1247"/>
      <c r="AU44" s="1247"/>
      <c r="AV44" s="1247"/>
      <c r="AW44" s="1247"/>
      <c r="AX44" s="1247"/>
      <c r="AY44" s="1247"/>
      <c r="AZ44" s="1247"/>
      <c r="BA44" s="1247"/>
      <c r="BB44" s="1247"/>
      <c r="BC44" s="1247"/>
      <c r="BD44" s="1247"/>
      <c r="BE44" s="1247"/>
      <c r="BF44" s="1247"/>
      <c r="BG44" s="1247"/>
      <c r="BH44" s="1247"/>
      <c r="BI44" s="1247"/>
      <c r="BJ44" s="1247"/>
      <c r="BK44" s="1247"/>
      <c r="BL44" s="1247"/>
      <c r="BM44" s="1247"/>
      <c r="BN44" s="1247"/>
      <c r="BO44" s="1247"/>
      <c r="BP44" s="1247"/>
      <c r="BQ44" s="1247"/>
      <c r="BR44" s="1247"/>
      <c r="BS44" s="1247"/>
      <c r="BT44" s="1247"/>
      <c r="BU44" s="1247"/>
      <c r="BV44" s="1247"/>
      <c r="BW44" s="1247"/>
      <c r="BX44" s="1247"/>
      <c r="BY44" s="1247"/>
      <c r="BZ44" s="1247"/>
      <c r="CA44" s="1247"/>
      <c r="CB44" s="1247"/>
      <c r="CC44" s="1247"/>
      <c r="CD44" s="1247"/>
      <c r="CE44" s="1247"/>
      <c r="CF44" s="1247"/>
      <c r="CG44" s="1247"/>
      <c r="CH44" s="1247"/>
      <c r="CI44" s="1247"/>
      <c r="CJ44" s="1247"/>
      <c r="CK44" s="1247"/>
      <c r="CL44" s="1247"/>
      <c r="CM44" s="1247"/>
      <c r="CN44" s="1247"/>
      <c r="CO44" s="1247"/>
      <c r="CP44" s="1247"/>
      <c r="CQ44" s="1247"/>
      <c r="CR44" s="1247"/>
      <c r="CS44" s="1247"/>
      <c r="CT44" s="1247"/>
      <c r="CU44" s="1247"/>
      <c r="CV44" s="1247"/>
      <c r="CW44" s="1247"/>
      <c r="CX44" s="1247"/>
      <c r="CY44" s="1247"/>
      <c r="CZ44" s="1247"/>
      <c r="DA44" s="1247"/>
      <c r="DB44" s="1247"/>
      <c r="DC44" s="1248"/>
    </row>
    <row r="45" spans="2:109" x14ac:dyDescent="0.15">
      <c r="B45" s="247"/>
      <c r="AN45" s="1246"/>
      <c r="AO45" s="1247"/>
      <c r="AP45" s="1247"/>
      <c r="AQ45" s="1247"/>
      <c r="AR45" s="1247"/>
      <c r="AS45" s="1247"/>
      <c r="AT45" s="1247"/>
      <c r="AU45" s="1247"/>
      <c r="AV45" s="1247"/>
      <c r="AW45" s="1247"/>
      <c r="AX45" s="1247"/>
      <c r="AY45" s="1247"/>
      <c r="AZ45" s="1247"/>
      <c r="BA45" s="1247"/>
      <c r="BB45" s="1247"/>
      <c r="BC45" s="1247"/>
      <c r="BD45" s="1247"/>
      <c r="BE45" s="1247"/>
      <c r="BF45" s="1247"/>
      <c r="BG45" s="1247"/>
      <c r="BH45" s="1247"/>
      <c r="BI45" s="1247"/>
      <c r="BJ45" s="1247"/>
      <c r="BK45" s="1247"/>
      <c r="BL45" s="1247"/>
      <c r="BM45" s="1247"/>
      <c r="BN45" s="1247"/>
      <c r="BO45" s="1247"/>
      <c r="BP45" s="1247"/>
      <c r="BQ45" s="1247"/>
      <c r="BR45" s="1247"/>
      <c r="BS45" s="1247"/>
      <c r="BT45" s="1247"/>
      <c r="BU45" s="1247"/>
      <c r="BV45" s="1247"/>
      <c r="BW45" s="1247"/>
      <c r="BX45" s="1247"/>
      <c r="BY45" s="1247"/>
      <c r="BZ45" s="1247"/>
      <c r="CA45" s="1247"/>
      <c r="CB45" s="1247"/>
      <c r="CC45" s="1247"/>
      <c r="CD45" s="1247"/>
      <c r="CE45" s="1247"/>
      <c r="CF45" s="1247"/>
      <c r="CG45" s="1247"/>
      <c r="CH45" s="1247"/>
      <c r="CI45" s="1247"/>
      <c r="CJ45" s="1247"/>
      <c r="CK45" s="1247"/>
      <c r="CL45" s="1247"/>
      <c r="CM45" s="1247"/>
      <c r="CN45" s="1247"/>
      <c r="CO45" s="1247"/>
      <c r="CP45" s="1247"/>
      <c r="CQ45" s="1247"/>
      <c r="CR45" s="1247"/>
      <c r="CS45" s="1247"/>
      <c r="CT45" s="1247"/>
      <c r="CU45" s="1247"/>
      <c r="CV45" s="1247"/>
      <c r="CW45" s="1247"/>
      <c r="CX45" s="1247"/>
      <c r="CY45" s="1247"/>
      <c r="CZ45" s="1247"/>
      <c r="DA45" s="1247"/>
      <c r="DB45" s="1247"/>
      <c r="DC45" s="1248"/>
    </row>
    <row r="46" spans="2:109" x14ac:dyDescent="0.15">
      <c r="B46" s="247"/>
      <c r="AN46" s="1246"/>
      <c r="AO46" s="1247"/>
      <c r="AP46" s="1247"/>
      <c r="AQ46" s="1247"/>
      <c r="AR46" s="1247"/>
      <c r="AS46" s="1247"/>
      <c r="AT46" s="1247"/>
      <c r="AU46" s="1247"/>
      <c r="AV46" s="1247"/>
      <c r="AW46" s="1247"/>
      <c r="AX46" s="1247"/>
      <c r="AY46" s="1247"/>
      <c r="AZ46" s="1247"/>
      <c r="BA46" s="1247"/>
      <c r="BB46" s="1247"/>
      <c r="BC46" s="1247"/>
      <c r="BD46" s="1247"/>
      <c r="BE46" s="1247"/>
      <c r="BF46" s="1247"/>
      <c r="BG46" s="1247"/>
      <c r="BH46" s="1247"/>
      <c r="BI46" s="1247"/>
      <c r="BJ46" s="1247"/>
      <c r="BK46" s="1247"/>
      <c r="BL46" s="1247"/>
      <c r="BM46" s="1247"/>
      <c r="BN46" s="1247"/>
      <c r="BO46" s="1247"/>
      <c r="BP46" s="1247"/>
      <c r="BQ46" s="1247"/>
      <c r="BR46" s="1247"/>
      <c r="BS46" s="1247"/>
      <c r="BT46" s="1247"/>
      <c r="BU46" s="1247"/>
      <c r="BV46" s="1247"/>
      <c r="BW46" s="1247"/>
      <c r="BX46" s="1247"/>
      <c r="BY46" s="1247"/>
      <c r="BZ46" s="1247"/>
      <c r="CA46" s="1247"/>
      <c r="CB46" s="1247"/>
      <c r="CC46" s="1247"/>
      <c r="CD46" s="1247"/>
      <c r="CE46" s="1247"/>
      <c r="CF46" s="1247"/>
      <c r="CG46" s="1247"/>
      <c r="CH46" s="1247"/>
      <c r="CI46" s="1247"/>
      <c r="CJ46" s="1247"/>
      <c r="CK46" s="1247"/>
      <c r="CL46" s="1247"/>
      <c r="CM46" s="1247"/>
      <c r="CN46" s="1247"/>
      <c r="CO46" s="1247"/>
      <c r="CP46" s="1247"/>
      <c r="CQ46" s="1247"/>
      <c r="CR46" s="1247"/>
      <c r="CS46" s="1247"/>
      <c r="CT46" s="1247"/>
      <c r="CU46" s="1247"/>
      <c r="CV46" s="1247"/>
      <c r="CW46" s="1247"/>
      <c r="CX46" s="1247"/>
      <c r="CY46" s="1247"/>
      <c r="CZ46" s="1247"/>
      <c r="DA46" s="1247"/>
      <c r="DB46" s="1247"/>
      <c r="DC46" s="1248"/>
    </row>
    <row r="47" spans="2:109" x14ac:dyDescent="0.15">
      <c r="B47" s="247"/>
      <c r="AN47" s="1249"/>
      <c r="AO47" s="1250"/>
      <c r="AP47" s="1250"/>
      <c r="AQ47" s="1250"/>
      <c r="AR47" s="1250"/>
      <c r="AS47" s="1250"/>
      <c r="AT47" s="1250"/>
      <c r="AU47" s="1250"/>
      <c r="AV47" s="1250"/>
      <c r="AW47" s="1250"/>
      <c r="AX47" s="1250"/>
      <c r="AY47" s="1250"/>
      <c r="AZ47" s="1250"/>
      <c r="BA47" s="1250"/>
      <c r="BB47" s="1250"/>
      <c r="BC47" s="1250"/>
      <c r="BD47" s="1250"/>
      <c r="BE47" s="1250"/>
      <c r="BF47" s="1250"/>
      <c r="BG47" s="1250"/>
      <c r="BH47" s="1250"/>
      <c r="BI47" s="1250"/>
      <c r="BJ47" s="1250"/>
      <c r="BK47" s="1250"/>
      <c r="BL47" s="1250"/>
      <c r="BM47" s="1250"/>
      <c r="BN47" s="1250"/>
      <c r="BO47" s="1250"/>
      <c r="BP47" s="1250"/>
      <c r="BQ47" s="1250"/>
      <c r="BR47" s="1250"/>
      <c r="BS47" s="1250"/>
      <c r="BT47" s="1250"/>
      <c r="BU47" s="1250"/>
      <c r="BV47" s="1250"/>
      <c r="BW47" s="1250"/>
      <c r="BX47" s="1250"/>
      <c r="BY47" s="1250"/>
      <c r="BZ47" s="1250"/>
      <c r="CA47" s="1250"/>
      <c r="CB47" s="1250"/>
      <c r="CC47" s="1250"/>
      <c r="CD47" s="1250"/>
      <c r="CE47" s="1250"/>
      <c r="CF47" s="1250"/>
      <c r="CG47" s="1250"/>
      <c r="CH47" s="1250"/>
      <c r="CI47" s="1250"/>
      <c r="CJ47" s="1250"/>
      <c r="CK47" s="1250"/>
      <c r="CL47" s="1250"/>
      <c r="CM47" s="1250"/>
      <c r="CN47" s="1250"/>
      <c r="CO47" s="1250"/>
      <c r="CP47" s="1250"/>
      <c r="CQ47" s="1250"/>
      <c r="CR47" s="1250"/>
      <c r="CS47" s="1250"/>
      <c r="CT47" s="1250"/>
      <c r="CU47" s="1250"/>
      <c r="CV47" s="1250"/>
      <c r="CW47" s="1250"/>
      <c r="CX47" s="1250"/>
      <c r="CY47" s="1250"/>
      <c r="CZ47" s="1250"/>
      <c r="DA47" s="1250"/>
      <c r="DB47" s="1250"/>
      <c r="DC47" s="1251"/>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576</v>
      </c>
    </row>
    <row r="50" spans="1:109" x14ac:dyDescent="0.15">
      <c r="B50" s="247"/>
      <c r="G50" s="1236"/>
      <c r="H50" s="1236"/>
      <c r="I50" s="1236"/>
      <c r="J50" s="1236"/>
      <c r="K50" s="360"/>
      <c r="L50" s="360"/>
      <c r="M50" s="361"/>
      <c r="N50" s="361"/>
      <c r="AN50" s="1240"/>
      <c r="AO50" s="1241"/>
      <c r="AP50" s="1241"/>
      <c r="AQ50" s="1241"/>
      <c r="AR50" s="1241"/>
      <c r="AS50" s="1241"/>
      <c r="AT50" s="1241"/>
      <c r="AU50" s="1241"/>
      <c r="AV50" s="1241"/>
      <c r="AW50" s="1241"/>
      <c r="AX50" s="1241"/>
      <c r="AY50" s="1241"/>
      <c r="AZ50" s="1241"/>
      <c r="BA50" s="1241"/>
      <c r="BB50" s="1241"/>
      <c r="BC50" s="1241"/>
      <c r="BD50" s="1241"/>
      <c r="BE50" s="1241"/>
      <c r="BF50" s="1241"/>
      <c r="BG50" s="1241"/>
      <c r="BH50" s="1241"/>
      <c r="BI50" s="1241"/>
      <c r="BJ50" s="1241"/>
      <c r="BK50" s="1241"/>
      <c r="BL50" s="1241"/>
      <c r="BM50" s="1241"/>
      <c r="BN50" s="1241"/>
      <c r="BO50" s="1242"/>
      <c r="BP50" s="1235" t="s">
        <v>528</v>
      </c>
      <c r="BQ50" s="1235"/>
      <c r="BR50" s="1235"/>
      <c r="BS50" s="1235"/>
      <c r="BT50" s="1235"/>
      <c r="BU50" s="1235"/>
      <c r="BV50" s="1235"/>
      <c r="BW50" s="1235"/>
      <c r="BX50" s="1235" t="s">
        <v>529</v>
      </c>
      <c r="BY50" s="1235"/>
      <c r="BZ50" s="1235"/>
      <c r="CA50" s="1235"/>
      <c r="CB50" s="1235"/>
      <c r="CC50" s="1235"/>
      <c r="CD50" s="1235"/>
      <c r="CE50" s="1235"/>
      <c r="CF50" s="1235" t="s">
        <v>530</v>
      </c>
      <c r="CG50" s="1235"/>
      <c r="CH50" s="1235"/>
      <c r="CI50" s="1235"/>
      <c r="CJ50" s="1235"/>
      <c r="CK50" s="1235"/>
      <c r="CL50" s="1235"/>
      <c r="CM50" s="1235"/>
      <c r="CN50" s="1235" t="s">
        <v>531</v>
      </c>
      <c r="CO50" s="1235"/>
      <c r="CP50" s="1235"/>
      <c r="CQ50" s="1235"/>
      <c r="CR50" s="1235"/>
      <c r="CS50" s="1235"/>
      <c r="CT50" s="1235"/>
      <c r="CU50" s="1235"/>
      <c r="CV50" s="1235" t="s">
        <v>532</v>
      </c>
      <c r="CW50" s="1235"/>
      <c r="CX50" s="1235"/>
      <c r="CY50" s="1235"/>
      <c r="CZ50" s="1235"/>
      <c r="DA50" s="1235"/>
      <c r="DB50" s="1235"/>
      <c r="DC50" s="1235"/>
    </row>
    <row r="51" spans="1:109" ht="13.5" customHeight="1" x14ac:dyDescent="0.15">
      <c r="B51" s="247"/>
      <c r="G51" s="1239"/>
      <c r="H51" s="1239"/>
      <c r="I51" s="1252"/>
      <c r="J51" s="1252"/>
      <c r="K51" s="1238"/>
      <c r="L51" s="1238"/>
      <c r="M51" s="1238"/>
      <c r="N51" s="1238"/>
      <c r="AM51" s="359"/>
      <c r="AN51" s="1233" t="s">
        <v>577</v>
      </c>
      <c r="AO51" s="1233"/>
      <c r="AP51" s="1233"/>
      <c r="AQ51" s="1233"/>
      <c r="AR51" s="1233"/>
      <c r="AS51" s="1233"/>
      <c r="AT51" s="1233"/>
      <c r="AU51" s="1233"/>
      <c r="AV51" s="1233"/>
      <c r="AW51" s="1233"/>
      <c r="AX51" s="1233"/>
      <c r="AY51" s="1233"/>
      <c r="AZ51" s="1233"/>
      <c r="BA51" s="1233"/>
      <c r="BB51" s="1233" t="s">
        <v>578</v>
      </c>
      <c r="BC51" s="1233"/>
      <c r="BD51" s="1233"/>
      <c r="BE51" s="1233"/>
      <c r="BF51" s="1233"/>
      <c r="BG51" s="1233"/>
      <c r="BH51" s="1233"/>
      <c r="BI51" s="1233"/>
      <c r="BJ51" s="1233"/>
      <c r="BK51" s="1233"/>
      <c r="BL51" s="1233"/>
      <c r="BM51" s="1233"/>
      <c r="BN51" s="1233"/>
      <c r="BO51" s="1233"/>
      <c r="BP51" s="1230">
        <v>38.5</v>
      </c>
      <c r="BQ51" s="1230"/>
      <c r="BR51" s="1230"/>
      <c r="BS51" s="1230"/>
      <c r="BT51" s="1230"/>
      <c r="BU51" s="1230"/>
      <c r="BV51" s="1230"/>
      <c r="BW51" s="1230"/>
      <c r="BX51" s="1230">
        <v>28.8</v>
      </c>
      <c r="BY51" s="1230"/>
      <c r="BZ51" s="1230"/>
      <c r="CA51" s="1230"/>
      <c r="CB51" s="1230"/>
      <c r="CC51" s="1230"/>
      <c r="CD51" s="1230"/>
      <c r="CE51" s="1230"/>
      <c r="CF51" s="1230">
        <v>16.8</v>
      </c>
      <c r="CG51" s="1230"/>
      <c r="CH51" s="1230"/>
      <c r="CI51" s="1230"/>
      <c r="CJ51" s="1230"/>
      <c r="CK51" s="1230"/>
      <c r="CL51" s="1230"/>
      <c r="CM51" s="1230"/>
      <c r="CN51" s="1230">
        <v>6.5</v>
      </c>
      <c r="CO51" s="1230"/>
      <c r="CP51" s="1230"/>
      <c r="CQ51" s="1230"/>
      <c r="CR51" s="1230"/>
      <c r="CS51" s="1230"/>
      <c r="CT51" s="1230"/>
      <c r="CU51" s="1230"/>
      <c r="CV51" s="1230">
        <v>9.6</v>
      </c>
      <c r="CW51" s="1230"/>
      <c r="CX51" s="1230"/>
      <c r="CY51" s="1230"/>
      <c r="CZ51" s="1230"/>
      <c r="DA51" s="1230"/>
      <c r="DB51" s="1230"/>
      <c r="DC51" s="1230"/>
    </row>
    <row r="52" spans="1:109" x14ac:dyDescent="0.15">
      <c r="B52" s="247"/>
      <c r="G52" s="1239"/>
      <c r="H52" s="1239"/>
      <c r="I52" s="1252"/>
      <c r="J52" s="1252"/>
      <c r="K52" s="1238"/>
      <c r="L52" s="1238"/>
      <c r="M52" s="1238"/>
      <c r="N52" s="1238"/>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39"/>
      <c r="H53" s="1239"/>
      <c r="I53" s="1236"/>
      <c r="J53" s="1236"/>
      <c r="K53" s="1238"/>
      <c r="L53" s="1238"/>
      <c r="M53" s="1238"/>
      <c r="N53" s="1238"/>
      <c r="AM53" s="359"/>
      <c r="AN53" s="1233"/>
      <c r="AO53" s="1233"/>
      <c r="AP53" s="1233"/>
      <c r="AQ53" s="1233"/>
      <c r="AR53" s="1233"/>
      <c r="AS53" s="1233"/>
      <c r="AT53" s="1233"/>
      <c r="AU53" s="1233"/>
      <c r="AV53" s="1233"/>
      <c r="AW53" s="1233"/>
      <c r="AX53" s="1233"/>
      <c r="AY53" s="1233"/>
      <c r="AZ53" s="1233"/>
      <c r="BA53" s="1233"/>
      <c r="BB53" s="1233" t="s">
        <v>579</v>
      </c>
      <c r="BC53" s="1233"/>
      <c r="BD53" s="1233"/>
      <c r="BE53" s="1233"/>
      <c r="BF53" s="1233"/>
      <c r="BG53" s="1233"/>
      <c r="BH53" s="1233"/>
      <c r="BI53" s="1233"/>
      <c r="BJ53" s="1233"/>
      <c r="BK53" s="1233"/>
      <c r="BL53" s="1233"/>
      <c r="BM53" s="1233"/>
      <c r="BN53" s="1233"/>
      <c r="BO53" s="1233"/>
      <c r="BP53" s="1230">
        <v>63.6</v>
      </c>
      <c r="BQ53" s="1230"/>
      <c r="BR53" s="1230"/>
      <c r="BS53" s="1230"/>
      <c r="BT53" s="1230"/>
      <c r="BU53" s="1230"/>
      <c r="BV53" s="1230"/>
      <c r="BW53" s="1230"/>
      <c r="BX53" s="1230">
        <v>65</v>
      </c>
      <c r="BY53" s="1230"/>
      <c r="BZ53" s="1230"/>
      <c r="CA53" s="1230"/>
      <c r="CB53" s="1230"/>
      <c r="CC53" s="1230"/>
      <c r="CD53" s="1230"/>
      <c r="CE53" s="1230"/>
      <c r="CF53" s="1230">
        <v>66.400000000000006</v>
      </c>
      <c r="CG53" s="1230"/>
      <c r="CH53" s="1230"/>
      <c r="CI53" s="1230"/>
      <c r="CJ53" s="1230"/>
      <c r="CK53" s="1230"/>
      <c r="CL53" s="1230"/>
      <c r="CM53" s="1230"/>
      <c r="CN53" s="1230">
        <v>67.599999999999994</v>
      </c>
      <c r="CO53" s="1230"/>
      <c r="CP53" s="1230"/>
      <c r="CQ53" s="1230"/>
      <c r="CR53" s="1230"/>
      <c r="CS53" s="1230"/>
      <c r="CT53" s="1230"/>
      <c r="CU53" s="1230"/>
      <c r="CV53" s="1230">
        <v>69.2</v>
      </c>
      <c r="CW53" s="1230"/>
      <c r="CX53" s="1230"/>
      <c r="CY53" s="1230"/>
      <c r="CZ53" s="1230"/>
      <c r="DA53" s="1230"/>
      <c r="DB53" s="1230"/>
      <c r="DC53" s="1230"/>
    </row>
    <row r="54" spans="1:109" x14ac:dyDescent="0.15">
      <c r="A54" s="358"/>
      <c r="B54" s="247"/>
      <c r="G54" s="1239"/>
      <c r="H54" s="1239"/>
      <c r="I54" s="1236"/>
      <c r="J54" s="1236"/>
      <c r="K54" s="1238"/>
      <c r="L54" s="1238"/>
      <c r="M54" s="1238"/>
      <c r="N54" s="1238"/>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36"/>
      <c r="H55" s="1236"/>
      <c r="I55" s="1236"/>
      <c r="J55" s="1236"/>
      <c r="K55" s="1238"/>
      <c r="L55" s="1238"/>
      <c r="M55" s="1238"/>
      <c r="N55" s="1238"/>
      <c r="AN55" s="1235" t="s">
        <v>580</v>
      </c>
      <c r="AO55" s="1235"/>
      <c r="AP55" s="1235"/>
      <c r="AQ55" s="1235"/>
      <c r="AR55" s="1235"/>
      <c r="AS55" s="1235"/>
      <c r="AT55" s="1235"/>
      <c r="AU55" s="1235"/>
      <c r="AV55" s="1235"/>
      <c r="AW55" s="1235"/>
      <c r="AX55" s="1235"/>
      <c r="AY55" s="1235"/>
      <c r="AZ55" s="1235"/>
      <c r="BA55" s="1235"/>
      <c r="BB55" s="1233" t="s">
        <v>578</v>
      </c>
      <c r="BC55" s="1233"/>
      <c r="BD55" s="1233"/>
      <c r="BE55" s="1233"/>
      <c r="BF55" s="1233"/>
      <c r="BG55" s="1233"/>
      <c r="BH55" s="1233"/>
      <c r="BI55" s="1233"/>
      <c r="BJ55" s="1233"/>
      <c r="BK55" s="1233"/>
      <c r="BL55" s="1233"/>
      <c r="BM55" s="1233"/>
      <c r="BN55" s="1233"/>
      <c r="BO55" s="1233"/>
      <c r="BP55" s="1230">
        <v>46.9</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x14ac:dyDescent="0.15">
      <c r="A56" s="358"/>
      <c r="B56" s="247"/>
      <c r="G56" s="1236"/>
      <c r="H56" s="1236"/>
      <c r="I56" s="1236"/>
      <c r="J56" s="1236"/>
      <c r="K56" s="1238"/>
      <c r="L56" s="1238"/>
      <c r="M56" s="1238"/>
      <c r="N56" s="1238"/>
      <c r="AN56" s="1235"/>
      <c r="AO56" s="1235"/>
      <c r="AP56" s="1235"/>
      <c r="AQ56" s="1235"/>
      <c r="AR56" s="1235"/>
      <c r="AS56" s="1235"/>
      <c r="AT56" s="1235"/>
      <c r="AU56" s="1235"/>
      <c r="AV56" s="1235"/>
      <c r="AW56" s="1235"/>
      <c r="AX56" s="1235"/>
      <c r="AY56" s="1235"/>
      <c r="AZ56" s="1235"/>
      <c r="BA56" s="1235"/>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36"/>
      <c r="H57" s="1236"/>
      <c r="I57" s="1231"/>
      <c r="J57" s="1231"/>
      <c r="K57" s="1238"/>
      <c r="L57" s="1238"/>
      <c r="M57" s="1238"/>
      <c r="N57" s="1238"/>
      <c r="AM57" s="243"/>
      <c r="AN57" s="1235"/>
      <c r="AO57" s="1235"/>
      <c r="AP57" s="1235"/>
      <c r="AQ57" s="1235"/>
      <c r="AR57" s="1235"/>
      <c r="AS57" s="1235"/>
      <c r="AT57" s="1235"/>
      <c r="AU57" s="1235"/>
      <c r="AV57" s="1235"/>
      <c r="AW57" s="1235"/>
      <c r="AX57" s="1235"/>
      <c r="AY57" s="1235"/>
      <c r="AZ57" s="1235"/>
      <c r="BA57" s="1235"/>
      <c r="BB57" s="1233" t="s">
        <v>579</v>
      </c>
      <c r="BC57" s="1233"/>
      <c r="BD57" s="1233"/>
      <c r="BE57" s="1233"/>
      <c r="BF57" s="1233"/>
      <c r="BG57" s="1233"/>
      <c r="BH57" s="1233"/>
      <c r="BI57" s="1233"/>
      <c r="BJ57" s="1233"/>
      <c r="BK57" s="1233"/>
      <c r="BL57" s="1233"/>
      <c r="BM57" s="1233"/>
      <c r="BN57" s="1233"/>
      <c r="BO57" s="1233"/>
      <c r="BP57" s="1230">
        <v>60.9</v>
      </c>
      <c r="BQ57" s="1230"/>
      <c r="BR57" s="1230"/>
      <c r="BS57" s="1230"/>
      <c r="BT57" s="1230"/>
      <c r="BU57" s="1230"/>
      <c r="BV57" s="1230"/>
      <c r="BW57" s="1230"/>
      <c r="BX57" s="1230">
        <v>63.2</v>
      </c>
      <c r="BY57" s="1230"/>
      <c r="BZ57" s="1230"/>
      <c r="CA57" s="1230"/>
      <c r="CB57" s="1230"/>
      <c r="CC57" s="1230"/>
      <c r="CD57" s="1230"/>
      <c r="CE57" s="1230"/>
      <c r="CF57" s="1230">
        <v>64</v>
      </c>
      <c r="CG57" s="1230"/>
      <c r="CH57" s="1230"/>
      <c r="CI57" s="1230"/>
      <c r="CJ57" s="1230"/>
      <c r="CK57" s="1230"/>
      <c r="CL57" s="1230"/>
      <c r="CM57" s="1230"/>
      <c r="CN57" s="1230">
        <v>65.5</v>
      </c>
      <c r="CO57" s="1230"/>
      <c r="CP57" s="1230"/>
      <c r="CQ57" s="1230"/>
      <c r="CR57" s="1230"/>
      <c r="CS57" s="1230"/>
      <c r="CT57" s="1230"/>
      <c r="CU57" s="1230"/>
      <c r="CV57" s="1230">
        <v>66.099999999999994</v>
      </c>
      <c r="CW57" s="1230"/>
      <c r="CX57" s="1230"/>
      <c r="CY57" s="1230"/>
      <c r="CZ57" s="1230"/>
      <c r="DA57" s="1230"/>
      <c r="DB57" s="1230"/>
      <c r="DC57" s="1230"/>
      <c r="DD57" s="363"/>
      <c r="DE57" s="362"/>
    </row>
    <row r="58" spans="1:109" s="358" customFormat="1" x14ac:dyDescent="0.15">
      <c r="A58" s="243"/>
      <c r="B58" s="362"/>
      <c r="G58" s="1236"/>
      <c r="H58" s="1236"/>
      <c r="I58" s="1231"/>
      <c r="J58" s="1231"/>
      <c r="K58" s="1238"/>
      <c r="L58" s="1238"/>
      <c r="M58" s="1238"/>
      <c r="N58" s="1238"/>
      <c r="AM58" s="243"/>
      <c r="AN58" s="1235"/>
      <c r="AO58" s="1235"/>
      <c r="AP58" s="1235"/>
      <c r="AQ58" s="1235"/>
      <c r="AR58" s="1235"/>
      <c r="AS58" s="1235"/>
      <c r="AT58" s="1235"/>
      <c r="AU58" s="1235"/>
      <c r="AV58" s="1235"/>
      <c r="AW58" s="1235"/>
      <c r="AX58" s="1235"/>
      <c r="AY58" s="1235"/>
      <c r="AZ58" s="1235"/>
      <c r="BA58" s="1235"/>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581</v>
      </c>
    </row>
    <row r="64" spans="1:109" x14ac:dyDescent="0.15">
      <c r="B64" s="247"/>
      <c r="G64" s="357"/>
      <c r="I64" s="369"/>
      <c r="J64" s="369"/>
      <c r="K64" s="369"/>
      <c r="L64" s="369"/>
      <c r="M64" s="369"/>
      <c r="N64" s="370"/>
      <c r="AM64" s="357"/>
      <c r="AN64" s="357" t="s">
        <v>575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9" s="249" customFormat="1" x14ac:dyDescent="0.15">
      <c r="B65" s="247"/>
      <c r="C65" s="243"/>
      <c r="D65" s="243"/>
      <c r="E65" s="243"/>
      <c r="F65" s="243"/>
      <c r="G65" s="243"/>
      <c r="H65" s="243"/>
      <c r="I65" s="243"/>
      <c r="J65" s="243"/>
      <c r="K65" s="243"/>
      <c r="L65" s="243"/>
      <c r="M65" s="243"/>
      <c r="N65" s="243"/>
      <c r="O65" s="243"/>
      <c r="P65" s="243"/>
      <c r="Q65" s="243"/>
      <c r="R65" s="243"/>
      <c r="S65" s="243"/>
      <c r="T65" s="243"/>
      <c r="U65" s="243"/>
      <c r="V65" s="243"/>
      <c r="W65" s="243"/>
      <c r="X65" s="243"/>
      <c r="Y65" s="243"/>
      <c r="Z65" s="243"/>
      <c r="AA65" s="243"/>
      <c r="AB65" s="243"/>
      <c r="AC65" s="243"/>
      <c r="AD65" s="243"/>
      <c r="AE65" s="243"/>
      <c r="AF65" s="243"/>
      <c r="AG65" s="243"/>
      <c r="AH65" s="243"/>
      <c r="AI65" s="243"/>
      <c r="AJ65" s="243"/>
      <c r="AK65" s="243"/>
      <c r="AL65" s="243"/>
      <c r="AM65" s="243"/>
      <c r="AN65" s="1243" t="s">
        <v>584</v>
      </c>
      <c r="AO65" s="1244"/>
      <c r="AP65" s="1244"/>
      <c r="AQ65" s="1244"/>
      <c r="AR65" s="1244"/>
      <c r="AS65" s="1244"/>
      <c r="AT65" s="1244"/>
      <c r="AU65" s="1244"/>
      <c r="AV65" s="1244"/>
      <c r="AW65" s="1244"/>
      <c r="AX65" s="1244"/>
      <c r="AY65" s="1244"/>
      <c r="AZ65" s="1244"/>
      <c r="BA65" s="1244"/>
      <c r="BB65" s="1244"/>
      <c r="BC65" s="1244"/>
      <c r="BD65" s="1244"/>
      <c r="BE65" s="1244"/>
      <c r="BF65" s="1244"/>
      <c r="BG65" s="1244"/>
      <c r="BH65" s="1244"/>
      <c r="BI65" s="1244"/>
      <c r="BJ65" s="1244"/>
      <c r="BK65" s="1244"/>
      <c r="BL65" s="1244"/>
      <c r="BM65" s="1244"/>
      <c r="BN65" s="1244"/>
      <c r="BO65" s="1244"/>
      <c r="BP65" s="1244"/>
      <c r="BQ65" s="1244"/>
      <c r="BR65" s="1244"/>
      <c r="BS65" s="1244"/>
      <c r="BT65" s="1244"/>
      <c r="BU65" s="1244"/>
      <c r="BV65" s="1244"/>
      <c r="BW65" s="1244"/>
      <c r="BX65" s="1244"/>
      <c r="BY65" s="1244"/>
      <c r="BZ65" s="1244"/>
      <c r="CA65" s="1244"/>
      <c r="CB65" s="1244"/>
      <c r="CC65" s="1244"/>
      <c r="CD65" s="1244"/>
      <c r="CE65" s="1244"/>
      <c r="CF65" s="1244"/>
      <c r="CG65" s="1244"/>
      <c r="CH65" s="1244"/>
      <c r="CI65" s="1244"/>
      <c r="CJ65" s="1244"/>
      <c r="CK65" s="1244"/>
      <c r="CL65" s="1244"/>
      <c r="CM65" s="1244"/>
      <c r="CN65" s="1244"/>
      <c r="CO65" s="1244"/>
      <c r="CP65" s="1244"/>
      <c r="CQ65" s="1244"/>
      <c r="CR65" s="1244"/>
      <c r="CS65" s="1244"/>
      <c r="CT65" s="1244"/>
      <c r="CU65" s="1244"/>
      <c r="CV65" s="1244"/>
      <c r="CW65" s="1244"/>
      <c r="CX65" s="1244"/>
      <c r="CY65" s="1244"/>
      <c r="CZ65" s="1244"/>
      <c r="DA65" s="1244"/>
      <c r="DB65" s="1244"/>
      <c r="DC65" s="1245"/>
      <c r="DE65" s="247"/>
    </row>
    <row r="66" spans="2:109" s="249" customFormat="1" x14ac:dyDescent="0.15">
      <c r="B66" s="247"/>
      <c r="C66" s="243"/>
      <c r="D66" s="243"/>
      <c r="E66" s="243"/>
      <c r="F66" s="243"/>
      <c r="G66" s="243"/>
      <c r="H66" s="243"/>
      <c r="I66" s="243"/>
      <c r="J66" s="243"/>
      <c r="K66" s="243"/>
      <c r="L66" s="243"/>
      <c r="M66" s="243"/>
      <c r="N66" s="243"/>
      <c r="O66" s="243"/>
      <c r="P66" s="243"/>
      <c r="Q66" s="243"/>
      <c r="R66" s="243"/>
      <c r="S66" s="243"/>
      <c r="T66" s="243"/>
      <c r="U66" s="243"/>
      <c r="V66" s="243"/>
      <c r="W66" s="243"/>
      <c r="X66" s="243"/>
      <c r="Y66" s="243"/>
      <c r="Z66" s="243"/>
      <c r="AA66" s="243"/>
      <c r="AB66" s="243"/>
      <c r="AC66" s="243"/>
      <c r="AD66" s="243"/>
      <c r="AE66" s="243"/>
      <c r="AF66" s="243"/>
      <c r="AG66" s="243"/>
      <c r="AH66" s="243"/>
      <c r="AI66" s="243"/>
      <c r="AJ66" s="243"/>
      <c r="AK66" s="243"/>
      <c r="AL66" s="243"/>
      <c r="AM66" s="243"/>
      <c r="AN66" s="1246"/>
      <c r="AO66" s="1247"/>
      <c r="AP66" s="1247"/>
      <c r="AQ66" s="1247"/>
      <c r="AR66" s="1247"/>
      <c r="AS66" s="1247"/>
      <c r="AT66" s="1247"/>
      <c r="AU66" s="1247"/>
      <c r="AV66" s="1247"/>
      <c r="AW66" s="1247"/>
      <c r="AX66" s="1247"/>
      <c r="AY66" s="1247"/>
      <c r="AZ66" s="1247"/>
      <c r="BA66" s="1247"/>
      <c r="BB66" s="1247"/>
      <c r="BC66" s="1247"/>
      <c r="BD66" s="1247"/>
      <c r="BE66" s="1247"/>
      <c r="BF66" s="1247"/>
      <c r="BG66" s="1247"/>
      <c r="BH66" s="1247"/>
      <c r="BI66" s="1247"/>
      <c r="BJ66" s="1247"/>
      <c r="BK66" s="1247"/>
      <c r="BL66" s="1247"/>
      <c r="BM66" s="1247"/>
      <c r="BN66" s="1247"/>
      <c r="BO66" s="1247"/>
      <c r="BP66" s="1247"/>
      <c r="BQ66" s="1247"/>
      <c r="BR66" s="1247"/>
      <c r="BS66" s="1247"/>
      <c r="BT66" s="1247"/>
      <c r="BU66" s="1247"/>
      <c r="BV66" s="1247"/>
      <c r="BW66" s="1247"/>
      <c r="BX66" s="1247"/>
      <c r="BY66" s="1247"/>
      <c r="BZ66" s="1247"/>
      <c r="CA66" s="1247"/>
      <c r="CB66" s="1247"/>
      <c r="CC66" s="1247"/>
      <c r="CD66" s="1247"/>
      <c r="CE66" s="1247"/>
      <c r="CF66" s="1247"/>
      <c r="CG66" s="1247"/>
      <c r="CH66" s="1247"/>
      <c r="CI66" s="1247"/>
      <c r="CJ66" s="1247"/>
      <c r="CK66" s="1247"/>
      <c r="CL66" s="1247"/>
      <c r="CM66" s="1247"/>
      <c r="CN66" s="1247"/>
      <c r="CO66" s="1247"/>
      <c r="CP66" s="1247"/>
      <c r="CQ66" s="1247"/>
      <c r="CR66" s="1247"/>
      <c r="CS66" s="1247"/>
      <c r="CT66" s="1247"/>
      <c r="CU66" s="1247"/>
      <c r="CV66" s="1247"/>
      <c r="CW66" s="1247"/>
      <c r="CX66" s="1247"/>
      <c r="CY66" s="1247"/>
      <c r="CZ66" s="1247"/>
      <c r="DA66" s="1247"/>
      <c r="DB66" s="1247"/>
      <c r="DC66" s="1248"/>
      <c r="DE66" s="247"/>
    </row>
    <row r="67" spans="2:109" s="249" customFormat="1" x14ac:dyDescent="0.15">
      <c r="B67" s="247"/>
      <c r="C67" s="243"/>
      <c r="D67" s="243"/>
      <c r="E67" s="243"/>
      <c r="F67" s="243"/>
      <c r="G67" s="243"/>
      <c r="H67" s="243"/>
      <c r="I67" s="243"/>
      <c r="J67" s="243"/>
      <c r="K67" s="243"/>
      <c r="L67" s="243"/>
      <c r="M67" s="243"/>
      <c r="N67" s="243"/>
      <c r="O67" s="243"/>
      <c r="P67" s="243"/>
      <c r="Q67" s="243"/>
      <c r="R67" s="243"/>
      <c r="S67" s="243"/>
      <c r="T67" s="243"/>
      <c r="U67" s="243"/>
      <c r="V67" s="243"/>
      <c r="W67" s="243"/>
      <c r="X67" s="243"/>
      <c r="Y67" s="243"/>
      <c r="Z67" s="243"/>
      <c r="AA67" s="243"/>
      <c r="AB67" s="243"/>
      <c r="AC67" s="243"/>
      <c r="AD67" s="243"/>
      <c r="AE67" s="243"/>
      <c r="AF67" s="243"/>
      <c r="AG67" s="243"/>
      <c r="AH67" s="243"/>
      <c r="AI67" s="243"/>
      <c r="AJ67" s="243"/>
      <c r="AK67" s="243"/>
      <c r="AL67" s="243"/>
      <c r="AM67" s="243"/>
      <c r="AN67" s="1246"/>
      <c r="AO67" s="1247"/>
      <c r="AP67" s="1247"/>
      <c r="AQ67" s="1247"/>
      <c r="AR67" s="1247"/>
      <c r="AS67" s="1247"/>
      <c r="AT67" s="1247"/>
      <c r="AU67" s="1247"/>
      <c r="AV67" s="1247"/>
      <c r="AW67" s="1247"/>
      <c r="AX67" s="1247"/>
      <c r="AY67" s="1247"/>
      <c r="AZ67" s="1247"/>
      <c r="BA67" s="1247"/>
      <c r="BB67" s="1247"/>
      <c r="BC67" s="1247"/>
      <c r="BD67" s="1247"/>
      <c r="BE67" s="1247"/>
      <c r="BF67" s="1247"/>
      <c r="BG67" s="1247"/>
      <c r="BH67" s="1247"/>
      <c r="BI67" s="1247"/>
      <c r="BJ67" s="1247"/>
      <c r="BK67" s="1247"/>
      <c r="BL67" s="1247"/>
      <c r="BM67" s="1247"/>
      <c r="BN67" s="1247"/>
      <c r="BO67" s="1247"/>
      <c r="BP67" s="1247"/>
      <c r="BQ67" s="1247"/>
      <c r="BR67" s="1247"/>
      <c r="BS67" s="1247"/>
      <c r="BT67" s="1247"/>
      <c r="BU67" s="1247"/>
      <c r="BV67" s="1247"/>
      <c r="BW67" s="1247"/>
      <c r="BX67" s="1247"/>
      <c r="BY67" s="1247"/>
      <c r="BZ67" s="1247"/>
      <c r="CA67" s="1247"/>
      <c r="CB67" s="1247"/>
      <c r="CC67" s="1247"/>
      <c r="CD67" s="1247"/>
      <c r="CE67" s="1247"/>
      <c r="CF67" s="1247"/>
      <c r="CG67" s="1247"/>
      <c r="CH67" s="1247"/>
      <c r="CI67" s="1247"/>
      <c r="CJ67" s="1247"/>
      <c r="CK67" s="1247"/>
      <c r="CL67" s="1247"/>
      <c r="CM67" s="1247"/>
      <c r="CN67" s="1247"/>
      <c r="CO67" s="1247"/>
      <c r="CP67" s="1247"/>
      <c r="CQ67" s="1247"/>
      <c r="CR67" s="1247"/>
      <c r="CS67" s="1247"/>
      <c r="CT67" s="1247"/>
      <c r="CU67" s="1247"/>
      <c r="CV67" s="1247"/>
      <c r="CW67" s="1247"/>
      <c r="CX67" s="1247"/>
      <c r="CY67" s="1247"/>
      <c r="CZ67" s="1247"/>
      <c r="DA67" s="1247"/>
      <c r="DB67" s="1247"/>
      <c r="DC67" s="1248"/>
      <c r="DE67" s="247"/>
    </row>
    <row r="68" spans="2:109" s="249" customFormat="1" x14ac:dyDescent="0.15">
      <c r="B68" s="247"/>
      <c r="C68" s="243"/>
      <c r="D68" s="243"/>
      <c r="E68" s="243"/>
      <c r="F68" s="243"/>
      <c r="G68" s="243"/>
      <c r="H68" s="243"/>
      <c r="I68" s="243"/>
      <c r="J68" s="243"/>
      <c r="K68" s="243"/>
      <c r="L68" s="243"/>
      <c r="M68" s="243"/>
      <c r="N68" s="243"/>
      <c r="O68" s="243"/>
      <c r="P68" s="243"/>
      <c r="Q68" s="243"/>
      <c r="R68" s="243"/>
      <c r="S68" s="243"/>
      <c r="T68" s="243"/>
      <c r="U68" s="243"/>
      <c r="V68" s="243"/>
      <c r="W68" s="243"/>
      <c r="X68" s="243"/>
      <c r="Y68" s="243"/>
      <c r="Z68" s="243"/>
      <c r="AA68" s="243"/>
      <c r="AB68" s="243"/>
      <c r="AC68" s="243"/>
      <c r="AD68" s="243"/>
      <c r="AE68" s="243"/>
      <c r="AF68" s="243"/>
      <c r="AG68" s="243"/>
      <c r="AH68" s="243"/>
      <c r="AI68" s="243"/>
      <c r="AJ68" s="243"/>
      <c r="AK68" s="243"/>
      <c r="AL68" s="243"/>
      <c r="AM68" s="243"/>
      <c r="AN68" s="1246"/>
      <c r="AO68" s="1247"/>
      <c r="AP68" s="1247"/>
      <c r="AQ68" s="1247"/>
      <c r="AR68" s="1247"/>
      <c r="AS68" s="1247"/>
      <c r="AT68" s="1247"/>
      <c r="AU68" s="1247"/>
      <c r="AV68" s="1247"/>
      <c r="AW68" s="1247"/>
      <c r="AX68" s="1247"/>
      <c r="AY68" s="1247"/>
      <c r="AZ68" s="1247"/>
      <c r="BA68" s="1247"/>
      <c r="BB68" s="1247"/>
      <c r="BC68" s="1247"/>
      <c r="BD68" s="1247"/>
      <c r="BE68" s="1247"/>
      <c r="BF68" s="1247"/>
      <c r="BG68" s="1247"/>
      <c r="BH68" s="1247"/>
      <c r="BI68" s="1247"/>
      <c r="BJ68" s="1247"/>
      <c r="BK68" s="1247"/>
      <c r="BL68" s="1247"/>
      <c r="BM68" s="1247"/>
      <c r="BN68" s="1247"/>
      <c r="BO68" s="1247"/>
      <c r="BP68" s="1247"/>
      <c r="BQ68" s="1247"/>
      <c r="BR68" s="1247"/>
      <c r="BS68" s="1247"/>
      <c r="BT68" s="1247"/>
      <c r="BU68" s="1247"/>
      <c r="BV68" s="1247"/>
      <c r="BW68" s="1247"/>
      <c r="BX68" s="1247"/>
      <c r="BY68" s="1247"/>
      <c r="BZ68" s="1247"/>
      <c r="CA68" s="1247"/>
      <c r="CB68" s="1247"/>
      <c r="CC68" s="1247"/>
      <c r="CD68" s="1247"/>
      <c r="CE68" s="1247"/>
      <c r="CF68" s="1247"/>
      <c r="CG68" s="1247"/>
      <c r="CH68" s="1247"/>
      <c r="CI68" s="1247"/>
      <c r="CJ68" s="1247"/>
      <c r="CK68" s="1247"/>
      <c r="CL68" s="1247"/>
      <c r="CM68" s="1247"/>
      <c r="CN68" s="1247"/>
      <c r="CO68" s="1247"/>
      <c r="CP68" s="1247"/>
      <c r="CQ68" s="1247"/>
      <c r="CR68" s="1247"/>
      <c r="CS68" s="1247"/>
      <c r="CT68" s="1247"/>
      <c r="CU68" s="1247"/>
      <c r="CV68" s="1247"/>
      <c r="CW68" s="1247"/>
      <c r="CX68" s="1247"/>
      <c r="CY68" s="1247"/>
      <c r="CZ68" s="1247"/>
      <c r="DA68" s="1247"/>
      <c r="DB68" s="1247"/>
      <c r="DC68" s="1248"/>
      <c r="DE68" s="247"/>
    </row>
    <row r="69" spans="2:109" s="249" customFormat="1" x14ac:dyDescent="0.15">
      <c r="B69" s="247"/>
      <c r="C69" s="243"/>
      <c r="D69" s="243"/>
      <c r="E69" s="243"/>
      <c r="F69" s="243"/>
      <c r="G69" s="243"/>
      <c r="H69" s="243"/>
      <c r="I69" s="243"/>
      <c r="J69" s="243"/>
      <c r="K69" s="243"/>
      <c r="L69" s="243"/>
      <c r="M69" s="243"/>
      <c r="N69" s="243"/>
      <c r="O69" s="243"/>
      <c r="P69" s="243"/>
      <c r="Q69" s="243"/>
      <c r="R69" s="243"/>
      <c r="S69" s="243"/>
      <c r="T69" s="243"/>
      <c r="U69" s="243"/>
      <c r="V69" s="243"/>
      <c r="W69" s="243"/>
      <c r="X69" s="243"/>
      <c r="Y69" s="243"/>
      <c r="Z69" s="243"/>
      <c r="AA69" s="243"/>
      <c r="AB69" s="243"/>
      <c r="AC69" s="243"/>
      <c r="AD69" s="243"/>
      <c r="AE69" s="243"/>
      <c r="AF69" s="243"/>
      <c r="AG69" s="243"/>
      <c r="AH69" s="243"/>
      <c r="AI69" s="243"/>
      <c r="AJ69" s="243"/>
      <c r="AK69" s="243"/>
      <c r="AL69" s="243"/>
      <c r="AM69" s="243"/>
      <c r="AN69" s="1249"/>
      <c r="AO69" s="1250"/>
      <c r="AP69" s="1250"/>
      <c r="AQ69" s="1250"/>
      <c r="AR69" s="1250"/>
      <c r="AS69" s="1250"/>
      <c r="AT69" s="1250"/>
      <c r="AU69" s="1250"/>
      <c r="AV69" s="1250"/>
      <c r="AW69" s="1250"/>
      <c r="AX69" s="1250"/>
      <c r="AY69" s="1250"/>
      <c r="AZ69" s="1250"/>
      <c r="BA69" s="1250"/>
      <c r="BB69" s="1250"/>
      <c r="BC69" s="1250"/>
      <c r="BD69" s="1250"/>
      <c r="BE69" s="1250"/>
      <c r="BF69" s="1250"/>
      <c r="BG69" s="1250"/>
      <c r="BH69" s="1250"/>
      <c r="BI69" s="1250"/>
      <c r="BJ69" s="1250"/>
      <c r="BK69" s="1250"/>
      <c r="BL69" s="1250"/>
      <c r="BM69" s="1250"/>
      <c r="BN69" s="1250"/>
      <c r="BO69" s="1250"/>
      <c r="BP69" s="1250"/>
      <c r="BQ69" s="1250"/>
      <c r="BR69" s="1250"/>
      <c r="BS69" s="1250"/>
      <c r="BT69" s="1250"/>
      <c r="BU69" s="1250"/>
      <c r="BV69" s="1250"/>
      <c r="BW69" s="1250"/>
      <c r="BX69" s="1250"/>
      <c r="BY69" s="1250"/>
      <c r="BZ69" s="1250"/>
      <c r="CA69" s="1250"/>
      <c r="CB69" s="1250"/>
      <c r="CC69" s="1250"/>
      <c r="CD69" s="1250"/>
      <c r="CE69" s="1250"/>
      <c r="CF69" s="1250"/>
      <c r="CG69" s="1250"/>
      <c r="CH69" s="1250"/>
      <c r="CI69" s="1250"/>
      <c r="CJ69" s="1250"/>
      <c r="CK69" s="1250"/>
      <c r="CL69" s="1250"/>
      <c r="CM69" s="1250"/>
      <c r="CN69" s="1250"/>
      <c r="CO69" s="1250"/>
      <c r="CP69" s="1250"/>
      <c r="CQ69" s="1250"/>
      <c r="CR69" s="1250"/>
      <c r="CS69" s="1250"/>
      <c r="CT69" s="1250"/>
      <c r="CU69" s="1250"/>
      <c r="CV69" s="1250"/>
      <c r="CW69" s="1250"/>
      <c r="CX69" s="1250"/>
      <c r="CY69" s="1250"/>
      <c r="CZ69" s="1250"/>
      <c r="DA69" s="1250"/>
      <c r="DB69" s="1250"/>
      <c r="DC69" s="1251"/>
      <c r="DE69" s="247"/>
    </row>
    <row r="70" spans="2:109" s="249" customFormat="1" x14ac:dyDescent="0.15">
      <c r="B70" s="247"/>
      <c r="C70" s="243"/>
      <c r="D70" s="243"/>
      <c r="E70" s="243"/>
      <c r="F70" s="243"/>
      <c r="G70" s="243"/>
      <c r="H70" s="371"/>
      <c r="I70" s="371"/>
      <c r="J70" s="372"/>
      <c r="K70" s="372"/>
      <c r="L70" s="373"/>
      <c r="M70" s="372"/>
      <c r="N70" s="373"/>
      <c r="O70" s="243"/>
      <c r="P70" s="243"/>
      <c r="Q70" s="243"/>
      <c r="R70" s="243"/>
      <c r="S70" s="243"/>
      <c r="T70" s="243"/>
      <c r="U70" s="243"/>
      <c r="V70" s="243"/>
      <c r="W70" s="243"/>
      <c r="X70" s="243"/>
      <c r="Y70" s="243"/>
      <c r="Z70" s="243"/>
      <c r="AA70" s="243"/>
      <c r="AB70" s="243"/>
      <c r="AC70" s="243"/>
      <c r="AD70" s="243"/>
      <c r="AE70" s="243"/>
      <c r="AF70" s="243"/>
      <c r="AG70" s="243"/>
      <c r="AH70" s="243"/>
      <c r="AI70" s="243"/>
      <c r="AJ70" s="243"/>
      <c r="AK70" s="243"/>
      <c r="AL70" s="243"/>
      <c r="AM70" s="243"/>
      <c r="AN70" s="359"/>
      <c r="AO70" s="359"/>
      <c r="AP70" s="359"/>
      <c r="AQ70" s="243"/>
      <c r="AR70" s="243"/>
      <c r="AS70" s="243"/>
      <c r="AT70" s="243"/>
      <c r="AU70" s="243"/>
      <c r="AV70" s="243"/>
      <c r="AW70" s="243"/>
      <c r="AX70" s="243"/>
      <c r="AY70" s="243"/>
      <c r="AZ70" s="359"/>
      <c r="BA70" s="359"/>
      <c r="BB70" s="359"/>
      <c r="BC70" s="243"/>
      <c r="BD70" s="243"/>
      <c r="BE70" s="243"/>
      <c r="BF70" s="243"/>
      <c r="BG70" s="243"/>
      <c r="BH70" s="243"/>
      <c r="BI70" s="243"/>
      <c r="BJ70" s="243"/>
      <c r="BK70" s="243"/>
      <c r="BL70" s="359"/>
      <c r="BM70" s="359"/>
      <c r="BN70" s="359"/>
      <c r="BO70" s="243"/>
      <c r="BP70" s="243"/>
      <c r="BQ70" s="243"/>
      <c r="BR70" s="243"/>
      <c r="BS70" s="243"/>
      <c r="BT70" s="243"/>
      <c r="BU70" s="243"/>
      <c r="BV70" s="243"/>
      <c r="BW70" s="243"/>
      <c r="BX70" s="359"/>
      <c r="BY70" s="359"/>
      <c r="BZ70" s="359"/>
      <c r="CA70" s="243"/>
      <c r="CB70" s="243"/>
      <c r="CC70" s="243"/>
      <c r="CD70" s="243"/>
      <c r="CE70" s="243"/>
      <c r="CF70" s="243"/>
      <c r="CG70" s="243"/>
      <c r="CH70" s="243"/>
      <c r="CI70" s="243"/>
      <c r="CJ70" s="359"/>
      <c r="CK70" s="359"/>
      <c r="CL70" s="359"/>
      <c r="CM70" s="243"/>
      <c r="CN70" s="243"/>
      <c r="CO70" s="243"/>
      <c r="CP70" s="243"/>
      <c r="CQ70" s="243"/>
      <c r="CR70" s="243"/>
      <c r="CS70" s="243"/>
      <c r="CT70" s="243"/>
      <c r="CU70" s="243"/>
      <c r="CV70" s="359"/>
      <c r="CW70" s="359"/>
      <c r="CX70" s="359"/>
      <c r="CY70" s="243"/>
      <c r="CZ70" s="243"/>
      <c r="DA70" s="243"/>
      <c r="DB70" s="243"/>
      <c r="DC70" s="243"/>
      <c r="DE70" s="247"/>
    </row>
    <row r="71" spans="2:109" s="249" customFormat="1" x14ac:dyDescent="0.15">
      <c r="B71" s="247"/>
      <c r="C71" s="243"/>
      <c r="D71" s="243"/>
      <c r="E71" s="243"/>
      <c r="F71" s="243"/>
      <c r="G71" s="374"/>
      <c r="H71" s="243"/>
      <c r="I71" s="375"/>
      <c r="J71" s="372"/>
      <c r="K71" s="372"/>
      <c r="L71" s="373"/>
      <c r="M71" s="372"/>
      <c r="N71" s="373"/>
      <c r="O71" s="243"/>
      <c r="P71" s="243"/>
      <c r="Q71" s="243"/>
      <c r="R71" s="243"/>
      <c r="S71" s="243"/>
      <c r="T71" s="243"/>
      <c r="U71" s="243"/>
      <c r="V71" s="243"/>
      <c r="W71" s="243"/>
      <c r="X71" s="243"/>
      <c r="Y71" s="243"/>
      <c r="Z71" s="243"/>
      <c r="AA71" s="243"/>
      <c r="AB71" s="243"/>
      <c r="AC71" s="243"/>
      <c r="AD71" s="243"/>
      <c r="AE71" s="243"/>
      <c r="AF71" s="243"/>
      <c r="AG71" s="243"/>
      <c r="AH71" s="243"/>
      <c r="AI71" s="243"/>
      <c r="AJ71" s="243"/>
      <c r="AK71" s="243"/>
      <c r="AL71" s="243"/>
      <c r="AM71" s="374"/>
      <c r="AN71" s="243" t="s">
        <v>576</v>
      </c>
      <c r="AO71" s="243"/>
      <c r="AP71" s="243"/>
      <c r="AQ71" s="243"/>
      <c r="AR71" s="243"/>
      <c r="AS71" s="243"/>
      <c r="AT71" s="243"/>
      <c r="AU71" s="243"/>
      <c r="AV71" s="243"/>
      <c r="AW71" s="243"/>
      <c r="AX71" s="243"/>
      <c r="AY71" s="243"/>
      <c r="AZ71" s="243"/>
      <c r="BA71" s="243"/>
      <c r="BB71" s="243"/>
      <c r="BC71" s="243"/>
      <c r="BD71" s="243"/>
      <c r="BE71" s="243"/>
      <c r="BF71" s="243"/>
      <c r="BG71" s="243"/>
      <c r="BH71" s="243"/>
      <c r="BI71" s="243"/>
      <c r="BJ71" s="243"/>
      <c r="BK71" s="243"/>
      <c r="BL71" s="243"/>
      <c r="BM71" s="243"/>
      <c r="BN71" s="243"/>
      <c r="BO71" s="243"/>
      <c r="BP71" s="243"/>
      <c r="BQ71" s="243"/>
      <c r="BR71" s="243"/>
      <c r="BS71" s="243"/>
      <c r="BT71" s="243"/>
      <c r="BU71" s="243"/>
      <c r="BV71" s="243"/>
      <c r="BW71" s="243"/>
      <c r="BX71" s="243"/>
      <c r="BY71" s="243"/>
      <c r="BZ71" s="243"/>
      <c r="CA71" s="243"/>
      <c r="CB71" s="243"/>
      <c r="CC71" s="243"/>
      <c r="CD71" s="243"/>
      <c r="CE71" s="243"/>
      <c r="CF71" s="243"/>
      <c r="CG71" s="243"/>
      <c r="CH71" s="243"/>
      <c r="CI71" s="243"/>
      <c r="CJ71" s="243"/>
      <c r="CK71" s="243"/>
      <c r="CL71" s="243"/>
      <c r="CM71" s="243"/>
      <c r="CN71" s="243"/>
      <c r="CO71" s="243"/>
      <c r="CP71" s="243"/>
      <c r="CQ71" s="243"/>
      <c r="CR71" s="243"/>
      <c r="CS71" s="243"/>
      <c r="CT71" s="243"/>
      <c r="CU71" s="243"/>
      <c r="CV71" s="243"/>
      <c r="CW71" s="243"/>
      <c r="CX71" s="243"/>
      <c r="CY71" s="243"/>
      <c r="CZ71" s="243"/>
      <c r="DA71" s="243"/>
      <c r="DB71" s="243"/>
      <c r="DC71" s="243"/>
      <c r="DE71" s="247"/>
    </row>
    <row r="72" spans="2:109" s="249" customFormat="1" x14ac:dyDescent="0.15">
      <c r="B72" s="247"/>
      <c r="C72" s="243"/>
      <c r="D72" s="243"/>
      <c r="E72" s="243"/>
      <c r="F72" s="243"/>
      <c r="G72" s="1236"/>
      <c r="H72" s="1236"/>
      <c r="I72" s="1236"/>
      <c r="J72" s="1236"/>
      <c r="K72" s="360"/>
      <c r="L72" s="360"/>
      <c r="M72" s="361"/>
      <c r="N72" s="361"/>
      <c r="O72" s="243"/>
      <c r="P72" s="243"/>
      <c r="Q72" s="243"/>
      <c r="R72" s="243"/>
      <c r="S72" s="243"/>
      <c r="T72" s="243"/>
      <c r="U72" s="243"/>
      <c r="V72" s="243"/>
      <c r="W72" s="243"/>
      <c r="X72" s="243"/>
      <c r="Y72" s="243"/>
      <c r="Z72" s="243"/>
      <c r="AA72" s="243"/>
      <c r="AB72" s="243"/>
      <c r="AC72" s="243"/>
      <c r="AD72" s="243"/>
      <c r="AE72" s="243"/>
      <c r="AF72" s="243"/>
      <c r="AG72" s="243"/>
      <c r="AH72" s="243"/>
      <c r="AI72" s="243"/>
      <c r="AJ72" s="243"/>
      <c r="AK72" s="243"/>
      <c r="AL72" s="243"/>
      <c r="AM72" s="243"/>
      <c r="AN72" s="1240"/>
      <c r="AO72" s="1241"/>
      <c r="AP72" s="1241"/>
      <c r="AQ72" s="1241"/>
      <c r="AR72" s="1241"/>
      <c r="AS72" s="1241"/>
      <c r="AT72" s="1241"/>
      <c r="AU72" s="1241"/>
      <c r="AV72" s="1241"/>
      <c r="AW72" s="1241"/>
      <c r="AX72" s="1241"/>
      <c r="AY72" s="1241"/>
      <c r="AZ72" s="1241"/>
      <c r="BA72" s="1241"/>
      <c r="BB72" s="1241"/>
      <c r="BC72" s="1241"/>
      <c r="BD72" s="1241"/>
      <c r="BE72" s="1241"/>
      <c r="BF72" s="1241"/>
      <c r="BG72" s="1241"/>
      <c r="BH72" s="1241"/>
      <c r="BI72" s="1241"/>
      <c r="BJ72" s="1241"/>
      <c r="BK72" s="1241"/>
      <c r="BL72" s="1241"/>
      <c r="BM72" s="1241"/>
      <c r="BN72" s="1241"/>
      <c r="BO72" s="1242"/>
      <c r="BP72" s="1235" t="s">
        <v>528</v>
      </c>
      <c r="BQ72" s="1235"/>
      <c r="BR72" s="1235"/>
      <c r="BS72" s="1235"/>
      <c r="BT72" s="1235"/>
      <c r="BU72" s="1235"/>
      <c r="BV72" s="1235"/>
      <c r="BW72" s="1235"/>
      <c r="BX72" s="1235" t="s">
        <v>529</v>
      </c>
      <c r="BY72" s="1235"/>
      <c r="BZ72" s="1235"/>
      <c r="CA72" s="1235"/>
      <c r="CB72" s="1235"/>
      <c r="CC72" s="1235"/>
      <c r="CD72" s="1235"/>
      <c r="CE72" s="1235"/>
      <c r="CF72" s="1235" t="s">
        <v>530</v>
      </c>
      <c r="CG72" s="1235"/>
      <c r="CH72" s="1235"/>
      <c r="CI72" s="1235"/>
      <c r="CJ72" s="1235"/>
      <c r="CK72" s="1235"/>
      <c r="CL72" s="1235"/>
      <c r="CM72" s="1235"/>
      <c r="CN72" s="1235" t="s">
        <v>531</v>
      </c>
      <c r="CO72" s="1235"/>
      <c r="CP72" s="1235"/>
      <c r="CQ72" s="1235"/>
      <c r="CR72" s="1235"/>
      <c r="CS72" s="1235"/>
      <c r="CT72" s="1235"/>
      <c r="CU72" s="1235"/>
      <c r="CV72" s="1235" t="s">
        <v>532</v>
      </c>
      <c r="CW72" s="1235"/>
      <c r="CX72" s="1235"/>
      <c r="CY72" s="1235"/>
      <c r="CZ72" s="1235"/>
      <c r="DA72" s="1235"/>
      <c r="DB72" s="1235"/>
      <c r="DC72" s="1235"/>
      <c r="DE72" s="247"/>
    </row>
    <row r="73" spans="2:109" s="249" customFormat="1" x14ac:dyDescent="0.15">
      <c r="B73" s="247"/>
      <c r="C73" s="243"/>
      <c r="D73" s="243"/>
      <c r="E73" s="243"/>
      <c r="F73" s="243"/>
      <c r="G73" s="1239"/>
      <c r="H73" s="1239"/>
      <c r="I73" s="1239"/>
      <c r="J73" s="1239"/>
      <c r="K73" s="1234"/>
      <c r="L73" s="1234"/>
      <c r="M73" s="1234"/>
      <c r="N73" s="1234"/>
      <c r="O73" s="243"/>
      <c r="P73" s="243"/>
      <c r="Q73" s="243"/>
      <c r="R73" s="243"/>
      <c r="S73" s="243"/>
      <c r="T73" s="243"/>
      <c r="U73" s="243"/>
      <c r="V73" s="243"/>
      <c r="W73" s="243"/>
      <c r="X73" s="243"/>
      <c r="Y73" s="243"/>
      <c r="Z73" s="243"/>
      <c r="AA73" s="243"/>
      <c r="AB73" s="243"/>
      <c r="AC73" s="243"/>
      <c r="AD73" s="243"/>
      <c r="AE73" s="243"/>
      <c r="AF73" s="243"/>
      <c r="AG73" s="243"/>
      <c r="AH73" s="243"/>
      <c r="AI73" s="243"/>
      <c r="AJ73" s="243"/>
      <c r="AK73" s="243"/>
      <c r="AL73" s="243"/>
      <c r="AM73" s="359"/>
      <c r="AN73" s="1233" t="s">
        <v>577</v>
      </c>
      <c r="AO73" s="1233"/>
      <c r="AP73" s="1233"/>
      <c r="AQ73" s="1233"/>
      <c r="AR73" s="1233"/>
      <c r="AS73" s="1233"/>
      <c r="AT73" s="1233"/>
      <c r="AU73" s="1233"/>
      <c r="AV73" s="1233"/>
      <c r="AW73" s="1233"/>
      <c r="AX73" s="1233"/>
      <c r="AY73" s="1233"/>
      <c r="AZ73" s="1233"/>
      <c r="BA73" s="1233"/>
      <c r="BB73" s="1233" t="s">
        <v>578</v>
      </c>
      <c r="BC73" s="1233"/>
      <c r="BD73" s="1233"/>
      <c r="BE73" s="1233"/>
      <c r="BF73" s="1233"/>
      <c r="BG73" s="1233"/>
      <c r="BH73" s="1233"/>
      <c r="BI73" s="1233"/>
      <c r="BJ73" s="1233"/>
      <c r="BK73" s="1233"/>
      <c r="BL73" s="1233"/>
      <c r="BM73" s="1233"/>
      <c r="BN73" s="1233"/>
      <c r="BO73" s="1233"/>
      <c r="BP73" s="1230">
        <v>38.5</v>
      </c>
      <c r="BQ73" s="1230"/>
      <c r="BR73" s="1230"/>
      <c r="BS73" s="1230"/>
      <c r="BT73" s="1230"/>
      <c r="BU73" s="1230"/>
      <c r="BV73" s="1230"/>
      <c r="BW73" s="1230"/>
      <c r="BX73" s="1230">
        <v>28.8</v>
      </c>
      <c r="BY73" s="1230"/>
      <c r="BZ73" s="1230"/>
      <c r="CA73" s="1230"/>
      <c r="CB73" s="1230"/>
      <c r="CC73" s="1230"/>
      <c r="CD73" s="1230"/>
      <c r="CE73" s="1230"/>
      <c r="CF73" s="1230">
        <v>16.8</v>
      </c>
      <c r="CG73" s="1230"/>
      <c r="CH73" s="1230"/>
      <c r="CI73" s="1230"/>
      <c r="CJ73" s="1230"/>
      <c r="CK73" s="1230"/>
      <c r="CL73" s="1230"/>
      <c r="CM73" s="1230"/>
      <c r="CN73" s="1237">
        <v>6.5</v>
      </c>
      <c r="CO73" s="1237"/>
      <c r="CP73" s="1237"/>
      <c r="CQ73" s="1237"/>
      <c r="CR73" s="1237"/>
      <c r="CS73" s="1237"/>
      <c r="CT73" s="1237"/>
      <c r="CU73" s="1237"/>
      <c r="CV73" s="1237">
        <v>9.6</v>
      </c>
      <c r="CW73" s="1237"/>
      <c r="CX73" s="1237"/>
      <c r="CY73" s="1237"/>
      <c r="CZ73" s="1237"/>
      <c r="DA73" s="1237"/>
      <c r="DB73" s="1237"/>
      <c r="DC73" s="1237"/>
      <c r="DE73" s="247"/>
    </row>
    <row r="74" spans="2:109" s="249" customFormat="1" x14ac:dyDescent="0.15">
      <c r="B74" s="247"/>
      <c r="C74" s="243"/>
      <c r="D74" s="243"/>
      <c r="E74" s="243"/>
      <c r="F74" s="243"/>
      <c r="G74" s="1239"/>
      <c r="H74" s="1239"/>
      <c r="I74" s="1239"/>
      <c r="J74" s="1239"/>
      <c r="K74" s="1234"/>
      <c r="L74" s="1234"/>
      <c r="M74" s="1234"/>
      <c r="N74" s="1234"/>
      <c r="O74" s="243"/>
      <c r="P74" s="243"/>
      <c r="Q74" s="243"/>
      <c r="R74" s="243"/>
      <c r="S74" s="243"/>
      <c r="T74" s="243"/>
      <c r="U74" s="243"/>
      <c r="V74" s="243"/>
      <c r="W74" s="243"/>
      <c r="X74" s="243"/>
      <c r="Y74" s="243"/>
      <c r="Z74" s="243"/>
      <c r="AA74" s="243"/>
      <c r="AB74" s="243"/>
      <c r="AC74" s="243"/>
      <c r="AD74" s="243"/>
      <c r="AE74" s="243"/>
      <c r="AF74" s="243"/>
      <c r="AG74" s="243"/>
      <c r="AH74" s="243"/>
      <c r="AI74" s="243"/>
      <c r="AJ74" s="243"/>
      <c r="AK74" s="243"/>
      <c r="AL74" s="243"/>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7"/>
      <c r="CO74" s="1237"/>
      <c r="CP74" s="1237"/>
      <c r="CQ74" s="1237"/>
      <c r="CR74" s="1237"/>
      <c r="CS74" s="1237"/>
      <c r="CT74" s="1237"/>
      <c r="CU74" s="1237"/>
      <c r="CV74" s="1237"/>
      <c r="CW74" s="1237"/>
      <c r="CX74" s="1237"/>
      <c r="CY74" s="1237"/>
      <c r="CZ74" s="1237"/>
      <c r="DA74" s="1237"/>
      <c r="DB74" s="1237"/>
      <c r="DC74" s="1237"/>
      <c r="DE74" s="247"/>
    </row>
    <row r="75" spans="2:109" s="249" customFormat="1" x14ac:dyDescent="0.15">
      <c r="B75" s="247"/>
      <c r="C75" s="243"/>
      <c r="D75" s="243"/>
      <c r="E75" s="243"/>
      <c r="F75" s="243"/>
      <c r="G75" s="1239"/>
      <c r="H75" s="1239"/>
      <c r="I75" s="1236"/>
      <c r="J75" s="1236"/>
      <c r="K75" s="1238"/>
      <c r="L75" s="1238"/>
      <c r="M75" s="1238"/>
      <c r="N75" s="1238"/>
      <c r="O75" s="243"/>
      <c r="P75" s="243"/>
      <c r="Q75" s="243"/>
      <c r="R75" s="243"/>
      <c r="S75" s="243"/>
      <c r="T75" s="243"/>
      <c r="U75" s="243"/>
      <c r="V75" s="243"/>
      <c r="W75" s="243"/>
      <c r="X75" s="243"/>
      <c r="Y75" s="243"/>
      <c r="Z75" s="243"/>
      <c r="AA75" s="243"/>
      <c r="AB75" s="243"/>
      <c r="AC75" s="243"/>
      <c r="AD75" s="243"/>
      <c r="AE75" s="243"/>
      <c r="AF75" s="243"/>
      <c r="AG75" s="243"/>
      <c r="AH75" s="243"/>
      <c r="AI75" s="243"/>
      <c r="AJ75" s="243"/>
      <c r="AK75" s="243"/>
      <c r="AL75" s="243"/>
      <c r="AM75" s="359"/>
      <c r="AN75" s="1233"/>
      <c r="AO75" s="1233"/>
      <c r="AP75" s="1233"/>
      <c r="AQ75" s="1233"/>
      <c r="AR75" s="1233"/>
      <c r="AS75" s="1233"/>
      <c r="AT75" s="1233"/>
      <c r="AU75" s="1233"/>
      <c r="AV75" s="1233"/>
      <c r="AW75" s="1233"/>
      <c r="AX75" s="1233"/>
      <c r="AY75" s="1233"/>
      <c r="AZ75" s="1233"/>
      <c r="BA75" s="1233"/>
      <c r="BB75" s="1233" t="s">
        <v>582</v>
      </c>
      <c r="BC75" s="1233"/>
      <c r="BD75" s="1233"/>
      <c r="BE75" s="1233"/>
      <c r="BF75" s="1233"/>
      <c r="BG75" s="1233"/>
      <c r="BH75" s="1233"/>
      <c r="BI75" s="1233"/>
      <c r="BJ75" s="1233"/>
      <c r="BK75" s="1233"/>
      <c r="BL75" s="1233"/>
      <c r="BM75" s="1233"/>
      <c r="BN75" s="1233"/>
      <c r="BO75" s="1233"/>
      <c r="BP75" s="1230">
        <v>10</v>
      </c>
      <c r="BQ75" s="1230"/>
      <c r="BR75" s="1230"/>
      <c r="BS75" s="1230"/>
      <c r="BT75" s="1230"/>
      <c r="BU75" s="1230"/>
      <c r="BV75" s="1230"/>
      <c r="BW75" s="1230"/>
      <c r="BX75" s="1230">
        <v>10.1</v>
      </c>
      <c r="BY75" s="1230"/>
      <c r="BZ75" s="1230"/>
      <c r="CA75" s="1230"/>
      <c r="CB75" s="1230"/>
      <c r="CC75" s="1230"/>
      <c r="CD75" s="1230"/>
      <c r="CE75" s="1230"/>
      <c r="CF75" s="1230">
        <v>10</v>
      </c>
      <c r="CG75" s="1230"/>
      <c r="CH75" s="1230"/>
      <c r="CI75" s="1230"/>
      <c r="CJ75" s="1230"/>
      <c r="CK75" s="1230"/>
      <c r="CL75" s="1230"/>
      <c r="CM75" s="1230"/>
      <c r="CN75" s="1230">
        <v>10</v>
      </c>
      <c r="CO75" s="1230"/>
      <c r="CP75" s="1230"/>
      <c r="CQ75" s="1230"/>
      <c r="CR75" s="1230"/>
      <c r="CS75" s="1230"/>
      <c r="CT75" s="1230"/>
      <c r="CU75" s="1230"/>
      <c r="CV75" s="1230">
        <v>9.4</v>
      </c>
      <c r="CW75" s="1230"/>
      <c r="CX75" s="1230"/>
      <c r="CY75" s="1230"/>
      <c r="CZ75" s="1230"/>
      <c r="DA75" s="1230"/>
      <c r="DB75" s="1230"/>
      <c r="DC75" s="1230"/>
      <c r="DE75" s="247"/>
    </row>
    <row r="76" spans="2:109" s="249" customFormat="1" x14ac:dyDescent="0.15">
      <c r="B76" s="247"/>
      <c r="C76" s="243"/>
      <c r="D76" s="243"/>
      <c r="E76" s="243"/>
      <c r="F76" s="243"/>
      <c r="G76" s="1239"/>
      <c r="H76" s="1239"/>
      <c r="I76" s="1236"/>
      <c r="J76" s="1236"/>
      <c r="K76" s="1238"/>
      <c r="L76" s="1238"/>
      <c r="M76" s="1238"/>
      <c r="N76" s="1238"/>
      <c r="O76" s="243"/>
      <c r="P76" s="243"/>
      <c r="Q76" s="243"/>
      <c r="R76" s="243"/>
      <c r="S76" s="243"/>
      <c r="T76" s="243"/>
      <c r="U76" s="243"/>
      <c r="V76" s="243"/>
      <c r="W76" s="243"/>
      <c r="X76" s="243"/>
      <c r="Y76" s="243"/>
      <c r="Z76" s="243"/>
      <c r="AA76" s="243"/>
      <c r="AB76" s="243"/>
      <c r="AC76" s="243"/>
      <c r="AD76" s="243"/>
      <c r="AE76" s="243"/>
      <c r="AF76" s="243"/>
      <c r="AG76" s="243"/>
      <c r="AH76" s="243"/>
      <c r="AI76" s="243"/>
      <c r="AJ76" s="243"/>
      <c r="AK76" s="243"/>
      <c r="AL76" s="243"/>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c r="DE76" s="247"/>
    </row>
    <row r="77" spans="2:109" s="249" customFormat="1" x14ac:dyDescent="0.15">
      <c r="B77" s="247"/>
      <c r="C77" s="243"/>
      <c r="D77" s="243"/>
      <c r="E77" s="243"/>
      <c r="F77" s="243"/>
      <c r="G77" s="1236"/>
      <c r="H77" s="1236"/>
      <c r="I77" s="1236"/>
      <c r="J77" s="1236"/>
      <c r="K77" s="1234"/>
      <c r="L77" s="1234"/>
      <c r="M77" s="1234"/>
      <c r="N77" s="1234"/>
      <c r="O77" s="243"/>
      <c r="P77" s="243"/>
      <c r="Q77" s="243"/>
      <c r="R77" s="243"/>
      <c r="S77" s="243"/>
      <c r="T77" s="243"/>
      <c r="U77" s="243"/>
      <c r="V77" s="243"/>
      <c r="W77" s="243"/>
      <c r="X77" s="243"/>
      <c r="Y77" s="243"/>
      <c r="Z77" s="243"/>
      <c r="AA77" s="243"/>
      <c r="AB77" s="243"/>
      <c r="AC77" s="243"/>
      <c r="AD77" s="243"/>
      <c r="AE77" s="243"/>
      <c r="AF77" s="243"/>
      <c r="AG77" s="243"/>
      <c r="AH77" s="243"/>
      <c r="AI77" s="243"/>
      <c r="AJ77" s="243"/>
      <c r="AK77" s="243"/>
      <c r="AL77" s="243"/>
      <c r="AM77" s="243"/>
      <c r="AN77" s="1235" t="s">
        <v>580</v>
      </c>
      <c r="AO77" s="1235"/>
      <c r="AP77" s="1235"/>
      <c r="AQ77" s="1235"/>
      <c r="AR77" s="1235"/>
      <c r="AS77" s="1235"/>
      <c r="AT77" s="1235"/>
      <c r="AU77" s="1235"/>
      <c r="AV77" s="1235"/>
      <c r="AW77" s="1235"/>
      <c r="AX77" s="1235"/>
      <c r="AY77" s="1235"/>
      <c r="AZ77" s="1235"/>
      <c r="BA77" s="1235"/>
      <c r="BB77" s="1233" t="s">
        <v>578</v>
      </c>
      <c r="BC77" s="1233"/>
      <c r="BD77" s="1233"/>
      <c r="BE77" s="1233"/>
      <c r="BF77" s="1233"/>
      <c r="BG77" s="1233"/>
      <c r="BH77" s="1233"/>
      <c r="BI77" s="1233"/>
      <c r="BJ77" s="1233"/>
      <c r="BK77" s="1233"/>
      <c r="BL77" s="1233"/>
      <c r="BM77" s="1233"/>
      <c r="BN77" s="1233"/>
      <c r="BO77" s="1233"/>
      <c r="BP77" s="1230">
        <v>46.9</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c r="DE77" s="247"/>
    </row>
    <row r="78" spans="2:109" s="249" customFormat="1" x14ac:dyDescent="0.15">
      <c r="B78" s="247"/>
      <c r="C78" s="243"/>
      <c r="D78" s="243"/>
      <c r="E78" s="243"/>
      <c r="F78" s="243"/>
      <c r="G78" s="1236"/>
      <c r="H78" s="1236"/>
      <c r="I78" s="1236"/>
      <c r="J78" s="1236"/>
      <c r="K78" s="1234"/>
      <c r="L78" s="1234"/>
      <c r="M78" s="1234"/>
      <c r="N78" s="1234"/>
      <c r="O78" s="243"/>
      <c r="P78" s="243"/>
      <c r="Q78" s="243"/>
      <c r="R78" s="243"/>
      <c r="S78" s="243"/>
      <c r="T78" s="243"/>
      <c r="U78" s="243"/>
      <c r="V78" s="243"/>
      <c r="W78" s="243"/>
      <c r="X78" s="243"/>
      <c r="Y78" s="243"/>
      <c r="Z78" s="243"/>
      <c r="AA78" s="243"/>
      <c r="AB78" s="243"/>
      <c r="AC78" s="243"/>
      <c r="AD78" s="243"/>
      <c r="AE78" s="243"/>
      <c r="AF78" s="243"/>
      <c r="AG78" s="243"/>
      <c r="AH78" s="243"/>
      <c r="AI78" s="243"/>
      <c r="AJ78" s="243"/>
      <c r="AK78" s="243"/>
      <c r="AL78" s="243"/>
      <c r="AM78" s="243"/>
      <c r="AN78" s="1235"/>
      <c r="AO78" s="1235"/>
      <c r="AP78" s="1235"/>
      <c r="AQ78" s="1235"/>
      <c r="AR78" s="1235"/>
      <c r="AS78" s="1235"/>
      <c r="AT78" s="1235"/>
      <c r="AU78" s="1235"/>
      <c r="AV78" s="1235"/>
      <c r="AW78" s="1235"/>
      <c r="AX78" s="1235"/>
      <c r="AY78" s="1235"/>
      <c r="AZ78" s="1235"/>
      <c r="BA78" s="1235"/>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c r="DE78" s="247"/>
    </row>
    <row r="79" spans="2:109" s="249" customFormat="1" x14ac:dyDescent="0.15">
      <c r="B79" s="247"/>
      <c r="C79" s="243"/>
      <c r="D79" s="243"/>
      <c r="E79" s="243"/>
      <c r="F79" s="243"/>
      <c r="G79" s="1236"/>
      <c r="H79" s="1236"/>
      <c r="I79" s="1231"/>
      <c r="J79" s="1231"/>
      <c r="K79" s="1232"/>
      <c r="L79" s="1232"/>
      <c r="M79" s="1232"/>
      <c r="N79" s="1232"/>
      <c r="O79" s="243"/>
      <c r="P79" s="243"/>
      <c r="Q79" s="243"/>
      <c r="R79" s="243"/>
      <c r="S79" s="243"/>
      <c r="T79" s="243"/>
      <c r="U79" s="243"/>
      <c r="V79" s="243"/>
      <c r="W79" s="243"/>
      <c r="X79" s="243"/>
      <c r="Y79" s="243"/>
      <c r="Z79" s="243"/>
      <c r="AA79" s="243"/>
      <c r="AB79" s="243"/>
      <c r="AC79" s="243"/>
      <c r="AD79" s="243"/>
      <c r="AE79" s="243"/>
      <c r="AF79" s="243"/>
      <c r="AG79" s="243"/>
      <c r="AH79" s="243"/>
      <c r="AI79" s="243"/>
      <c r="AJ79" s="243"/>
      <c r="AK79" s="243"/>
      <c r="AL79" s="243"/>
      <c r="AM79" s="243"/>
      <c r="AN79" s="1235"/>
      <c r="AO79" s="1235"/>
      <c r="AP79" s="1235"/>
      <c r="AQ79" s="1235"/>
      <c r="AR79" s="1235"/>
      <c r="AS79" s="1235"/>
      <c r="AT79" s="1235"/>
      <c r="AU79" s="1235"/>
      <c r="AV79" s="1235"/>
      <c r="AW79" s="1235"/>
      <c r="AX79" s="1235"/>
      <c r="AY79" s="1235"/>
      <c r="AZ79" s="1235"/>
      <c r="BA79" s="1235"/>
      <c r="BB79" s="1233" t="s">
        <v>582</v>
      </c>
      <c r="BC79" s="1233"/>
      <c r="BD79" s="1233"/>
      <c r="BE79" s="1233"/>
      <c r="BF79" s="1233"/>
      <c r="BG79" s="1233"/>
      <c r="BH79" s="1233"/>
      <c r="BI79" s="1233"/>
      <c r="BJ79" s="1233"/>
      <c r="BK79" s="1233"/>
      <c r="BL79" s="1233"/>
      <c r="BM79" s="1233"/>
      <c r="BN79" s="1233"/>
      <c r="BO79" s="1233"/>
      <c r="BP79" s="1230">
        <v>7.2</v>
      </c>
      <c r="BQ79" s="1230"/>
      <c r="BR79" s="1230"/>
      <c r="BS79" s="1230"/>
      <c r="BT79" s="1230"/>
      <c r="BU79" s="1230"/>
      <c r="BV79" s="1230"/>
      <c r="BW79" s="1230"/>
      <c r="BX79" s="1230">
        <v>4.5</v>
      </c>
      <c r="BY79" s="1230"/>
      <c r="BZ79" s="1230"/>
      <c r="CA79" s="1230"/>
      <c r="CB79" s="1230"/>
      <c r="CC79" s="1230"/>
      <c r="CD79" s="1230"/>
      <c r="CE79" s="1230"/>
      <c r="CF79" s="1230">
        <v>4.5999999999999996</v>
      </c>
      <c r="CG79" s="1230"/>
      <c r="CH79" s="1230"/>
      <c r="CI79" s="1230"/>
      <c r="CJ79" s="1230"/>
      <c r="CK79" s="1230"/>
      <c r="CL79" s="1230"/>
      <c r="CM79" s="1230"/>
      <c r="CN79" s="1230">
        <v>4.7</v>
      </c>
      <c r="CO79" s="1230"/>
      <c r="CP79" s="1230"/>
      <c r="CQ79" s="1230"/>
      <c r="CR79" s="1230"/>
      <c r="CS79" s="1230"/>
      <c r="CT79" s="1230"/>
      <c r="CU79" s="1230"/>
      <c r="CV79" s="1230">
        <v>4.7</v>
      </c>
      <c r="CW79" s="1230"/>
      <c r="CX79" s="1230"/>
      <c r="CY79" s="1230"/>
      <c r="CZ79" s="1230"/>
      <c r="DA79" s="1230"/>
      <c r="DB79" s="1230"/>
      <c r="DC79" s="1230"/>
      <c r="DE79" s="247"/>
    </row>
    <row r="80" spans="2:109" s="249" customFormat="1" x14ac:dyDescent="0.15">
      <c r="B80" s="247"/>
      <c r="C80" s="243"/>
      <c r="D80" s="243"/>
      <c r="E80" s="243"/>
      <c r="F80" s="243"/>
      <c r="G80" s="1236"/>
      <c r="H80" s="1236"/>
      <c r="I80" s="1231"/>
      <c r="J80" s="1231"/>
      <c r="K80" s="1232"/>
      <c r="L80" s="1232"/>
      <c r="M80" s="1232"/>
      <c r="N80" s="1232"/>
      <c r="O80" s="243"/>
      <c r="P80" s="243"/>
      <c r="Q80" s="243"/>
      <c r="R80" s="243"/>
      <c r="S80" s="243"/>
      <c r="T80" s="243"/>
      <c r="U80" s="243"/>
      <c r="V80" s="243"/>
      <c r="W80" s="243"/>
      <c r="X80" s="243"/>
      <c r="Y80" s="243"/>
      <c r="Z80" s="243"/>
      <c r="AA80" s="243"/>
      <c r="AB80" s="243"/>
      <c r="AC80" s="243"/>
      <c r="AD80" s="243"/>
      <c r="AE80" s="243"/>
      <c r="AF80" s="243"/>
      <c r="AG80" s="243"/>
      <c r="AH80" s="243"/>
      <c r="AI80" s="243"/>
      <c r="AJ80" s="243"/>
      <c r="AK80" s="243"/>
      <c r="AL80" s="243"/>
      <c r="AM80" s="243"/>
      <c r="AN80" s="1235"/>
      <c r="AO80" s="1235"/>
      <c r="AP80" s="1235"/>
      <c r="AQ80" s="1235"/>
      <c r="AR80" s="1235"/>
      <c r="AS80" s="1235"/>
      <c r="AT80" s="1235"/>
      <c r="AU80" s="1235"/>
      <c r="AV80" s="1235"/>
      <c r="AW80" s="1235"/>
      <c r="AX80" s="1235"/>
      <c r="AY80" s="1235"/>
      <c r="AZ80" s="1235"/>
      <c r="BA80" s="1235"/>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c r="DE80" s="247"/>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WkW/G4SNNAKftMw/aY1h7qi1C8AGifWQfHwv4U6qlHwKmtrJieadhGFL0KdnixhO6ZhYabNEgf5T/lv4HFURAg==" saltValue="qQTgk5pjp+42Ik3TG9X08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CC516-C7A8-4997-B8E4-35818FE4E56B}">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Zd57eFzhRDx2+4dj8pldlPSayqsuKUbqjpipVcF49yCSLdohj8dn5uMFekAK65B2OEouhaxycOAahYF0r4UaFg==" saltValue="o2XgfyVAPoAoN8j3P/2jm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EC31C-D0F7-4CF3-8694-72685063A91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wF3WuAbSfKDext8fFuj5Qf9LMX7nwF8EnSfFvBG6rlVxWwwRvh8pPcen1mdD+7ti5u75fFE0yeQksCZSk27usw==" saltValue="/9CG7X/tdm+qDfaGJQbe9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527</v>
      </c>
      <c r="G2" s="137"/>
      <c r="H2" s="138"/>
    </row>
    <row r="3" spans="1:8" x14ac:dyDescent="0.15">
      <c r="A3" s="134" t="s">
        <v>520</v>
      </c>
      <c r="B3" s="139"/>
      <c r="C3" s="140"/>
      <c r="D3" s="141">
        <v>99930</v>
      </c>
      <c r="E3" s="142"/>
      <c r="F3" s="143">
        <v>72756</v>
      </c>
      <c r="G3" s="144"/>
      <c r="H3" s="145"/>
    </row>
    <row r="4" spans="1:8" x14ac:dyDescent="0.15">
      <c r="A4" s="146"/>
      <c r="B4" s="147"/>
      <c r="C4" s="148"/>
      <c r="D4" s="149">
        <v>19518</v>
      </c>
      <c r="E4" s="150"/>
      <c r="F4" s="151">
        <v>32117</v>
      </c>
      <c r="G4" s="152"/>
      <c r="H4" s="153"/>
    </row>
    <row r="5" spans="1:8" x14ac:dyDescent="0.15">
      <c r="A5" s="134" t="s">
        <v>522</v>
      </c>
      <c r="B5" s="139"/>
      <c r="C5" s="140"/>
      <c r="D5" s="141">
        <v>78400</v>
      </c>
      <c r="E5" s="142"/>
      <c r="F5" s="143">
        <v>43955</v>
      </c>
      <c r="G5" s="144"/>
      <c r="H5" s="145"/>
    </row>
    <row r="6" spans="1:8" x14ac:dyDescent="0.15">
      <c r="A6" s="146"/>
      <c r="B6" s="147"/>
      <c r="C6" s="148"/>
      <c r="D6" s="149">
        <v>15164</v>
      </c>
      <c r="E6" s="150"/>
      <c r="F6" s="151">
        <v>21318</v>
      </c>
      <c r="G6" s="152"/>
      <c r="H6" s="153"/>
    </row>
    <row r="7" spans="1:8" x14ac:dyDescent="0.15">
      <c r="A7" s="134" t="s">
        <v>523</v>
      </c>
      <c r="B7" s="139"/>
      <c r="C7" s="140"/>
      <c r="D7" s="141">
        <v>57611</v>
      </c>
      <c r="E7" s="142"/>
      <c r="F7" s="143">
        <v>41921</v>
      </c>
      <c r="G7" s="144"/>
      <c r="H7" s="145"/>
    </row>
    <row r="8" spans="1:8" x14ac:dyDescent="0.15">
      <c r="A8" s="146"/>
      <c r="B8" s="147"/>
      <c r="C8" s="148"/>
      <c r="D8" s="149">
        <v>27617</v>
      </c>
      <c r="E8" s="150"/>
      <c r="F8" s="151">
        <v>21655</v>
      </c>
      <c r="G8" s="152"/>
      <c r="H8" s="153"/>
    </row>
    <row r="9" spans="1:8" x14ac:dyDescent="0.15">
      <c r="A9" s="134" t="s">
        <v>524</v>
      </c>
      <c r="B9" s="139"/>
      <c r="C9" s="140"/>
      <c r="D9" s="141">
        <v>69818</v>
      </c>
      <c r="E9" s="142"/>
      <c r="F9" s="143">
        <v>44585</v>
      </c>
      <c r="G9" s="144"/>
      <c r="H9" s="145"/>
    </row>
    <row r="10" spans="1:8" x14ac:dyDescent="0.15">
      <c r="A10" s="146"/>
      <c r="B10" s="147"/>
      <c r="C10" s="148"/>
      <c r="D10" s="149">
        <v>33082</v>
      </c>
      <c r="E10" s="150"/>
      <c r="F10" s="151">
        <v>23077</v>
      </c>
      <c r="G10" s="152"/>
      <c r="H10" s="153"/>
    </row>
    <row r="11" spans="1:8" x14ac:dyDescent="0.15">
      <c r="A11" s="134" t="s">
        <v>525</v>
      </c>
      <c r="B11" s="139"/>
      <c r="C11" s="140"/>
      <c r="D11" s="141">
        <v>45306</v>
      </c>
      <c r="E11" s="142"/>
      <c r="F11" s="143">
        <v>49779</v>
      </c>
      <c r="G11" s="144"/>
      <c r="H11" s="145"/>
    </row>
    <row r="12" spans="1:8" x14ac:dyDescent="0.15">
      <c r="A12" s="146"/>
      <c r="B12" s="147"/>
      <c r="C12" s="154"/>
      <c r="D12" s="149">
        <v>22647</v>
      </c>
      <c r="E12" s="150"/>
      <c r="F12" s="151">
        <v>28921</v>
      </c>
      <c r="G12" s="152"/>
      <c r="H12" s="153"/>
    </row>
    <row r="13" spans="1:8" x14ac:dyDescent="0.15">
      <c r="A13" s="134"/>
      <c r="B13" s="139"/>
      <c r="C13" s="140"/>
      <c r="D13" s="141">
        <v>70213</v>
      </c>
      <c r="E13" s="142"/>
      <c r="F13" s="143">
        <v>50599</v>
      </c>
      <c r="G13" s="155"/>
      <c r="H13" s="145"/>
    </row>
    <row r="14" spans="1:8" x14ac:dyDescent="0.15">
      <c r="A14" s="146"/>
      <c r="B14" s="147"/>
      <c r="C14" s="148"/>
      <c r="D14" s="149">
        <v>23606</v>
      </c>
      <c r="E14" s="150"/>
      <c r="F14" s="151">
        <v>25418</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5.62</v>
      </c>
      <c r="C19" s="156">
        <f>ROUND(VALUE(SUBSTITUTE(実質収支比率等に係る経年分析!G$48,"▲","-")),2)</f>
        <v>6.41</v>
      </c>
      <c r="D19" s="156">
        <f>ROUND(VALUE(SUBSTITUTE(実質収支比率等に係る経年分析!H$48,"▲","-")),2)</f>
        <v>5.49</v>
      </c>
      <c r="E19" s="156">
        <f>ROUND(VALUE(SUBSTITUTE(実質収支比率等に係る経年分析!I$48,"▲","-")),2)</f>
        <v>4.59</v>
      </c>
      <c r="F19" s="156">
        <f>ROUND(VALUE(SUBSTITUTE(実質収支比率等に係る経年分析!J$48,"▲","-")),2)</f>
        <v>5.89</v>
      </c>
    </row>
    <row r="20" spans="1:11" x14ac:dyDescent="0.15">
      <c r="A20" s="156" t="s">
        <v>53</v>
      </c>
      <c r="B20" s="156">
        <f>ROUND(VALUE(SUBSTITUTE(実質収支比率等に係る経年分析!F$47,"▲","-")),2)</f>
        <v>9.76</v>
      </c>
      <c r="C20" s="156">
        <f>ROUND(VALUE(SUBSTITUTE(実質収支比率等に係る経年分析!G$47,"▲","-")),2)</f>
        <v>10.82</v>
      </c>
      <c r="D20" s="156">
        <f>ROUND(VALUE(SUBSTITUTE(実質収支比率等に係る経年分析!H$47,"▲","-")),2)</f>
        <v>12.49</v>
      </c>
      <c r="E20" s="156">
        <f>ROUND(VALUE(SUBSTITUTE(実質収支比率等に係る経年分析!I$47,"▲","-")),2)</f>
        <v>13.46</v>
      </c>
      <c r="F20" s="156">
        <f>ROUND(VALUE(SUBSTITUTE(実質収支比率等に係る経年分析!J$47,"▲","-")),2)</f>
        <v>13.26</v>
      </c>
    </row>
    <row r="21" spans="1:11" x14ac:dyDescent="0.15">
      <c r="A21" s="156" t="s">
        <v>54</v>
      </c>
      <c r="B21" s="156">
        <f>IF(ISNUMBER(VALUE(SUBSTITUTE(実質収支比率等に係る経年分析!F$49,"▲","-"))),ROUND(VALUE(SUBSTITUTE(実質収支比率等に係る経年分析!F$49,"▲","-")),2),NA())</f>
        <v>-0.67</v>
      </c>
      <c r="C21" s="156">
        <f>IF(ISNUMBER(VALUE(SUBSTITUTE(実質収支比率等に係る経年分析!G$49,"▲","-"))),ROUND(VALUE(SUBSTITUTE(実質収支比率等に係る経年分析!G$49,"▲","-")),2),NA())</f>
        <v>4.3</v>
      </c>
      <c r="D21" s="156">
        <f>IF(ISNUMBER(VALUE(SUBSTITUTE(実質収支比率等に係る経年分析!H$49,"▲","-"))),ROUND(VALUE(SUBSTITUTE(実質収支比率等に係る経年分析!H$49,"▲","-")),2),NA())</f>
        <v>1.71</v>
      </c>
      <c r="E21" s="156">
        <f>IF(ISNUMBER(VALUE(SUBSTITUTE(実質収支比率等に係る経年分析!I$49,"▲","-"))),ROUND(VALUE(SUBSTITUTE(実質収支比率等に係る経年分析!I$49,"▲","-")),2),NA())</f>
        <v>0.24</v>
      </c>
      <c r="F21" s="156">
        <f>IF(ISNUMBER(VALUE(SUBSTITUTE(実質収支比率等に係る経年分析!J$49,"▲","-"))),ROUND(VALUE(SUBSTITUTE(実質収支比率等に係る経年分析!J$49,"▲","-")),2),NA())</f>
        <v>1.2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酒田市駐車場事業特別会計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15">
      <c r="A30" s="157" t="str">
        <f>IF(連結実質赤字比率に係る赤字・黒字の構成分析!C$40="",NA(),連結実質赤字比率に係る赤字・黒字の構成分析!C$40)</f>
        <v>酒田市後期高齢者医療事業特別会計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v>
      </c>
    </row>
    <row r="31" spans="1:11" x14ac:dyDescent="0.15">
      <c r="A31" s="157" t="str">
        <f>IF(連結実質赤字比率に係る赤字・黒字の構成分析!C$39="",NA(),連結実質赤字比率に係る赤字・黒字の構成分析!C$39)</f>
        <v>酒田市風力発電事業特別会計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1.08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0.18</v>
      </c>
    </row>
    <row r="32" spans="1:11" x14ac:dyDescent="0.15">
      <c r="A32" s="157" t="str">
        <f>IF(連結実質赤字比率に係る赤字・黒字の構成分析!C$38="",NA(),連結実質赤字比率に係る赤字・黒字の構成分析!C$38)</f>
        <v>酒田市国民健康保険特別会計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0.14000000000000001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0.24</v>
      </c>
    </row>
    <row r="33" spans="1:16" x14ac:dyDescent="0.15">
      <c r="A33" s="157" t="str">
        <f>IF(連結実質赤字比率に係る赤字・黒字の構成分析!C$37="",NA(),連結実質赤字比率に係る赤字・黒字の構成分析!C$37)</f>
        <v>酒田市介護保険特別会計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1.37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1.74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1.1599999999999999</v>
      </c>
    </row>
    <row r="34" spans="1:16" x14ac:dyDescent="0.15">
      <c r="A34" s="157" t="str">
        <f>IF(連結実質赤字比率に係る赤字・黒字の構成分析!C$36="",NA(),連結実質赤字比率に係る赤字・黒字の構成分析!C$36)</f>
        <v>酒田市下水道事業会計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3.47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3.86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4.34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4.68</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5.62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5.48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4.5599999999999996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5.86</v>
      </c>
    </row>
    <row r="36" spans="1:16" x14ac:dyDescent="0.15">
      <c r="A36" s="157" t="str">
        <f>IF(連結実質赤字比率に係る赤字・黒字の構成分析!C$34="",NA(),連結実質赤字比率に係る赤字・黒字の構成分析!C$34)</f>
        <v>酒田市水道事業会計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17.22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16.43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17.52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17.149999999999999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16.25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7434</v>
      </c>
      <c r="E42" s="158"/>
      <c r="F42" s="158"/>
      <c r="G42" s="158">
        <f>'実質公債費比率（分子）の構造'!L$52</f>
        <v>7401</v>
      </c>
      <c r="H42" s="158"/>
      <c r="I42" s="158"/>
      <c r="J42" s="158">
        <f>'実質公債費比率（分子）の構造'!M$52</f>
        <v>7415</v>
      </c>
      <c r="K42" s="158"/>
      <c r="L42" s="158"/>
      <c r="M42" s="158">
        <f>'実質公債費比率（分子）の構造'!N$52</f>
        <v>7400</v>
      </c>
      <c r="N42" s="158"/>
      <c r="O42" s="158"/>
      <c r="P42" s="158">
        <f>'実質公債費比率（分子）の構造'!O$52</f>
        <v>7157</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15">
      <c r="A44" s="158" t="s">
        <v>62</v>
      </c>
      <c r="B44" s="158">
        <f>'実質公債費比率（分子）の構造'!K$50</f>
        <v>14</v>
      </c>
      <c r="C44" s="158"/>
      <c r="D44" s="158"/>
      <c r="E44" s="158">
        <f>'実質公債費比率（分子）の構造'!L$50</f>
        <v>5</v>
      </c>
      <c r="F44" s="158"/>
      <c r="G44" s="158"/>
      <c r="H44" s="158">
        <f>'実質公債費比率（分子）の構造'!M$50</f>
        <v>5</v>
      </c>
      <c r="I44" s="158"/>
      <c r="J44" s="158"/>
      <c r="K44" s="158">
        <f>'実質公債費比率（分子）の構造'!N$50</f>
        <v>3</v>
      </c>
      <c r="L44" s="158"/>
      <c r="M44" s="158"/>
      <c r="N44" s="158" t="str">
        <f>'実質公債費比率（分子）の構造'!O$50</f>
        <v>-</v>
      </c>
      <c r="O44" s="158"/>
      <c r="P44" s="158"/>
    </row>
    <row r="45" spans="1:16" x14ac:dyDescent="0.15">
      <c r="A45" s="158" t="s">
        <v>63</v>
      </c>
      <c r="B45" s="158">
        <f>'実質公債費比率（分子）の構造'!K$49</f>
        <v>44</v>
      </c>
      <c r="C45" s="158"/>
      <c r="D45" s="158"/>
      <c r="E45" s="158">
        <f>'実質公債費比率（分子）の構造'!L$49</f>
        <v>51</v>
      </c>
      <c r="F45" s="158"/>
      <c r="G45" s="158"/>
      <c r="H45" s="158">
        <f>'実質公債費比率（分子）の構造'!M$49</f>
        <v>56</v>
      </c>
      <c r="I45" s="158"/>
      <c r="J45" s="158"/>
      <c r="K45" s="158">
        <f>'実質公債費比率（分子）の構造'!N$49</f>
        <v>158</v>
      </c>
      <c r="L45" s="158"/>
      <c r="M45" s="158"/>
      <c r="N45" s="158">
        <f>'実質公債費比率（分子）の構造'!O$49</f>
        <v>258</v>
      </c>
      <c r="O45" s="158"/>
      <c r="P45" s="158"/>
    </row>
    <row r="46" spans="1:16" x14ac:dyDescent="0.15">
      <c r="A46" s="158" t="s">
        <v>64</v>
      </c>
      <c r="B46" s="158">
        <f>'実質公債費比率（分子）の構造'!K$48</f>
        <v>2326</v>
      </c>
      <c r="C46" s="158"/>
      <c r="D46" s="158"/>
      <c r="E46" s="158">
        <f>'実質公債費比率（分子）の構造'!L$48</f>
        <v>2287</v>
      </c>
      <c r="F46" s="158"/>
      <c r="G46" s="158"/>
      <c r="H46" s="158">
        <f>'実質公債費比率（分子）の構造'!M$48</f>
        <v>2141</v>
      </c>
      <c r="I46" s="158"/>
      <c r="J46" s="158"/>
      <c r="K46" s="158">
        <f>'実質公債費比率（分子）の構造'!N$48</f>
        <v>2080</v>
      </c>
      <c r="L46" s="158"/>
      <c r="M46" s="158"/>
      <c r="N46" s="158">
        <f>'実質公債費比率（分子）の構造'!O$48</f>
        <v>2099</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7370</v>
      </c>
      <c r="C49" s="158"/>
      <c r="D49" s="158"/>
      <c r="E49" s="158">
        <f>'実質公債費比率（分子）の構造'!L$45</f>
        <v>7515</v>
      </c>
      <c r="F49" s="158"/>
      <c r="G49" s="158"/>
      <c r="H49" s="158">
        <f>'実質公債費比率（分子）の構造'!M$45</f>
        <v>7560</v>
      </c>
      <c r="I49" s="158"/>
      <c r="J49" s="158"/>
      <c r="K49" s="158">
        <f>'実質公債費比率（分子）の構造'!N$45</f>
        <v>7506</v>
      </c>
      <c r="L49" s="158"/>
      <c r="M49" s="158"/>
      <c r="N49" s="158">
        <f>'実質公債費比率（分子）の構造'!O$45</f>
        <v>6842</v>
      </c>
      <c r="O49" s="158"/>
      <c r="P49" s="158"/>
    </row>
    <row r="50" spans="1:16" x14ac:dyDescent="0.15">
      <c r="A50" s="158" t="s">
        <v>67</v>
      </c>
      <c r="B50" s="158" t="e">
        <f>NA()</f>
        <v>#N/A</v>
      </c>
      <c r="C50" s="158">
        <f>IF(ISNUMBER('実質公債費比率（分子）の構造'!K$53),'実質公債費比率（分子）の構造'!K$53,NA())</f>
        <v>2320</v>
      </c>
      <c r="D50" s="158" t="e">
        <f>NA()</f>
        <v>#N/A</v>
      </c>
      <c r="E50" s="158" t="e">
        <f>NA()</f>
        <v>#N/A</v>
      </c>
      <c r="F50" s="158">
        <f>IF(ISNUMBER('実質公債費比率（分子）の構造'!L$53),'実質公債費比率（分子）の構造'!L$53,NA())</f>
        <v>2457</v>
      </c>
      <c r="G50" s="158" t="e">
        <f>NA()</f>
        <v>#N/A</v>
      </c>
      <c r="H50" s="158" t="e">
        <f>NA()</f>
        <v>#N/A</v>
      </c>
      <c r="I50" s="158">
        <f>IF(ISNUMBER('実質公債費比率（分子）の構造'!M$53),'実質公債費比率（分子）の構造'!M$53,NA())</f>
        <v>2347</v>
      </c>
      <c r="J50" s="158" t="e">
        <f>NA()</f>
        <v>#N/A</v>
      </c>
      <c r="K50" s="158" t="e">
        <f>NA()</f>
        <v>#N/A</v>
      </c>
      <c r="L50" s="158">
        <f>IF(ISNUMBER('実質公債費比率（分子）の構造'!N$53),'実質公債費比率（分子）の構造'!N$53,NA())</f>
        <v>2347</v>
      </c>
      <c r="M50" s="158" t="e">
        <f>NA()</f>
        <v>#N/A</v>
      </c>
      <c r="N50" s="158" t="e">
        <f>NA()</f>
        <v>#N/A</v>
      </c>
      <c r="O50" s="158">
        <f>IF(ISNUMBER('実質公債費比率（分子）の構造'!O$53),'実質公債費比率（分子）の構造'!O$53,NA())</f>
        <v>2042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59908</v>
      </c>
      <c r="E56" s="157"/>
      <c r="F56" s="157"/>
      <c r="G56" s="157">
        <f>'将来負担比率（分子）の構造'!J$52</f>
        <v>56797</v>
      </c>
      <c r="H56" s="157"/>
      <c r="I56" s="157"/>
      <c r="J56" s="157">
        <f>'将来負担比率（分子）の構造'!K$52</f>
        <v>54179</v>
      </c>
      <c r="K56" s="157"/>
      <c r="L56" s="157"/>
      <c r="M56" s="157">
        <f>'将来負担比率（分子）の構造'!L$52</f>
        <v>50708</v>
      </c>
      <c r="N56" s="157"/>
      <c r="O56" s="157"/>
      <c r="P56" s="157">
        <f>'将来負担比率（分子）の構造'!M$52</f>
        <v>47159</v>
      </c>
    </row>
    <row r="57" spans="1:16" x14ac:dyDescent="0.15">
      <c r="A57" s="157" t="s">
        <v>42</v>
      </c>
      <c r="B57" s="157"/>
      <c r="C57" s="157"/>
      <c r="D57" s="157">
        <f>'将来負担比率（分子）の構造'!I$51</f>
        <v>12667</v>
      </c>
      <c r="E57" s="157"/>
      <c r="F57" s="157"/>
      <c r="G57" s="157">
        <f>'将来負担比率（分子）の構造'!J$51</f>
        <v>12530</v>
      </c>
      <c r="H57" s="157"/>
      <c r="I57" s="157"/>
      <c r="J57" s="157">
        <f>'将来負担比率（分子）の構造'!K$51</f>
        <v>11707</v>
      </c>
      <c r="K57" s="157"/>
      <c r="L57" s="157"/>
      <c r="M57" s="157">
        <f>'将来負担比率（分子）の構造'!L$51</f>
        <v>11343</v>
      </c>
      <c r="N57" s="157"/>
      <c r="O57" s="157"/>
      <c r="P57" s="157">
        <f>'将来負担比率（分子）の構造'!M$51</f>
        <v>10719</v>
      </c>
    </row>
    <row r="58" spans="1:16" x14ac:dyDescent="0.15">
      <c r="A58" s="157" t="s">
        <v>41</v>
      </c>
      <c r="B58" s="157"/>
      <c r="C58" s="157"/>
      <c r="D58" s="157">
        <f>'将来負担比率（分子）の構造'!I$50</f>
        <v>9574</v>
      </c>
      <c r="E58" s="157"/>
      <c r="F58" s="157"/>
      <c r="G58" s="157">
        <f>'将来負担比率（分子）の構造'!J$50</f>
        <v>11786</v>
      </c>
      <c r="H58" s="157"/>
      <c r="I58" s="157"/>
      <c r="J58" s="157">
        <f>'将来負担比率（分子）の構造'!K$50</f>
        <v>12614</v>
      </c>
      <c r="K58" s="157"/>
      <c r="L58" s="157"/>
      <c r="M58" s="157">
        <f>'将来負担比率（分子）の構造'!L$50</f>
        <v>13869</v>
      </c>
      <c r="N58" s="157"/>
      <c r="O58" s="157"/>
      <c r="P58" s="157">
        <f>'将来負担比率（分子）の構造'!M$50</f>
        <v>11962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7419</v>
      </c>
      <c r="C62" s="157"/>
      <c r="D62" s="157"/>
      <c r="E62" s="157">
        <f>'将来負担比率（分子）の構造'!J$45</f>
        <v>7261</v>
      </c>
      <c r="F62" s="157"/>
      <c r="G62" s="157"/>
      <c r="H62" s="157">
        <f>'将来負担比率（分子）の構造'!K$45</f>
        <v>7131</v>
      </c>
      <c r="I62" s="157"/>
      <c r="J62" s="157"/>
      <c r="K62" s="157">
        <f>'将来負担比率（分子）の構造'!L$45</f>
        <v>7301</v>
      </c>
      <c r="L62" s="157"/>
      <c r="M62" s="157"/>
      <c r="N62" s="157">
        <f>'将来負担比率（分子）の構造'!M$45</f>
        <v>7187</v>
      </c>
      <c r="O62" s="157"/>
      <c r="P62" s="157"/>
    </row>
    <row r="63" spans="1:16" x14ac:dyDescent="0.15">
      <c r="A63" s="157" t="s">
        <v>34</v>
      </c>
      <c r="B63" s="157">
        <f>'将来負担比率（分子）の構造'!I$44</f>
        <v>2564</v>
      </c>
      <c r="C63" s="157"/>
      <c r="D63" s="157"/>
      <c r="E63" s="157">
        <f>'将来負担比率（分子）の構造'!J$44</f>
        <v>3603</v>
      </c>
      <c r="F63" s="157"/>
      <c r="G63" s="157"/>
      <c r="H63" s="157">
        <f>'将来負担比率（分子）の構造'!K$44</f>
        <v>4101</v>
      </c>
      <c r="I63" s="157"/>
      <c r="J63" s="157"/>
      <c r="K63" s="157">
        <f>'将来負担比率（分子）の構造'!L$44</f>
        <v>3966</v>
      </c>
      <c r="L63" s="157"/>
      <c r="M63" s="157"/>
      <c r="N63" s="157">
        <f>'将来負担比率（分子）の構造'!M$44</f>
        <v>3718</v>
      </c>
      <c r="O63" s="157"/>
      <c r="P63" s="157"/>
    </row>
    <row r="64" spans="1:16" x14ac:dyDescent="0.15">
      <c r="A64" s="157" t="s">
        <v>33</v>
      </c>
      <c r="B64" s="157">
        <f>'将来負担比率（分子）の構造'!I$43</f>
        <v>21661</v>
      </c>
      <c r="C64" s="157"/>
      <c r="D64" s="157"/>
      <c r="E64" s="157">
        <f>'将来負担比率（分子）の構造'!J$43</f>
        <v>20626</v>
      </c>
      <c r="F64" s="157"/>
      <c r="G64" s="157"/>
      <c r="H64" s="157">
        <f>'将来負担比率（分子）の構造'!K$43</f>
        <v>18815</v>
      </c>
      <c r="I64" s="157"/>
      <c r="J64" s="157"/>
      <c r="K64" s="157">
        <f>'将来負担比率（分子）の構造'!L$43</f>
        <v>17123</v>
      </c>
      <c r="L64" s="157"/>
      <c r="M64" s="157"/>
      <c r="N64" s="157">
        <f>'将来負担比率（分子）の構造'!M$43</f>
        <v>16020</v>
      </c>
      <c r="O64" s="157"/>
      <c r="P64" s="157"/>
    </row>
    <row r="65" spans="1:16" x14ac:dyDescent="0.15">
      <c r="A65" s="157" t="s">
        <v>32</v>
      </c>
      <c r="B65" s="157">
        <f>'将来負担比率（分子）の構造'!I$42</f>
        <v>12</v>
      </c>
      <c r="C65" s="157"/>
      <c r="D65" s="157"/>
      <c r="E65" s="157">
        <f>'将来負担比率（分子）の構造'!J$42</f>
        <v>8</v>
      </c>
      <c r="F65" s="157"/>
      <c r="G65" s="157"/>
      <c r="H65" s="157">
        <f>'将来負担比率（分子）の構造'!K$42</f>
        <v>3</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59494</v>
      </c>
      <c r="C66" s="157"/>
      <c r="D66" s="157"/>
      <c r="E66" s="157">
        <f>'将来負担比率（分子）の構造'!J$41</f>
        <v>56642</v>
      </c>
      <c r="F66" s="157"/>
      <c r="G66" s="157"/>
      <c r="H66" s="157">
        <f>'将来負担比率（分子）の構造'!K$41</f>
        <v>52397</v>
      </c>
      <c r="I66" s="157"/>
      <c r="J66" s="157"/>
      <c r="K66" s="157">
        <f>'将来負担比率（分子）の構造'!L$41</f>
        <v>49094</v>
      </c>
      <c r="L66" s="157"/>
      <c r="M66" s="157"/>
      <c r="N66" s="157">
        <f>'将来負担比率（分子）の構造'!M$41</f>
        <v>45237</v>
      </c>
      <c r="O66" s="157"/>
      <c r="P66" s="157"/>
    </row>
    <row r="67" spans="1:16" x14ac:dyDescent="0.15">
      <c r="A67" s="157" t="s">
        <v>71</v>
      </c>
      <c r="B67" s="157" t="e">
        <f>NA()</f>
        <v>#N/A</v>
      </c>
      <c r="C67" s="157">
        <f>IF(ISNUMBER('将来負担比率（分子）の構造'!I$53), IF('将来負担比率（分子）の構造'!I$53 &lt; 0, 0, '将来負担比率（分子）の構造'!I$53), NA())</f>
        <v>9002</v>
      </c>
      <c r="D67" s="157" t="e">
        <f>NA()</f>
        <v>#N/A</v>
      </c>
      <c r="E67" s="157" t="e">
        <f>NA()</f>
        <v>#N/A</v>
      </c>
      <c r="F67" s="157">
        <f>IF(ISNUMBER('将来負担比率（分子）の構造'!J$53), IF('将来負担比率（分子）の構造'!J$53 &lt; 0, 0, '将来負担比率（分子）の構造'!J$53), NA())</f>
        <v>7027</v>
      </c>
      <c r="G67" s="157" t="e">
        <f>NA()</f>
        <v>#N/A</v>
      </c>
      <c r="H67" s="157" t="e">
        <f>NA()</f>
        <v>#N/A</v>
      </c>
      <c r="I67" s="157">
        <f>IF(ISNUMBER('将来負担比率（分子）の構造'!K$53), IF('将来負担比率（分子）の構造'!K$53 &lt; 0, 0, '将来負担比率（分子）の構造'!K$53), NA())</f>
        <v>3946</v>
      </c>
      <c r="J67" s="157" t="e">
        <f>NA()</f>
        <v>#N/A</v>
      </c>
      <c r="K67" s="157" t="e">
        <f>NA()</f>
        <v>#N/A</v>
      </c>
      <c r="L67" s="157">
        <f>IF(ISNUMBER('将来負担比率（分子）の構造'!L$53), IF('将来負担比率（分子）の構造'!L$53 &lt; 0, 0, '将来負担比率（分子）の構造'!L$53), NA())</f>
        <v>1564</v>
      </c>
      <c r="M67" s="157" t="e">
        <f>NA()</f>
        <v>#N/A</v>
      </c>
      <c r="N67" s="157" t="e">
        <f>NA()</f>
        <v>#N/A</v>
      </c>
      <c r="O67" s="157">
        <f>IF(ISNUMBER('将来負担比率（分子）の構造'!M$53), IF('将来負担比率（分子）の構造'!M$53 &lt; 0, 0, '将来負担比率（分子）の構造'!M$53), NA())</f>
        <v>2322</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3663</v>
      </c>
      <c r="C72" s="161">
        <f>基金残高に係る経年分析!G55</f>
        <v>3986</v>
      </c>
      <c r="D72" s="161">
        <f>基金残高に係る経年分析!H55</f>
        <v>3949</v>
      </c>
    </row>
    <row r="73" spans="1:16" x14ac:dyDescent="0.15">
      <c r="A73" s="160" t="s">
        <v>74</v>
      </c>
      <c r="B73" s="161">
        <f>基金残高に係る経年分析!F56</f>
        <v>1286</v>
      </c>
      <c r="C73" s="161">
        <f>基金残高に係る経年分析!G56</f>
        <v>2006</v>
      </c>
      <c r="D73" s="161">
        <f>基金残高に係る経年分析!H56</f>
        <v>1880</v>
      </c>
    </row>
    <row r="74" spans="1:16" x14ac:dyDescent="0.15">
      <c r="A74" s="160" t="s">
        <v>75</v>
      </c>
      <c r="B74" s="161">
        <f>基金残高に係る経年分析!F57</f>
        <v>5781</v>
      </c>
      <c r="C74" s="161">
        <f>基金残高に係る経年分析!G57</f>
        <v>5897</v>
      </c>
      <c r="D74" s="161">
        <f>基金残高に係る経年分析!H57</f>
        <v>3644</v>
      </c>
    </row>
  </sheetData>
  <sheetProtection algorithmName="SHA-512" hashValue="GNIE5z9p963q4muj8LK9lzKxLcphB6tdwgNWah0QHg/fDyaIMcMmATCFAPj2i6UPRHVgUYepwqKz9iH8b1nZhQ==" saltValue="ZbYcfXyF3X9PBLSJTWbEB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2026-03-11T08:09:46Z</cp:lastPrinted>
  <dcterms:created xsi:type="dcterms:W3CDTF">2026-02-23T04:46:20Z</dcterms:created>
  <dcterms:modified xsi:type="dcterms:W3CDTF">2026-09-29T05:05:52Z</dcterms:modified>
  <cp:category/>
</cp:coreProperties>
</file>