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02米沢市\"/>
    </mc:Choice>
  </mc:AlternateContent>
  <xr:revisionPtr revIDLastSave="0" documentId="13_ncr:1_{ACDA9F6D-3D9E-4ACD-8075-6FD37EB888F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63" i="12" l="1"/>
  <c r="AP63" i="12"/>
  <c r="AP88" i="12"/>
  <c r="AU88" i="12"/>
  <c r="AF88" i="12"/>
  <c r="AP23" i="12" l="1"/>
  <c r="AA23" i="12"/>
  <c r="V23" i="12"/>
  <c r="Q23" i="12"/>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E39" i="10"/>
  <c r="AM39" i="10"/>
  <c r="U39" i="10"/>
  <c r="C39" i="10"/>
  <c r="BE38" i="10"/>
  <c r="AM38" i="10"/>
  <c r="U38" i="10"/>
  <c r="C38" i="10"/>
  <c r="BE37" i="10"/>
  <c r="AM37" i="10"/>
  <c r="U37" i="10"/>
  <c r="C37" i="10"/>
  <c r="BE36" i="10"/>
  <c r="C36" i="10"/>
  <c r="C35" i="10"/>
  <c r="CO34" i="10"/>
  <c r="CO35" i="10" s="1"/>
  <c r="CO36" i="10" s="1"/>
  <c r="CO37" i="10" s="1"/>
  <c r="CO38" i="10" s="1"/>
  <c r="CO39" i="10" s="1"/>
  <c r="BW34" i="10"/>
  <c r="BW35" i="10" s="1"/>
  <c r="BW36" i="10" s="1"/>
  <c r="BW37" i="10" s="1"/>
  <c r="BW38" i="10" s="1"/>
  <c r="BW39" i="10" s="1"/>
  <c r="C34" i="10"/>
  <c r="BE34" i="10" l="1"/>
  <c r="BE35" i="10" s="1"/>
  <c r="U34" i="10"/>
  <c r="U35" i="10" s="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<sst xmlns="http://schemas.openxmlformats.org/spreadsheetml/2006/main" count="1099" uniqueCount="582">
  <si>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</si>
  <si>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</si>
  <si>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</si>
  <si>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</si>
  <si>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</si>
  <si>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</si>
  <si>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</si>
  <si>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</si>
  <si>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</si>
  <si>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</si>
  <si>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</si>
  <si>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</si>
  <si>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</si>
  <si>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</si>
  <si>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</si>
  <si>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</si>
  <si>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</si>
  <si>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</si>
  <si>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</si>
  <si>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</si>
  <si>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</si>
  <si>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</si>
  <si>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</si>
  <si>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</si>
  <si>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</si>
  <si>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</si>
  <si>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</si>
  <si>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</si>
  <si>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</si>
  <si>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</si>
  <si>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</si>
  <si>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</si>
  <si>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</si>
  <si>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</si>
  <si>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</si>
  <si>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</si>
  <si>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</si>
  <si>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</si>
  <si>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</si>
  <si>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</si>
  <si>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</si>
  <si>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</si>
  <si>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</si>
  <si>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</si>
  <si>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</si>
  <si>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</si>
  <si>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</si>
  <si>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</si>
  <si>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</si>
  <si>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</si>
  <si>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</si>
  <si>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</si>
  <si>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</si>
  <si>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</si>
  <si>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</si>
  <si>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</si>
  <si>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</si>
  <si>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</si>
  <si>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</si>
  <si>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</si>
  <si>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</si>
  <si>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</si>
  <si>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</si>
  <si>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</si>
  <si>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</si>
  <si>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</si>
  <si>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</si>
  <si>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</si>
  <si>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</si>
  <si>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</si>
  <si>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</si>
  <si>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</si>
  <si>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</si>
  <si>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</si>
  <si>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</si>
  <si>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</si>
  <si>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</si>
  <si>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</si>
  <si>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</si>
  <si>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</si>
  <si>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</si>
  <si>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</si>
  <si>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</si>
  <si>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</si>
  <si>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</si>
  <si>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</si>
  <si>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</si>
  <si>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</si>
  <si>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</si>
  <si>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</si>
  <si>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</si>
  <si>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</si>
  <si>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</si>
  <si>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</si>
  <si>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</si>
  <si>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</si>
  <si>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</si>
  <si>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</si>
  <si>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</si>
  <si>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</si>
  <si>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</si>
  <si>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</si>
  <si>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</si>
  <si>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</si>
  <si>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</si>
  <si>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</si>
  <si>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</si>
  <si>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</si>
  <si>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</si>
  <si>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</si>
  <si>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</si>
  <si>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</si>
  <si>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</si>
  <si>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</si>
  <si>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</si>
  <si>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</si>
  <si>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</si>
  <si>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</si>
  <si>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</si>
  <si>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</si>
  <si>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</si>
  <si>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</si>
  <si>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</si>
  <si>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</si>
  <si>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</si>
  <si>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</si>
  <si>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</si>
  <si>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</si>
  <si>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</si>
  <si>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</si>
  <si>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</si>
  <si>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</si>
  <si>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</si>
  <si>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</si>
  <si>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</si>
  <si>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</si>
  <si>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</si>
  <si>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</si>
  <si>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</si>
  <si>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</si>
  <si>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</si>
  <si>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</si>
  <si>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</si>
  <si>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米沢市立病院事業会計</t>
    <phoneticPr fontId="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</si>
  <si>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</si>
  <si>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</si>
  <si>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</si>
  <si>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</si>
  <si>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</si>
  <si>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</si>
  <si>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</si>
  <si>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</si>
  <si>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</si>
  <si>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</si>
  <si>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</si>
  <si>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</si>
  <si>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</si>
  <si>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</si>
  <si>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</si>
  <si>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</si>
  <si>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</si>
  <si>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</si>
  <si>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</si>
  <si>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</si>
  <si>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</si>
  <si>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</si>
  <si>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</si>
  <si>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</si>
  <si>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</si>
  <si>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</si>
  <si>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</si>
  <si>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</si>
  <si>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</si>
  <si>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</si>
  <si>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</si>
  <si>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</si>
  <si>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</si>
  <si>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</si>
  <si>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</si>
  <si>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</si>
  <si>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</si>
  <si>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</si>
  <si>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</si>
  <si>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</si>
  <si>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</si>
  <si>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</si>
  <si>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</si>
  <si>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</si>
  <si>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</si>
  <si>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</si>
  <si>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</si>
  <si>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</si>
  <si>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</si>
  <si>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</si>
  <si>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</si>
  <si>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</si>
  <si>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</si>
  <si>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</si>
  <si>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</si>
  <si>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</si>
  <si>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</si>
  <si>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</si>
  <si>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</si>
  <si>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</si>
  <si>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山形県米沢市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</si>
  <si>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</si>
  <si>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</si>
  <si>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</si>
  <si>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</si>
  <si>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</si>
  <si>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</si>
  <si>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</si>
  <si>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</si>
  <si>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</si>
  <si>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</si>
  <si>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</si>
  <si>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</si>
  <si>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</si>
  <si>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</si>
  <si>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</si>
  <si>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</si>
  <si>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</si>
  <si>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</si>
  <si>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</si>
  <si>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</si>
  <si>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</si>
  <si>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</si>
  <si>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</si>
  <si>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</si>
  <si>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</si>
  <si>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</si>
  <si>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</si>
  <si>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</si>
  <si>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</si>
  <si>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</si>
  <si>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</si>
  <si>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</si>
  <si>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</si>
  <si>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</si>
  <si>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</si>
  <si>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</si>
  <si>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</si>
  <si>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</si>
  <si>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</si>
  <si>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</si>
  <si>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</si>
  <si>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</si>
  <si>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</si>
  <si>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</si>
  <si>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</si>
  <si>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</si>
  <si>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</si>
  <si>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</si>
  <si>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</si>
  <si>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</si>
  <si>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</si>
  <si>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</si>
  <si>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</si>
  <si>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</si>
  <si>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</si>
  <si>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</si>
  <si>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</si>
  <si>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</si>
  <si>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</si>
  <si>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</si>
  <si>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</si>
  <si>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</si>
  <si>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</si>
  <si>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</si>
  <si>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</si>
  <si>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</si>
  <si>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</si>
  <si>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</si>
  <si>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</si>
  <si>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</si>
  <si>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</si>
  <si>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</si>
  <si>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</si>
  <si>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</si>
  <si>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</si>
  <si>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</si>
  <si>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</si>
  <si>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</si>
  <si>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</si>
  <si>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</si>
  <si>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</si>
  <si>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</si>
  <si>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</si>
  <si>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</si>
  <si>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</si>
  <si>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</si>
  <si>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</si>
  <si>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</si>
  <si>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</si>
  <si>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</si>
  <si>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</si>
  <si>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</si>
  <si>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</si>
  <si>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</si>
  <si>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</si>
  <si>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</si>
  <si>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</si>
  <si>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</si>
  <si>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</si>
  <si>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</si>
  <si>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</si>
  <si>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</si>
  <si>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</si>
  <si>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</si>
  <si>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</si>
  <si>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</si>
  <si>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</si>
  <si>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</si>
  <si>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</si>
  <si>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</si>
  <si>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</si>
  <si>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</si>
  <si>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</si>
  <si>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</si>
  <si>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</si>
  <si>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</si>
  <si>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</si>
  <si>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</si>
  <si>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</si>
  <si>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</si>
  <si>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</si>
  <si>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</si>
  <si>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</si>
  <si>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</si>
  <si>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</si>
  <si>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</si>
  <si>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</si>
  <si>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</si>
  <si>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</si>
  <si>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</si>
  <si>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</si>
  <si>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</si>
  <si>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</si>
  <si>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</si>
  <si>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</si>
  <si>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</si>
  <si>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</si>
  <si>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</si>
  <si>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</si>
  <si>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</si>
  <si>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</si>
  <si>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</si>
  <si>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</si>
  <si>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</si>
  <si>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</si>
  <si>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</si>
  <si>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</si>
  <si>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</si>
  <si>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</si>
  <si>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</si>
  <si>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山形県米沢市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</si>
  <si>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</si>
  <si>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</si>
  <si>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</si>
  <si>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</si>
  <si>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</si>
  <si>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</si>
  <si>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</si>
  <si>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</si>
  <si>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</si>
  <si>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</si>
  <si>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</si>
  <si>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</si>
  <si>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</si>
  <si>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</si>
  <si>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</si>
  <si>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</si>
  <si>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</si>
  <si>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</si>
  <si>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</si>
  <si>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</si>
  <si>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</si>
  <si>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</si>
  <si>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</si>
  <si>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</si>
  <si>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</si>
  <si>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</si>
  <si>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</si>
  <si>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</si>
  <si>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</si>
  <si>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</si>
  <si>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</si>
  <si>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</si>
  <si>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</si>
  <si>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</si>
  <si>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</si>
  <si>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</si>
  <si>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</si>
  <si>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</si>
  <si>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</si>
  <si>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米沢市下水道事業会計</t>
    <phoneticPr fontId="5"/>
  </si>
  <si>
    <t>米沢市と畜場及び食肉市場費特別会計</t>
    <phoneticPr fontId="5"/>
  </si>
  <si>
    <t>法非適用企業</t>
    <phoneticPr fontId="5"/>
  </si>
  <si>
    <t>米沢市青果物地方卸売市場費特別会計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</si>
  <si>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</si>
  <si>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</si>
  <si>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</si>
  <si>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</si>
  <si>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</si>
  <si>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</si>
  <si>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</si>
  <si>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</si>
  <si>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</si>
  <si>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</si>
  <si>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</si>
  <si>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</si>
  <si>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</si>
  <si>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</si>
  <si>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</si>
  <si>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</si>
  <si>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</si>
  <si>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</si>
  <si>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</si>
  <si>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</si>
  <si>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</si>
  <si>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</si>
  <si>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</si>
  <si>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</si>
  <si>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</si>
  <si>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</si>
  <si>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</si>
  <si>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</si>
  <si>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</si>
  <si>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</si>
  <si>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</si>
  <si>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</si>
  <si>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</si>
  <si>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</si>
  <si>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</si>
  <si>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</si>
  <si>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</si>
  <si>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</si>
  <si>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</si>
  <si>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</si>
  <si>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</si>
  <si>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</si>
  <si>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</si>
  <si>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</si>
  <si>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</si>
  <si>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</si>
  <si>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</si>
  <si>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</si>
  <si>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</si>
  <si>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</si>
  <si>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</si>
  <si>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</si>
  <si>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</si>
  <si>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</si>
  <si>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</si>
  <si>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</si>
  <si>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</si>
  <si>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</si>
  <si>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</si>
  <si>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</si>
  <si>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</si>
  <si>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</si>
  <si>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</si>
  <si>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</si>
  <si>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</si>
  <si>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</si>
  <si>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</si>
  <si>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</si>
  <si>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</si>
  <si>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</si>
  <si>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</si>
  <si>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</si>
  <si>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</si>
  <si>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</si>
  <si>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</si>
  <si>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</si>
  <si>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</si>
  <si>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</si>
  <si>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</si>
  <si>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</si>
  <si>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</si>
  <si>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</si>
  <si>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</si>
  <si>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</si>
  <si>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</si>
  <si>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</si>
  <si>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</si>
  <si>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</si>
  <si>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</si>
  <si>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</si>
  <si>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</si>
  <si>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</si>
  <si>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</si>
  <si>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</si>
  <si>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</si>
  <si>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</si>
  <si>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</si>
  <si>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</si>
  <si>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</si>
  <si>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</si>
  <si>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</si>
  <si>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</si>
  <si>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</si>
  <si>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</si>
  <si>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</si>
  <si>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</si>
  <si>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</si>
  <si>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</si>
  <si>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</si>
  <si>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</si>
  <si>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</si>
  <si>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</si>
  <si>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</si>
  <si>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</si>
  <si>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</si>
  <si>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</si>
  <si>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</si>
  <si>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</si>
  <si>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</si>
  <si>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</si>
  <si>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</si>
  <si>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</si>
  <si>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</si>
  <si>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</si>
  <si>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</si>
  <si>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</si>
  <si>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</si>
  <si>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</si>
  <si>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</si>
  <si>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</si>
  <si>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</si>
  <si>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</si>
  <si>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</si>
  <si>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</si>
  <si>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</si>
  <si>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1.57</t>
  </si>
  <si>
    <t>米沢市立病院事業会計</t>
  </si>
  <si>
    <t>▲ 0.44</t>
  </si>
  <si>
    <t>米沢市水道事業会計</t>
  </si>
  <si>
    <t>一般会計</t>
  </si>
  <si>
    <t>米沢市介護保険事業勘定特別会計</t>
  </si>
  <si>
    <t>米沢市下水道事業会計</t>
  </si>
  <si>
    <t>米沢市国民健康保険事業勘定特別会計</t>
  </si>
  <si>
    <t>米沢市後期高齢者医療費特別会計</t>
  </si>
  <si>
    <t>米沢市物品調達費特別会計</t>
  </si>
  <si>
    <t>その他会計（赤字）</t>
  </si>
  <si>
    <t>その他会計（黒字）</t>
  </si>
  <si>
    <t>R02</t>
    <phoneticPr fontId="5"/>
  </si>
  <si>
    <t>R03</t>
    <phoneticPr fontId="5"/>
  </si>
  <si>
    <t>R04</t>
    <phoneticPr fontId="5"/>
  </si>
  <si>
    <t>R05</t>
    <phoneticPr fontId="5"/>
  </si>
  <si>
    <t>R06</t>
    <phoneticPr fontId="5"/>
  </si>
  <si>
    <t>-</t>
    <phoneticPr fontId="2"/>
  </si>
  <si>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</si>
  <si>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</si>
  <si>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</si>
  <si>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</si>
  <si>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</si>
  <si>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</si>
  <si>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米沢上杉文化振興財団</t>
    <rPh sb="0" eb="2">
      <t>ヨネザワ</t>
    </rPh>
    <rPh sb="2" eb="4">
      <t>ウエスギ</t>
    </rPh>
    <rPh sb="4" eb="6">
      <t>ブンカ</t>
    </rPh>
    <rPh sb="6" eb="8">
      <t>シンコウ</t>
    </rPh>
    <rPh sb="8" eb="10">
      <t>ザイダン</t>
    </rPh>
    <phoneticPr fontId="5"/>
  </si>
  <si>
    <t>-</t>
    <phoneticPr fontId="38"/>
  </si>
  <si>
    <t>米沢観光コンベンション協会</t>
    <rPh sb="0" eb="2">
      <t>ヨネザワ</t>
    </rPh>
    <rPh sb="2" eb="4">
      <t>カンコウ</t>
    </rPh>
    <rPh sb="11" eb="13">
      <t>キョウカイ</t>
    </rPh>
    <phoneticPr fontId="5"/>
  </si>
  <si>
    <t>○</t>
    <phoneticPr fontId="38"/>
  </si>
  <si>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</si>
  <si>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</si>
  <si>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米沢市スポーツ協会</t>
    <rPh sb="0" eb="3">
      <t>ヨネザワシ</t>
    </rPh>
    <rPh sb="7" eb="9">
      <t>キョウカイ</t>
    </rPh>
    <phoneticPr fontId="38"/>
  </si>
  <si>
    <t>天元台</t>
    <rPh sb="0" eb="3">
      <t>テンゲンダイ</t>
    </rPh>
    <phoneticPr fontId="38"/>
  </si>
  <si>
    <t>公共施設等整備基金</t>
    <rPh sb="0" eb="7">
      <t>コウキョウシセツトウセイビ</t>
    </rPh>
    <rPh sb="7" eb="9">
      <t>キキン</t>
    </rPh>
    <phoneticPr fontId="5"/>
  </si>
  <si>
    <t>ふるさと応援基金</t>
    <rPh sb="4" eb="8">
      <t>オウエンキキン</t>
    </rPh>
    <phoneticPr fontId="5"/>
  </si>
  <si>
    <t>退職手当基金</t>
    <rPh sb="0" eb="6">
      <t>タイショクテアテキキン</t>
    </rPh>
    <phoneticPr fontId="5"/>
  </si>
  <si>
    <t>博物館資料整備基金</t>
    <rPh sb="0" eb="5">
      <t>ハクブツカンシリョウ</t>
    </rPh>
    <rPh sb="5" eb="9">
      <t>セイビキキン</t>
    </rPh>
    <phoneticPr fontId="2"/>
  </si>
  <si>
    <t>市基金</t>
    <rPh sb="0" eb="3">
      <t>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</si>
  <si>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</si>
  <si>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</si>
  <si>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コミュニティセンター建替事業等の地方債の償還開始、臨時財政対策債の発行額の減に伴う地方債現在高の減などの要因から将来負担比率は減少したが、依然として類似団体内平均値と比較すると高い水準となっている。
　有形固定資産減価償却率についても、類似団体内平均値よりもやや高い水準となっている。公共施設等総合管理計画に基づき、老朽化した施設の集約化・複合化や除去に積極的に取り組んでいく。</t>
    <rPh sb="11" eb="13">
      <t>タテカ</t>
    </rPh>
    <rPh sb="13" eb="15">
      <t>ジギョウ</t>
    </rPh>
    <rPh sb="15" eb="16">
      <t>トウ</t>
    </rPh>
    <rPh sb="17" eb="20">
      <t>チホウサイ</t>
    </rPh>
    <rPh sb="21" eb="23">
      <t>ショウカン</t>
    </rPh>
    <rPh sb="23" eb="25">
      <t>カイシ</t>
    </rPh>
    <rPh sb="26" eb="28">
      <t>リンジ</t>
    </rPh>
    <rPh sb="28" eb="30">
      <t>ザイセイ</t>
    </rPh>
    <rPh sb="30" eb="33">
      <t>タイサクサイ</t>
    </rPh>
    <rPh sb="34" eb="36">
      <t>ハッコウ</t>
    </rPh>
    <rPh sb="36" eb="37">
      <t>ガク</t>
    </rPh>
    <rPh sb="40" eb="41">
      <t>トモナ</t>
    </rPh>
    <rPh sb="53" eb="55">
      <t>ヨウイン</t>
    </rPh>
    <rPh sb="64" eb="66">
      <t>ゲンショウ</t>
    </rPh>
    <rPh sb="70" eb="72">
      <t>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</si>
  <si>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</si>
  <si>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</si>
  <si>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</si>
  <si>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</si>
  <si>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</si>
  <si>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</si>
  <si>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の将来負担比率及び実質公債費比率は、ともに類似団体内平均値と比べて高い水準となっている。この要因として、本市は面積が広大であるため、下水道などのインフラ、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学校統合及び新病院建設事業等の大規模事業に際し発行した地方債の償還によって、将来負担比率及び実質公債費比率はともに上昇していくことが考えられるため、これまで以上に公債費の適正化や地方債の発行抑制などに取り組んでいく必要がある。</t>
    <rPh sb="80" eb="82">
      <t>ガッコウ</t>
    </rPh>
    <rPh sb="182" eb="185">
      <t>シチョウシャ</t>
    </rPh>
    <rPh sb="186" eb="188">
      <t>ガッコウ</t>
    </rPh>
    <rPh sb="188" eb="190">
      <t>トウゴウ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</si>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</sst>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1586001-D739-47C4-99A9-75E04A7B132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8D7-40A7-86DF-E49C02DA56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72362</c:v>
                </c:pt>
                <c:pt idx="1">
                  <c:v>79482</c:v>
                </c:pt>
                <c:pt idx="2">
                  <c:v>29048</c:v>
                </c:pt>
                <c:pt idx="3">
                  <c:v>33220</c:v>
                </c:pt>
                <c:pt idx="4">
                  <c:v>45198</c:v>
                </c:pt>
              </c:numCache>
            </c:numRef>
          </c:val>
          <c:smooth val="0"/>
          <c:extLst>
            <c:ext xmlns:c16="http://schemas.microsoft.com/office/drawing/2014/chart" uri="{C3380CC4-5D6E-409C-BE32-E72D297353CC}">
              <c16:uniqueId val="{00000001-28D7-40A7-86DF-E49C02DA560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6.05</c:v>
                </c:pt>
                <c:pt idx="1">
                  <c:v>6.5</c:v>
                </c:pt>
                <c:pt idx="2">
                  <c:v>7.19</c:v>
                </c:pt>
                <c:pt idx="3">
                  <c:v>7.77</c:v>
                </c:pt>
                <c:pt idx="4">
                  <c:v>6.52</c:v>
                </c:pt>
              </c:numCache>
            </c:numRef>
          </c:val>
          <c:extLst>
            <c:ext xmlns:c16="http://schemas.microsoft.com/office/drawing/2014/chart" uri="{C3380CC4-5D6E-409C-BE32-E72D297353CC}">
              <c16:uniqueId val="{00000000-E564-4E6C-84EF-024323AE58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9.77</c:v>
                </c:pt>
                <c:pt idx="1">
                  <c:v>9.33</c:v>
                </c:pt>
                <c:pt idx="2">
                  <c:v>9.4</c:v>
                </c:pt>
                <c:pt idx="3">
                  <c:v>9.34</c:v>
                </c:pt>
                <c:pt idx="4">
                  <c:v>8.77</c:v>
                </c:pt>
              </c:numCache>
            </c:numRef>
          </c:val>
          <c:extLst>
            <c:ext xmlns:c16="http://schemas.microsoft.com/office/drawing/2014/chart" uri="{C3380CC4-5D6E-409C-BE32-E72D297353CC}">
              <c16:uniqueId val="{00000001-E564-4E6C-84EF-024323AE58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0.85</c:v>
                </c:pt>
                <c:pt idx="1">
                  <c:v>0.72</c:v>
                </c:pt>
                <c:pt idx="2">
                  <c:v>0.23</c:v>
                </c:pt>
                <c:pt idx="3">
                  <c:v>0.6</c:v>
                </c:pt>
                <c:pt idx="4">
                  <c:v>-1.57</c:v>
                </c:pt>
              </c:numCache>
            </c:numRef>
          </c:val>
          <c:smooth val="0"/>
          <c:extLst>
            <c:ext xmlns:c16="http://schemas.microsoft.com/office/drawing/2014/chart" uri="{C3380CC4-5D6E-409C-BE32-E72D297353CC}">
              <c16:uniqueId val="{00000002-E564-4E6C-84EF-024323AE58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8F99-426F-95CA-7F4B359943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F99-426F-95CA-7F4B35994320}"/>
            </c:ext>
          </c:extLst>
        </c:ser>
        <c:ser>
          <c:idx val="2"/>
          <c:order val="2"/>
          <c:tx>
            <c:strRef>
              <c:f>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8F99-426F-95CA-7F4B35994320}"/>
            </c:ext>
          </c:extLst>
        </c:ser>
        <c:ser>
          <c:idx val="3"/>
          <c:order val="3"/>
          <c:tx>
            <c:strRef>
              <c:f>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c:v>
                </c:pt>
                <c:pt idx="4">
                  <c:v>#N/A</c:v>
                </c:pt>
                <c:pt idx="5">
                  <c:v>0.1</c:v>
                </c:pt>
                <c:pt idx="6">
                  <c:v>#N/A</c:v>
                </c:pt>
                <c:pt idx="7">
                  <c:v>0.1</c:v>
                </c:pt>
                <c:pt idx="8">
                  <c:v>#N/A</c:v>
                </c:pt>
                <c:pt idx="9">
                  <c:v>0.12</c:v>
                </c:pt>
              </c:numCache>
            </c:numRef>
          </c:val>
          <c:extLst>
            <c:ext xmlns:c16="http://schemas.microsoft.com/office/drawing/2014/chart" uri="{C3380CC4-5D6E-409C-BE32-E72D297353CC}">
              <c16:uniqueId val="{00000003-8F99-426F-95CA-7F4B35994320}"/>
            </c:ext>
          </c:extLst>
        </c:ser>
        <c:ser>
          <c:idx val="4"/>
          <c:order val="4"/>
          <c:tx>
            <c:strRef>
              <c:f>データシート!$A$31</c:f>
              <c:strCache>
                <c:ptCount val="1"/>
                <c:pt idx="0">
                  <c:v>米沢市国民健康保険事業勘定特別会計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1.63</c:v>
                </c:pt>
                <c:pt idx="2">
                  <c:v>#N/A</c:v>
                </c:pt>
                <c:pt idx="3">
                  <c:v>1.83</c:v>
                </c:pt>
                <c:pt idx="4">
                  <c:v>#N/A</c:v>
                </c:pt>
                <c:pt idx="5">
                  <c:v>0.75</c:v>
                </c:pt>
                <c:pt idx="6">
                  <c:v>#N/A</c:v>
                </c:pt>
                <c:pt idx="7">
                  <c:v>1.05</c:v>
                </c:pt>
                <c:pt idx="8">
                  <c:v>#N/A</c:v>
                </c:pt>
                <c:pt idx="9">
                  <c:v>1.2</c:v>
                </c:pt>
              </c:numCache>
            </c:numRef>
          </c:val>
          <c:extLst>
            <c:ext xmlns:c16="http://schemas.microsoft.com/office/drawing/2014/chart" uri="{C3380CC4-5D6E-409C-BE32-E72D297353CC}">
              <c16:uniqueId val="{00000004-8F99-426F-95CA-7F4B35994320}"/>
            </c:ext>
          </c:extLst>
        </c:ser>
        <c:ser>
          <c:idx val="5"/>
          <c:order val="5"/>
          <c:tx>
            <c:strRef>
              <c:f>データシート!$A$32</c:f>
              <c:strCache>
                <c:ptCount val="1"/>
                <c:pt idx="0">
                  <c:v>米沢市下水道事業会計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1.06</c:v>
                </c:pt>
                <c:pt idx="2">
                  <c:v>#N/A</c:v>
                </c:pt>
                <c:pt idx="3">
                  <c:v>0.95</c:v>
                </c:pt>
                <c:pt idx="4">
                  <c:v>#N/A</c:v>
                </c:pt>
                <c:pt idx="5">
                  <c:v>0.88</c:v>
                </c:pt>
                <c:pt idx="6">
                  <c:v>#N/A</c:v>
                </c:pt>
                <c:pt idx="7">
                  <c:v>0.66</c:v>
                </c:pt>
                <c:pt idx="8">
                  <c:v>#N/A</c:v>
                </c:pt>
                <c:pt idx="9">
                  <c:v>1.3</c:v>
                </c:pt>
              </c:numCache>
            </c:numRef>
          </c:val>
          <c:extLst>
            <c:ext xmlns:c16="http://schemas.microsoft.com/office/drawing/2014/chart" uri="{C3380CC4-5D6E-409C-BE32-E72D297353CC}">
              <c16:uniqueId val="{00000005-8F99-426F-95CA-7F4B35994320}"/>
            </c:ext>
          </c:extLst>
        </c:ser>
        <c:ser>
          <c:idx val="6"/>
          <c:order val="6"/>
          <c:tx>
            <c:strRef>
              <c:f>データシート!$A$33</c:f>
              <c:strCache>
                <c:ptCount val="1"/>
                <c:pt idx="0">
                  <c:v>米沢市介護保険事業勘定特別会計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1.29</c:v>
                </c:pt>
                <c:pt idx="4">
                  <c:v>#N/A</c:v>
                </c:pt>
                <c:pt idx="5">
                  <c:v>1.99</c:v>
                </c:pt>
                <c:pt idx="6">
                  <c:v>#N/A</c:v>
                </c:pt>
                <c:pt idx="7">
                  <c:v>2.0099999999999998</c:v>
                </c:pt>
                <c:pt idx="8">
                  <c:v>#N/A</c:v>
                </c:pt>
                <c:pt idx="9">
                  <c:v>1.46</c:v>
                </c:pt>
              </c:numCache>
            </c:numRef>
          </c:val>
          <c:extLst>
            <c:ext xmlns:c16="http://schemas.microsoft.com/office/drawing/2014/chart" uri="{C3380CC4-5D6E-409C-BE32-E72D297353CC}">
              <c16:uniqueId val="{00000006-8F99-426F-95CA-7F4B3599432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6.02</c:v>
                </c:pt>
                <c:pt idx="2">
                  <c:v>#N/A</c:v>
                </c:pt>
                <c:pt idx="3">
                  <c:v>6.48</c:v>
                </c:pt>
                <c:pt idx="4">
                  <c:v>#N/A</c:v>
                </c:pt>
                <c:pt idx="5">
                  <c:v>7.17</c:v>
                </c:pt>
                <c:pt idx="6">
                  <c:v>#N/A</c:v>
                </c:pt>
                <c:pt idx="7">
                  <c:v>7.75</c:v>
                </c:pt>
                <c:pt idx="8">
                  <c:v>#N/A</c:v>
                </c:pt>
                <c:pt idx="9">
                  <c:v>6.5</c:v>
                </c:pt>
              </c:numCache>
            </c:numRef>
          </c:val>
          <c:extLst>
            <c:ext xmlns:c16="http://schemas.microsoft.com/office/drawing/2014/chart" uri="{C3380CC4-5D6E-409C-BE32-E72D297353CC}">
              <c16:uniqueId val="{00000007-8F99-426F-95CA-7F4B35994320}"/>
            </c:ext>
          </c:extLst>
        </c:ser>
        <c:ser>
          <c:idx val="8"/>
          <c:order val="8"/>
          <c:tx>
            <c:strRef>
              <c:f>データシート!$A$35</c:f>
              <c:strCache>
                <c:ptCount val="1"/>
                <c:pt idx="0">
                  <c:v>米沢市水道事業会計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23.78</c:v>
                </c:pt>
                <c:pt idx="2">
                  <c:v>#N/A</c:v>
                </c:pt>
                <c:pt idx="3">
                  <c:v>23.09</c:v>
                </c:pt>
                <c:pt idx="4">
                  <c:v>#N/A</c:v>
                </c:pt>
                <c:pt idx="5">
                  <c:v>24.3</c:v>
                </c:pt>
                <c:pt idx="6">
                  <c:v>#N/A</c:v>
                </c:pt>
                <c:pt idx="7">
                  <c:v>21.6</c:v>
                </c:pt>
                <c:pt idx="8">
                  <c:v>#N/A</c:v>
                </c:pt>
                <c:pt idx="9">
                  <c:v>19.87</c:v>
                </c:pt>
              </c:numCache>
            </c:numRef>
          </c:val>
          <c:extLst>
            <c:ext xmlns:c16="http://schemas.microsoft.com/office/drawing/2014/chart" uri="{C3380CC4-5D6E-409C-BE32-E72D297353CC}">
              <c16:uniqueId val="{00000008-8F99-426F-95CA-7F4B35994320}"/>
            </c:ext>
          </c:extLst>
        </c:ser>
        <c:ser>
          <c:idx val="9"/>
          <c:order val="9"/>
          <c:tx>
            <c:strRef>
              <c:f>データシート!$A$36</c:f>
              <c:strCache>
                <c:ptCount val="1"/>
                <c:pt idx="0">
                  <c:v>米沢市立病院事業会計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c:v>
                </c:pt>
                <c:pt idx="2">
                  <c:v>#N/A</c:v>
                </c:pt>
                <c:pt idx="3">
                  <c:v>2.92</c:v>
                </c:pt>
                <c:pt idx="4">
                  <c:v>#N/A</c:v>
                </c:pt>
                <c:pt idx="5">
                  <c:v>4.97</c:v>
                </c:pt>
                <c:pt idx="6">
                  <c:v>#N/A</c:v>
                </c:pt>
                <c:pt idx="7">
                  <c:v>1.57</c:v>
                </c:pt>
                <c:pt idx="8">
                  <c:v>0.44</c:v>
                </c:pt>
                <c:pt idx="9">
                  <c:v>#N/A</c:v>
                </c:pt>
              </c:numCache>
            </c:numRef>
          </c:val>
          <c:extLst>
            <c:ext xmlns:c16="http://schemas.microsoft.com/office/drawing/2014/chart" uri="{C3380CC4-5D6E-409C-BE32-E72D297353CC}">
              <c16:uniqueId val="{00000009-8F99-426F-95CA-7F4B359943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3202</c:v>
                </c:pt>
                <c:pt idx="5">
                  <c:v>3209</c:v>
                </c:pt>
                <c:pt idx="8">
                  <c:v>3198</c:v>
                </c:pt>
                <c:pt idx="11">
                  <c:v>3197</c:v>
                </c:pt>
                <c:pt idx="14">
                  <c:v>3065</c:v>
                </c:pt>
              </c:numCache>
            </c:numRef>
          </c:val>
          <c:extLst>
            <c:ext xmlns:c16="http://schemas.microsoft.com/office/drawing/2014/chart" uri="{C3380CC4-5D6E-409C-BE32-E72D297353CC}">
              <c16:uniqueId val="{00000000-C572-4546-9E1B-25019DFD59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72-4546-9E1B-25019DFD59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93</c:v>
                </c:pt>
                <c:pt idx="3">
                  <c:v>93</c:v>
                </c:pt>
                <c:pt idx="6">
                  <c:v>78</c:v>
                </c:pt>
                <c:pt idx="9">
                  <c:v>106</c:v>
                </c:pt>
                <c:pt idx="12">
                  <c:v>77</c:v>
                </c:pt>
              </c:numCache>
            </c:numRef>
          </c:val>
          <c:extLst>
            <c:ext xmlns:c16="http://schemas.microsoft.com/office/drawing/2014/chart" uri="{C3380CC4-5D6E-409C-BE32-E72D297353CC}">
              <c16:uniqueId val="{00000002-C572-4546-9E1B-25019DFD59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416</c:v>
                </c:pt>
                <c:pt idx="3">
                  <c:v>445</c:v>
                </c:pt>
                <c:pt idx="6">
                  <c:v>511</c:v>
                </c:pt>
                <c:pt idx="9">
                  <c:v>485</c:v>
                </c:pt>
                <c:pt idx="12">
                  <c:v>447</c:v>
                </c:pt>
              </c:numCache>
            </c:numRef>
          </c:val>
          <c:extLst>
            <c:ext xmlns:c16="http://schemas.microsoft.com/office/drawing/2014/chart" uri="{C3380CC4-5D6E-409C-BE32-E72D297353CC}">
              <c16:uniqueId val="{00000003-C572-4546-9E1B-25019DFD59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858</c:v>
                </c:pt>
                <c:pt idx="3">
                  <c:v>710</c:v>
                </c:pt>
                <c:pt idx="6">
                  <c:v>528</c:v>
                </c:pt>
                <c:pt idx="9">
                  <c:v>680</c:v>
                </c:pt>
                <c:pt idx="12">
                  <c:v>861</c:v>
                </c:pt>
              </c:numCache>
            </c:numRef>
          </c:val>
          <c:extLst>
            <c:ext xmlns:c16="http://schemas.microsoft.com/office/drawing/2014/chart" uri="{C3380CC4-5D6E-409C-BE32-E72D297353CC}">
              <c16:uniqueId val="{00000004-C572-4546-9E1B-25019DFD59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7</c:v>
                </c:pt>
                <c:pt idx="6">
                  <c:v>7</c:v>
                </c:pt>
                <c:pt idx="9">
                  <c:v>3</c:v>
                </c:pt>
                <c:pt idx="12">
                  <c:v>3</c:v>
                </c:pt>
              </c:numCache>
            </c:numRef>
          </c:val>
          <c:extLst>
            <c:ext xmlns:c16="http://schemas.microsoft.com/office/drawing/2014/chart" uri="{C3380CC4-5D6E-409C-BE32-E72D297353CC}">
              <c16:uniqueId val="{00000005-C572-4546-9E1B-25019DFD59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72-4546-9E1B-25019DFD59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3262</c:v>
                </c:pt>
                <c:pt idx="3">
                  <c:v>3261</c:v>
                </c:pt>
                <c:pt idx="6">
                  <c:v>3542</c:v>
                </c:pt>
                <c:pt idx="9">
                  <c:v>3573</c:v>
                </c:pt>
                <c:pt idx="12">
                  <c:v>3682</c:v>
                </c:pt>
              </c:numCache>
            </c:numRef>
          </c:val>
          <c:extLst>
            <c:ext xmlns:c16="http://schemas.microsoft.com/office/drawing/2014/chart" uri="{C3380CC4-5D6E-409C-BE32-E72D297353CC}">
              <c16:uniqueId val="{00000007-C572-4546-9E1B-25019DFD59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1434</c:v>
                </c:pt>
                <c:pt idx="2">
                  <c:v>#N/A</c:v>
                </c:pt>
                <c:pt idx="3">
                  <c:v>#N/A</c:v>
                </c:pt>
                <c:pt idx="4">
                  <c:v>1307</c:v>
                </c:pt>
                <c:pt idx="5">
                  <c:v>#N/A</c:v>
                </c:pt>
                <c:pt idx="6">
                  <c:v>#N/A</c:v>
                </c:pt>
                <c:pt idx="7">
                  <c:v>1468</c:v>
                </c:pt>
                <c:pt idx="8">
                  <c:v>#N/A</c:v>
                </c:pt>
                <c:pt idx="9">
                  <c:v>#N/A</c:v>
                </c:pt>
                <c:pt idx="10">
                  <c:v>1650</c:v>
                </c:pt>
                <c:pt idx="11">
                  <c:v>#N/A</c:v>
                </c:pt>
                <c:pt idx="12">
                  <c:v>#N/A</c:v>
                </c:pt>
                <c:pt idx="13">
                  <c:v>2005</c:v>
                </c:pt>
                <c:pt idx="14">
                  <c:v>#N/A</c:v>
                </c:pt>
              </c:numCache>
            </c:numRef>
          </c:val>
          <c:smooth val="0"/>
          <c:extLst>
            <c:ext xmlns:c16="http://schemas.microsoft.com/office/drawing/2014/chart" uri="{C3380CC4-5D6E-409C-BE32-E72D297353CC}">
              <c16:uniqueId val="{00000008-C572-4546-9E1B-25019DFD59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33339</c:v>
                </c:pt>
                <c:pt idx="5">
                  <c:v>32569</c:v>
                </c:pt>
                <c:pt idx="8">
                  <c:v>33288</c:v>
                </c:pt>
                <c:pt idx="11">
                  <c:v>34578</c:v>
                </c:pt>
                <c:pt idx="14">
                  <c:v>33481</c:v>
                </c:pt>
              </c:numCache>
            </c:numRef>
          </c:val>
          <c:extLst>
            <c:ext xmlns:c16="http://schemas.microsoft.com/office/drawing/2014/chart" uri="{C3380CC4-5D6E-409C-BE32-E72D297353CC}">
              <c16:uniqueId val="{00000000-FAAF-4F75-97A2-68A3EC2439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8405</c:v>
                </c:pt>
                <c:pt idx="5">
                  <c:v>7340</c:v>
                </c:pt>
                <c:pt idx="8">
                  <c:v>7810</c:v>
                </c:pt>
                <c:pt idx="11">
                  <c:v>7504</c:v>
                </c:pt>
                <c:pt idx="14">
                  <c:v>7819</c:v>
                </c:pt>
              </c:numCache>
            </c:numRef>
          </c:val>
          <c:extLst>
            <c:ext xmlns:c16="http://schemas.microsoft.com/office/drawing/2014/chart" uri="{C3380CC4-5D6E-409C-BE32-E72D297353CC}">
              <c16:uniqueId val="{00000001-FAAF-4F75-97A2-68A3EC2439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7980</c:v>
                </c:pt>
                <c:pt idx="5">
                  <c:v>9713</c:v>
                </c:pt>
                <c:pt idx="8">
                  <c:v>9997</c:v>
                </c:pt>
                <c:pt idx="11">
                  <c:v>11271</c:v>
                </c:pt>
                <c:pt idx="14">
                  <c:v>10138</c:v>
                </c:pt>
              </c:numCache>
            </c:numRef>
          </c:val>
          <c:extLst>
            <c:ext xmlns:c16="http://schemas.microsoft.com/office/drawing/2014/chart" uri="{C3380CC4-5D6E-409C-BE32-E72D297353CC}">
              <c16:uniqueId val="{00000002-FAAF-4F75-97A2-68A3EC2439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AF-4F75-97A2-68A3EC2439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AF-4F75-97A2-68A3EC2439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AF-4F75-97A2-68A3EC2439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4189</c:v>
                </c:pt>
                <c:pt idx="3">
                  <c:v>4044</c:v>
                </c:pt>
                <c:pt idx="6">
                  <c:v>3923</c:v>
                </c:pt>
                <c:pt idx="9">
                  <c:v>4044</c:v>
                </c:pt>
                <c:pt idx="12">
                  <c:v>3931</c:v>
                </c:pt>
              </c:numCache>
            </c:numRef>
          </c:val>
          <c:extLst>
            <c:ext xmlns:c16="http://schemas.microsoft.com/office/drawing/2014/chart" uri="{C3380CC4-5D6E-409C-BE32-E72D297353CC}">
              <c16:uniqueId val="{00000006-FAAF-4F75-97A2-68A3EC2439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4256</c:v>
                </c:pt>
                <c:pt idx="3">
                  <c:v>4055</c:v>
                </c:pt>
                <c:pt idx="6">
                  <c:v>3806</c:v>
                </c:pt>
                <c:pt idx="9">
                  <c:v>3993</c:v>
                </c:pt>
                <c:pt idx="12">
                  <c:v>3825</c:v>
                </c:pt>
              </c:numCache>
            </c:numRef>
          </c:val>
          <c:extLst>
            <c:ext xmlns:c16="http://schemas.microsoft.com/office/drawing/2014/chart" uri="{C3380CC4-5D6E-409C-BE32-E72D297353CC}">
              <c16:uniqueId val="{00000007-FAAF-4F75-97A2-68A3EC2439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10948</c:v>
                </c:pt>
                <c:pt idx="3">
                  <c:v>9477</c:v>
                </c:pt>
                <c:pt idx="6">
                  <c:v>11556</c:v>
                </c:pt>
                <c:pt idx="9">
                  <c:v>15959</c:v>
                </c:pt>
                <c:pt idx="12">
                  <c:v>15470</c:v>
                </c:pt>
              </c:numCache>
            </c:numRef>
          </c:val>
          <c:extLst>
            <c:ext xmlns:c16="http://schemas.microsoft.com/office/drawing/2014/chart" uri="{C3380CC4-5D6E-409C-BE32-E72D297353CC}">
              <c16:uniqueId val="{00000008-FAAF-4F75-97A2-68A3EC2439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739</c:v>
                </c:pt>
                <c:pt idx="3">
                  <c:v>655</c:v>
                </c:pt>
                <c:pt idx="6">
                  <c:v>584</c:v>
                </c:pt>
                <c:pt idx="9">
                  <c:v>489</c:v>
                </c:pt>
                <c:pt idx="12">
                  <c:v>422</c:v>
                </c:pt>
              </c:numCache>
            </c:numRef>
          </c:val>
          <c:extLst>
            <c:ext xmlns:c16="http://schemas.microsoft.com/office/drawing/2014/chart" uri="{C3380CC4-5D6E-409C-BE32-E72D297353CC}">
              <c16:uniqueId val="{00000009-FAAF-4F75-97A2-68A3EC2439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37917</c:v>
                </c:pt>
                <c:pt idx="3">
                  <c:v>40150</c:v>
                </c:pt>
                <c:pt idx="6">
                  <c:v>38531</c:v>
                </c:pt>
                <c:pt idx="9">
                  <c:v>36920</c:v>
                </c:pt>
                <c:pt idx="12">
                  <c:v>35807</c:v>
                </c:pt>
              </c:numCache>
            </c:numRef>
          </c:val>
          <c:extLst>
            <c:ext xmlns:c16="http://schemas.microsoft.com/office/drawing/2014/chart" uri="{C3380CC4-5D6E-409C-BE32-E72D297353CC}">
              <c16:uniqueId val="{0000000A-FAAF-4F75-97A2-68A3EC2439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8324</c:v>
                </c:pt>
                <c:pt idx="2">
                  <c:v>#N/A</c:v>
                </c:pt>
                <c:pt idx="3">
                  <c:v>#N/A</c:v>
                </c:pt>
                <c:pt idx="4">
                  <c:v>8760</c:v>
                </c:pt>
                <c:pt idx="5">
                  <c:v>#N/A</c:v>
                </c:pt>
                <c:pt idx="6">
                  <c:v>#N/A</c:v>
                </c:pt>
                <c:pt idx="7">
                  <c:v>7305</c:v>
                </c:pt>
                <c:pt idx="8">
                  <c:v>#N/A</c:v>
                </c:pt>
                <c:pt idx="9">
                  <c:v>#N/A</c:v>
                </c:pt>
                <c:pt idx="10">
                  <c:v>8053</c:v>
                </c:pt>
                <c:pt idx="11">
                  <c:v>#N/A</c:v>
                </c:pt>
                <c:pt idx="12">
                  <c:v>#N/A</c:v>
                </c:pt>
                <c:pt idx="13">
                  <c:v>8017</c:v>
                </c:pt>
                <c:pt idx="14">
                  <c:v>#N/A</c:v>
                </c:pt>
              </c:numCache>
            </c:numRef>
          </c:val>
          <c:smooth val="0"/>
          <c:extLst>
            <c:ext xmlns:c16="http://schemas.microsoft.com/office/drawing/2014/chart" uri="{C3380CC4-5D6E-409C-BE32-E72D297353CC}">
              <c16:uniqueId val="{0000000B-FAAF-4F75-97A2-68A3EC2439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1909</c:v>
                </c:pt>
                <c:pt idx="1">
                  <c:v>1905</c:v>
                </c:pt>
                <c:pt idx="2">
                  <c:v>1815</c:v>
                </c:pt>
              </c:numCache>
            </c:numRef>
          </c:val>
          <c:extLst>
            <c:ext xmlns:c16="http://schemas.microsoft.com/office/drawing/2014/chart" uri="{C3380CC4-5D6E-409C-BE32-E72D297353CC}">
              <c16:uniqueId val="{00000000-7C7E-4CB2-933C-5AA17F9CE33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402</c:v>
                </c:pt>
                <c:pt idx="1">
                  <c:v>495</c:v>
                </c:pt>
                <c:pt idx="2">
                  <c:v>611</c:v>
                </c:pt>
              </c:numCache>
            </c:numRef>
          </c:val>
          <c:extLst>
            <c:ext xmlns:c16="http://schemas.microsoft.com/office/drawing/2014/chart" uri="{C3380CC4-5D6E-409C-BE32-E72D297353CC}">
              <c16:uniqueId val="{00000001-7C7E-4CB2-933C-5AA17F9CE33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4421</c:v>
                </c:pt>
                <c:pt idx="1">
                  <c:v>5053</c:v>
                </c:pt>
                <c:pt idx="2">
                  <c:v>4036</c:v>
                </c:pt>
              </c:numCache>
            </c:numRef>
          </c:val>
          <c:extLst>
            <c:ext xmlns:c16="http://schemas.microsoft.com/office/drawing/2014/chart" uri="{C3380CC4-5D6E-409C-BE32-E72D297353CC}">
              <c16:uniqueId val="{00000002-7C7E-4CB2-933C-5AA17F9CE33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538669966447891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{DF134382-9A5C-4055-80DB-C7CBD5798A30}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D87-4F54-97C3-87A9F76AE6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{0EB76A7A-166F-4662-89D5-34545FD80C84}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87-4F54-97C3-87A9F76AE6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{55E3E7EE-1562-463B-8131-A5026F495FE8}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87-4F54-97C3-87A9F76AE6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{DD97844E-54DB-4EC7-BCBB-DB4D7BB7E712}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87-4F54-97C3-87A9F76AE6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{9AAD92E3-C578-4FC2-B130-B75EEE21532E}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87-4F54-97C3-87A9F76AE699}"/>
                </c:ext>
              </c:extLst>
            </c:dLbl>
            <c:dLbl>
              <c:idx val="8"/>
              <c:layout>
                <c:manualLayout>
                  <c:x val="-1.8492831334020365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{4A54ECFD-F830-4D4A-93F6-7B22E91E347E}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D87-4F54-97C3-87A9F76AE6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{90FA3A53-42F2-4409-AC5F-872D96925C23}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D87-4F54-97C3-87A9F76AE6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{E86060B1-C647-4C67-9B86-8577056053D5}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D87-4F54-97C3-87A9F76AE6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{1545B7BF-29D0-484A-B8D2-B15C58E46D30}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D87-4F54-97C3-87A9F76AE6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63.7</c:v>
                </c:pt>
                <c:pt idx="16">
                  <c:v>64.900000000000006</c:v>
                </c:pt>
                <c:pt idx="24">
                  <c:v>66.2</c:v>
                </c:pt>
                <c:pt idx="32">
                  <c:v>67.8</c:v>
                </c:pt>
              </c:numCache>
            </c:numRef>
          </c:xVal>
          <c:yVal>
            <c:numRef>
              <c:f>公会計指標分析・財政指標組合せ分析表!$BP$51:$DC$51</c:f>
              <c:numCache>
                <c:formatCode>#,##0.0;"▲ "#,##0.0</c:formatCode>
                <c:ptCount val="40"/>
                <c:pt idx="0">
                  <c:v>47.7</c:v>
                </c:pt>
                <c:pt idx="8">
                  <c:v>47.8</c:v>
                </c:pt>
                <c:pt idx="16">
                  <c:v>41.2</c:v>
                </c:pt>
                <c:pt idx="24">
                  <c:v>45.1</c:v>
                </c:pt>
                <c:pt idx="32">
                  <c:v>43.8</c:v>
                </c:pt>
              </c:numCache>
            </c:numRef>
          </c:yVal>
          <c:smooth val="0"/>
          <c:extLst>
            <c:ext xmlns:c16="http://schemas.microsoft.com/office/drawing/2014/chart" uri="{C3380CC4-5D6E-409C-BE32-E72D297353CC}">
              <c16:uniqueId val="{00000009-CD87-4F54-97C3-87A9F76AE6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{BA828F28-AA31-4062-93EC-D56E24CE44A9}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D87-4F54-97C3-87A9F76AE6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{97D148ED-579D-445E-AB7F-302843FB4D62}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87-4F54-97C3-87A9F76AE6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{988493FD-F452-420F-8D43-98574CD0A072}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87-4F54-97C3-87A9F76AE6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{CD856964-1FB6-4498-BE56-A472C33452F8}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87-4F54-97C3-87A9F76AE6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{0EB5B702-ED84-41F1-9576-28E7AC0E1B6E}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87-4F54-97C3-87A9F76AE6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{EC5AA9D6-AA3F-4EA3-B741-0CEE7240A289}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D87-4F54-97C3-87A9F76AE6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{79857F82-8C8C-4650-8C57-575F03007B11}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D87-4F54-97C3-87A9F76AE6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{21694176-9128-42D6-874E-454858121891}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D87-4F54-97C3-87A9F76AE6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{850F3558-BCFC-49A4-8210-EBA8CA3B7AF0}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D87-4F54-97C3-87A9F76AE6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D87-4F54-97C3-87A9F76AE699}"/>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{9073E5AD-4DE9-48AF-BB11-F23CE844491E}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46-4E0C-9A30-F5F0D9BF83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{8CE59D68-F580-4455-A21B-A0E8967CCB23}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46-4E0C-9A30-F5F0D9BF83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{19AFDEC0-12CE-4A1A-B601-8128D6C6D244}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46-4E0C-9A30-F5F0D9BF83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{D1F3A5CC-CAB3-4545-8B8E-0CD5B10D4770}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46-4E0C-9A30-F5F0D9BF83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{72B79561-568C-4939-85C1-B73ED57DCED0}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46-4E0C-9A30-F5F0D9BF83C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{958088AF-B175-4708-AAE0-E19956FC42A6}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46-4E0C-9A30-F5F0D9BF83C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{B2F85F45-044E-490B-A1DB-352796017F39}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46-4E0C-9A30-F5F0D9BF83C5}"/>
                </c:ext>
              </c:extLst>
            </c:dLbl>
            <c:dLbl>
              <c:idx val="24"/>
              <c:layout>
                <c:manualLayout>
                  <c:x val="-1.823562808424999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{E7B8F08E-61FB-4E06-8676-16B55B023AC0}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46-4E0C-9A30-F5F0D9BF83C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{B919AADC-D147-4480-AD09-2BD7C0560D4F}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46-4E0C-9A30-F5F0D9BF83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7.8</c:v>
                </c:pt>
                <c:pt idx="16">
                  <c:v>7.8</c:v>
                </c:pt>
                <c:pt idx="24">
                  <c:v>8.1999999999999993</c:v>
                </c:pt>
                <c:pt idx="32">
                  <c:v>9.5</c:v>
                </c:pt>
              </c:numCache>
            </c:numRef>
          </c:xVal>
          <c:yVal>
            <c:numRef>
              <c:f>公会計指標分析・財政指標組合せ分析表!$BP$73:$DC$73</c:f>
              <c:numCache>
                <c:formatCode>#,##0.0;"▲ "#,##0.0</c:formatCode>
                <c:ptCount val="40"/>
                <c:pt idx="0">
                  <c:v>47.7</c:v>
                </c:pt>
                <c:pt idx="8">
                  <c:v>47.8</c:v>
                </c:pt>
                <c:pt idx="16">
                  <c:v>41.2</c:v>
                </c:pt>
                <c:pt idx="24">
                  <c:v>45.1</c:v>
                </c:pt>
                <c:pt idx="32">
                  <c:v>43.8</c:v>
                </c:pt>
              </c:numCache>
            </c:numRef>
          </c:yVal>
          <c:smooth val="0"/>
          <c:extLst>
            <c:ext xmlns:c16="http://schemas.microsoft.com/office/drawing/2014/chart" uri="{C3380CC4-5D6E-409C-BE32-E72D297353CC}">
              <c16:uniqueId val="{00000009-6646-4E0C-9A30-F5F0D9BF83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{0A28A50D-8FA5-49FD-BD0D-0E634E7BFC67}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46-4E0C-9A30-F5F0D9BF83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{2C5285D9-4CCC-43AE-A90B-31C5F4318D05}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46-4E0C-9A30-F5F0D9BF83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{38FFE159-460F-4510-A868-39B2661A55EB}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46-4E0C-9A30-F5F0D9BF83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{13180154-CB48-42CB-B750-FCE63518A4E5}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46-4E0C-9A30-F5F0D9BF83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{5A4DDF27-76C2-4CAA-8A5C-055E6432D14C}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46-4E0C-9A30-F5F0D9BF83C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{2A0F9049-EAD2-4EEF-B818-681033769807}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46-4E0C-9A30-F5F0D9BF83C5}"/>
                </c:ext>
              </c:extLst>
            </c:dLbl>
            <c:dLbl>
              <c:idx val="16"/>
              <c:layout>
                <c:manualLayout>
                  <c:x val="0"/>
                  <c:y val="3.894426151802820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{64616D27-C742-4DB9-A9FC-2D6BACCAD8D2}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46-4E0C-9A30-F5F0D9BF83C5}"/>
                </c:ext>
              </c:extLst>
            </c:dLbl>
            <c:dLbl>
              <c:idx val="24"/>
              <c:layout>
                <c:manualLayout>
                  <c:x val="0"/>
                  <c:y val="-3.8944261518028202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{BC9ADA75-F00D-4B89-81D2-B9BEDFD3AB84}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46-4E0C-9A30-F5F0D9BF83C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{6AFE9C49-FC0B-4F1A-936F-91107BFBB008}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46-4E0C-9A30-F5F0D9BF83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6646-4E0C-9A30-F5F0D9BF83C5}"/>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本市の財政力指数は、全国平均、県平均を上回ってはいるものの、類似団体内平均を下回る状況が続いている。令和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事業の廃止や見直しを行い歳出の抑制を図る。また、歳入の確保に向けた取組を推進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28222</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148872</xdr:rowOff>
    </xdr:from>
    <xdr:to>
      <xdr:col>7</xdr:col>
      <xdr:colOff>31750</xdr:colOff>
      <xdr:row>43</xdr:row>
      <xdr:rowOff>79022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63799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50">
              <a:solidFill>
                <a:schemeClr val="dk1"/>
              </a:solidFill>
              <a:effectLst/>
              <a:latin typeface="+mn-lt"/>
              <a:ea typeface="+mn-ea"/>
              <a:cs typeface="+mn-cs"/>
            </a:rPr>
            <a:t>令和</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年度は令和</a:t>
          </a:r>
          <a:r>
            <a:rPr kumimoji="1" lang="en-US" altLang="ja-JP" sz="950">
              <a:solidFill>
                <a:schemeClr val="dk1"/>
              </a:solidFill>
              <a:effectLst/>
              <a:latin typeface="+mn-lt"/>
              <a:ea typeface="+mn-ea"/>
              <a:cs typeface="+mn-cs"/>
            </a:rPr>
            <a:t>5</a:t>
          </a:r>
          <a:r>
            <a:rPr kumimoji="1" lang="ja-JP" altLang="ja-JP" sz="950">
              <a:solidFill>
                <a:schemeClr val="dk1"/>
              </a:solidFill>
              <a:effectLst/>
              <a:latin typeface="+mn-lt"/>
              <a:ea typeface="+mn-ea"/>
              <a:cs typeface="+mn-cs"/>
            </a:rPr>
            <a:t>年度に比べ</a:t>
          </a:r>
          <a:r>
            <a:rPr kumimoji="1" lang="en-US" altLang="ja-JP" sz="950">
              <a:solidFill>
                <a:schemeClr val="dk1"/>
              </a:solidFill>
              <a:effectLst/>
              <a:latin typeface="+mn-lt"/>
              <a:ea typeface="+mn-ea"/>
              <a:cs typeface="+mn-cs"/>
            </a:rPr>
            <a:t>4.4</a:t>
          </a:r>
          <a:r>
            <a:rPr kumimoji="1" lang="ja-JP" altLang="ja-JP" sz="950">
              <a:solidFill>
                <a:schemeClr val="dk1"/>
              </a:solidFill>
              <a:effectLst/>
              <a:latin typeface="+mn-lt"/>
              <a:ea typeface="+mn-ea"/>
              <a:cs typeface="+mn-cs"/>
            </a:rPr>
            <a:t>ポイント</a:t>
          </a:r>
          <a:r>
            <a:rPr kumimoji="1" lang="ja-JP" altLang="en-US" sz="950">
              <a:solidFill>
                <a:schemeClr val="dk1"/>
              </a:solidFill>
              <a:effectLst/>
              <a:latin typeface="+mn-lt"/>
              <a:ea typeface="+mn-ea"/>
              <a:cs typeface="+mn-cs"/>
            </a:rPr>
            <a:t>上回り</a:t>
          </a:r>
          <a:r>
            <a:rPr kumimoji="1" lang="ja-JP" altLang="ja-JP" sz="950">
              <a:solidFill>
                <a:schemeClr val="dk1"/>
              </a:solidFill>
              <a:effectLst/>
              <a:latin typeface="+mn-lt"/>
              <a:ea typeface="+mn-ea"/>
              <a:cs typeface="+mn-cs"/>
            </a:rPr>
            <a:t>、</a:t>
          </a:r>
          <a:r>
            <a:rPr kumimoji="1" lang="ja-JP" altLang="en-US" sz="950">
              <a:solidFill>
                <a:schemeClr val="dk1"/>
              </a:solidFill>
              <a:effectLst/>
              <a:latin typeface="+mn-lt"/>
              <a:ea typeface="+mn-ea"/>
              <a:cs typeface="+mn-cs"/>
            </a:rPr>
            <a:t>令和</a:t>
          </a:r>
          <a:r>
            <a:rPr kumimoji="1" lang="en-US" altLang="ja-JP" sz="950">
              <a:solidFill>
                <a:schemeClr val="dk1"/>
              </a:solidFill>
              <a:effectLst/>
              <a:latin typeface="+mn-lt"/>
              <a:ea typeface="+mn-ea"/>
              <a:cs typeface="+mn-cs"/>
            </a:rPr>
            <a:t>5</a:t>
          </a:r>
          <a:r>
            <a:rPr kumimoji="1" lang="ja-JP" altLang="en-US" sz="950">
              <a:solidFill>
                <a:schemeClr val="dk1"/>
              </a:solidFill>
              <a:effectLst/>
              <a:latin typeface="+mn-lt"/>
              <a:ea typeface="+mn-ea"/>
              <a:cs typeface="+mn-cs"/>
            </a:rPr>
            <a:t>年度に引き続き</a:t>
          </a:r>
          <a:r>
            <a:rPr kumimoji="1" lang="ja-JP" altLang="ja-JP" sz="950">
              <a:solidFill>
                <a:schemeClr val="dk1"/>
              </a:solidFill>
              <a:effectLst/>
              <a:latin typeface="+mn-lt"/>
              <a:ea typeface="+mn-ea"/>
              <a:cs typeface="+mn-cs"/>
            </a:rPr>
            <a:t>類似団体内平均</a:t>
          </a:r>
          <a:r>
            <a:rPr kumimoji="1" lang="ja-JP" altLang="en-US" sz="950">
              <a:solidFill>
                <a:schemeClr val="dk1"/>
              </a:solidFill>
              <a:effectLst/>
              <a:latin typeface="+mn-lt"/>
              <a:ea typeface="+mn-ea"/>
              <a:cs typeface="+mn-cs"/>
            </a:rPr>
            <a:t>を上回っている</a:t>
          </a:r>
          <a:r>
            <a:rPr kumimoji="1" lang="ja-JP" altLang="ja-JP" sz="950">
              <a:solidFill>
                <a:schemeClr val="dk1"/>
              </a:solidFill>
              <a:effectLst/>
              <a:latin typeface="+mn-lt"/>
              <a:ea typeface="+mn-ea"/>
              <a:cs typeface="+mn-cs"/>
            </a:rPr>
            <a:t>。</a:t>
          </a:r>
          <a:endParaRPr lang="ja-JP" altLang="ja-JP" sz="950">
            <a:effectLst/>
          </a:endParaRPr>
        </a:p>
        <a:p>
          <a:r>
            <a:rPr kumimoji="1" lang="ja-JP" altLang="ja-JP" sz="950">
              <a:solidFill>
                <a:schemeClr val="dk1"/>
              </a:solidFill>
              <a:effectLst/>
              <a:latin typeface="+mn-lt"/>
              <a:ea typeface="+mn-ea"/>
              <a:cs typeface="+mn-cs"/>
            </a:rPr>
            <a:t>　令和</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年度の経常一般財源収入は、</a:t>
          </a:r>
          <a:r>
            <a:rPr kumimoji="1" lang="ja-JP" altLang="en-US" sz="950">
              <a:solidFill>
                <a:schemeClr val="dk1"/>
              </a:solidFill>
              <a:effectLst/>
              <a:latin typeface="+mn-lt"/>
              <a:ea typeface="+mn-ea"/>
              <a:cs typeface="+mn-cs"/>
            </a:rPr>
            <a:t>定額減税の影響により</a:t>
          </a:r>
          <a:r>
            <a:rPr kumimoji="1" lang="ja-JP" altLang="ja-JP" sz="950">
              <a:solidFill>
                <a:schemeClr val="dk1"/>
              </a:solidFill>
              <a:effectLst/>
              <a:latin typeface="+mn-lt"/>
              <a:ea typeface="+mn-ea"/>
              <a:cs typeface="+mn-cs"/>
            </a:rPr>
            <a:t>市税</a:t>
          </a:r>
          <a:r>
            <a:rPr kumimoji="1" lang="ja-JP" altLang="en-US" sz="950">
              <a:solidFill>
                <a:schemeClr val="dk1"/>
              </a:solidFill>
              <a:effectLst/>
              <a:latin typeface="+mn-lt"/>
              <a:ea typeface="+mn-ea"/>
              <a:cs typeface="+mn-cs"/>
            </a:rPr>
            <a:t>が減少し、</a:t>
          </a:r>
          <a:r>
            <a:rPr kumimoji="1" lang="ja-JP" altLang="ja-JP" sz="950">
              <a:solidFill>
                <a:schemeClr val="dk1"/>
              </a:solidFill>
              <a:effectLst/>
              <a:latin typeface="+mn-lt"/>
              <a:ea typeface="+mn-ea"/>
              <a:cs typeface="+mn-cs"/>
            </a:rPr>
            <a:t>全体として前年度比</a:t>
          </a:r>
          <a:r>
            <a:rPr kumimoji="1" lang="en-US" altLang="ja-JP" sz="950">
              <a:solidFill>
                <a:schemeClr val="dk1"/>
              </a:solidFill>
              <a:effectLst/>
              <a:latin typeface="+mn-lt"/>
              <a:ea typeface="+mn-ea"/>
              <a:cs typeface="+mn-cs"/>
            </a:rPr>
            <a:t>1.5</a:t>
          </a:r>
          <a:r>
            <a:rPr kumimoji="1" lang="ja-JP" altLang="ja-JP" sz="950">
              <a:solidFill>
                <a:schemeClr val="dk1"/>
              </a:solidFill>
              <a:effectLst/>
              <a:latin typeface="+mn-lt"/>
              <a:ea typeface="+mn-ea"/>
              <a:cs typeface="+mn-cs"/>
            </a:rPr>
            <a:t>％の</a:t>
          </a:r>
          <a:r>
            <a:rPr kumimoji="1" lang="ja-JP" altLang="en-US" sz="950">
              <a:solidFill>
                <a:schemeClr val="dk1"/>
              </a:solidFill>
              <a:effectLst/>
              <a:latin typeface="+mn-lt"/>
              <a:ea typeface="+mn-ea"/>
              <a:cs typeface="+mn-cs"/>
            </a:rPr>
            <a:t>減</a:t>
          </a:r>
          <a:r>
            <a:rPr kumimoji="1" lang="ja-JP" altLang="ja-JP" sz="950">
              <a:solidFill>
                <a:schemeClr val="dk1"/>
              </a:solidFill>
              <a:effectLst/>
              <a:latin typeface="+mn-lt"/>
              <a:ea typeface="+mn-ea"/>
              <a:cs typeface="+mn-cs"/>
            </a:rPr>
            <a:t>となった。</a:t>
          </a:r>
          <a:endParaRPr lang="ja-JP" altLang="ja-JP" sz="950">
            <a:effectLst/>
          </a:endParaRPr>
        </a:p>
        <a:p>
          <a:r>
            <a:rPr kumimoji="1" lang="ja-JP" altLang="ja-JP" sz="950">
              <a:solidFill>
                <a:schemeClr val="dk1"/>
              </a:solidFill>
              <a:effectLst/>
              <a:latin typeface="+mn-lt"/>
              <a:ea typeface="+mn-ea"/>
              <a:cs typeface="+mn-cs"/>
            </a:rPr>
            <a:t>　歳出充当一般財源では、</a:t>
          </a:r>
          <a:r>
            <a:rPr kumimoji="1" lang="ja-JP" altLang="en-US" sz="950">
              <a:solidFill>
                <a:schemeClr val="dk1"/>
              </a:solidFill>
              <a:effectLst/>
              <a:latin typeface="+mn-lt"/>
              <a:ea typeface="+mn-ea"/>
              <a:cs typeface="+mn-cs"/>
            </a:rPr>
            <a:t>人件費上昇や物価高騰の影響により物件費</a:t>
          </a:r>
          <a:r>
            <a:rPr kumimoji="1" lang="ja-JP" altLang="ja-JP" sz="950">
              <a:solidFill>
                <a:schemeClr val="dk1"/>
              </a:solidFill>
              <a:effectLst/>
              <a:latin typeface="+mn-lt"/>
              <a:ea typeface="+mn-ea"/>
              <a:cs typeface="+mn-cs"/>
            </a:rPr>
            <a:t>充当一般財源が増加したことに加え、義務的経費である人件費、扶助費、公債費の経常収支比率が</a:t>
          </a:r>
          <a:r>
            <a:rPr kumimoji="1" lang="en-US" altLang="ja-JP" sz="950">
              <a:solidFill>
                <a:schemeClr val="dk1"/>
              </a:solidFill>
              <a:effectLst/>
              <a:latin typeface="+mn-lt"/>
              <a:ea typeface="+mn-ea"/>
              <a:cs typeface="+mn-cs"/>
            </a:rPr>
            <a:t>48.8</a:t>
          </a:r>
          <a:r>
            <a:rPr kumimoji="1" lang="ja-JP" altLang="ja-JP" sz="950">
              <a:solidFill>
                <a:schemeClr val="dk1"/>
              </a:solidFill>
              <a:effectLst/>
              <a:latin typeface="+mn-lt"/>
              <a:ea typeface="+mn-ea"/>
              <a:cs typeface="+mn-cs"/>
            </a:rPr>
            <a:t>％と半分近くを占めている。資本費平準化債の発行により、下水道事業会計への負担金を抑制しているものの、公営企業会計への繰出金（負担金）が高い割合を占めている状況である</a:t>
          </a:r>
          <a:r>
            <a:rPr kumimoji="1" lang="ja-JP" altLang="en-US" sz="950">
              <a:solidFill>
                <a:schemeClr val="dk1"/>
              </a:solidFill>
              <a:effectLst/>
              <a:latin typeface="+mn-lt"/>
              <a:ea typeface="+mn-ea"/>
              <a:cs typeface="+mn-cs"/>
            </a:rPr>
            <a:t>。</a:t>
          </a:r>
          <a:endParaRPr kumimoji="1" lang="ja-JP" altLang="en-US" sz="9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65</xdr:row>
      <xdr:rowOff>73025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51845"/>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64</xdr:row>
      <xdr:rowOff>63500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5184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64</xdr:row>
      <xdr:rowOff>63500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0057"/>
          <a:ext cx="889000" cy="41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63</xdr:row>
      <xdr:rowOff>144463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20057"/>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110807</xdr:rowOff>
    </xdr:from>
    <xdr:to>
      <xdr:col>11</xdr:col>
      <xdr:colOff>82550</xdr:colOff>
      <xdr:row>62</xdr:row>
      <xdr:rowOff>40957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51134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93663</xdr:rowOff>
    </xdr:from>
    <xdr:to>
      <xdr:col>7</xdr:col>
      <xdr:colOff>31750</xdr:colOff>
      <xdr:row>64</xdr:row>
      <xdr:rowOff>23813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8590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mn-lt"/>
              <a:ea typeface="+mn-ea"/>
              <a:cs typeface="+mn-cs"/>
            </a:rPr>
            <a:t>人件費は、</a:t>
          </a:r>
          <a:r>
            <a:rPr kumimoji="1" lang="ja-JP" altLang="en-US" sz="1050">
              <a:solidFill>
                <a:schemeClr val="dk1"/>
              </a:solidFill>
              <a:effectLst/>
              <a:latin typeface="+mn-lt"/>
              <a:ea typeface="+mn-ea"/>
              <a:cs typeface="+mn-cs"/>
            </a:rPr>
            <a:t>定年延長に伴い隔年で定年退職者が出るが、令和</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年度は該当年度であることから退職手当が大幅に増加した。また、給与改定の影響などにより基本給及び期末勤勉手当が増加したことなどから</a:t>
          </a:r>
          <a:r>
            <a:rPr kumimoji="1" lang="ja-JP" altLang="ja-JP" sz="1050">
              <a:solidFill>
                <a:schemeClr val="dk1"/>
              </a:solidFill>
              <a:effectLst/>
              <a:latin typeface="+mn-lt"/>
              <a:ea typeface="+mn-ea"/>
              <a:cs typeface="+mn-cs"/>
            </a:rPr>
            <a:t>、前年度比</a:t>
          </a:r>
          <a:r>
            <a:rPr kumimoji="1" lang="en-US" altLang="ja-JP" sz="1050">
              <a:solidFill>
                <a:schemeClr val="dk1"/>
              </a:solidFill>
              <a:effectLst/>
              <a:latin typeface="+mn-lt"/>
              <a:ea typeface="+mn-ea"/>
              <a:cs typeface="+mn-cs"/>
            </a:rPr>
            <a:t>8.3</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の増</a:t>
          </a:r>
          <a:r>
            <a:rPr kumimoji="1" lang="ja-JP" altLang="ja-JP"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　物件費は、</a:t>
          </a:r>
          <a:r>
            <a:rPr kumimoji="1" lang="ja-JP" altLang="en-US" sz="1050">
              <a:solidFill>
                <a:schemeClr val="dk1"/>
              </a:solidFill>
              <a:effectLst/>
              <a:latin typeface="+mn-lt"/>
              <a:ea typeface="+mn-ea"/>
              <a:cs typeface="+mn-cs"/>
            </a:rPr>
            <a:t>個別接種事業や放課後児童健全育成事業業務委託料、各公共施設の指定管理料の人件費上昇や、物価高騰の影響などが加わり</a:t>
          </a:r>
          <a:r>
            <a:rPr kumimoji="1" lang="ja-JP" altLang="ja-JP" sz="1050">
              <a:solidFill>
                <a:schemeClr val="dk1"/>
              </a:solidFill>
              <a:effectLst/>
              <a:latin typeface="+mn-lt"/>
              <a:ea typeface="+mn-ea"/>
              <a:cs typeface="+mn-cs"/>
            </a:rPr>
            <a:t>、前年度比</a:t>
          </a:r>
          <a:r>
            <a:rPr kumimoji="1" lang="en-US" altLang="ja-JP" sz="1050">
              <a:solidFill>
                <a:schemeClr val="dk1"/>
              </a:solidFill>
              <a:effectLst/>
              <a:latin typeface="+mn-lt"/>
              <a:ea typeface="+mn-ea"/>
              <a:cs typeface="+mn-cs"/>
            </a:rPr>
            <a:t>3.2</a:t>
          </a:r>
          <a:r>
            <a:rPr kumimoji="1" lang="ja-JP" altLang="ja-JP" sz="1050">
              <a:solidFill>
                <a:schemeClr val="dk1"/>
              </a:solidFill>
              <a:effectLst/>
              <a:latin typeface="+mn-lt"/>
              <a:ea typeface="+mn-ea"/>
              <a:cs typeface="+mn-cs"/>
            </a:rPr>
            <a:t>％の</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となった。</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また、維持補修費については、本市では除排雪経費による影響が大きく、降雪量により変動するが、適正な水準の維持に努めていく必要がある。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89102</xdr:rowOff>
    </xdr:from>
    <xdr:to>
      <xdr:col>23</xdr:col>
      <xdr:colOff>133350</xdr:colOff>
      <xdr:row>83</xdr:row>
      <xdr:rowOff>147394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48002"/>
          <a:ext cx="838200" cy="22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89102</xdr:rowOff>
    </xdr:from>
    <xdr:to>
      <xdr:col>19</xdr:col>
      <xdr:colOff>133350</xdr:colOff>
      <xdr:row>83</xdr:row>
      <xdr:rowOff>9249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48002"/>
          <a:ext cx="889000" cy="9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9249</xdr:rowOff>
    </xdr:from>
    <xdr:to>
      <xdr:col>15</xdr:col>
      <xdr:colOff>82550</xdr:colOff>
      <xdr:row>83</xdr:row>
      <xdr:rowOff>32744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39599"/>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88627</xdr:rowOff>
    </xdr:from>
    <xdr:to>
      <xdr:col>11</xdr:col>
      <xdr:colOff>31750</xdr:colOff>
      <xdr:row>83</xdr:row>
      <xdr:rowOff>32744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47527"/>
          <a:ext cx="889000" cy="1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96594</xdr:rowOff>
    </xdr:from>
    <xdr:to>
      <xdr:col>23</xdr:col>
      <xdr:colOff>184150</xdr:colOff>
      <xdr:row>84</xdr:row>
      <xdr:rowOff>26744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2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68671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9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38302</xdr:rowOff>
    </xdr:from>
    <xdr:to>
      <xdr:col>19</xdr:col>
      <xdr:colOff>184150</xdr:colOff>
      <xdr:row>82</xdr:row>
      <xdr:rowOff>139902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9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150079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66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129899</xdr:rowOff>
    </xdr:from>
    <xdr:to>
      <xdr:col>15</xdr:col>
      <xdr:colOff>133350</xdr:colOff>
      <xdr:row>83</xdr:row>
      <xdr:rowOff>60049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44826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75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153394</xdr:rowOff>
    </xdr:from>
    <xdr:to>
      <xdr:col>11</xdr:col>
      <xdr:colOff>82550</xdr:colOff>
      <xdr:row>83</xdr:row>
      <xdr:rowOff>83544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68321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9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37827</xdr:rowOff>
    </xdr:from>
    <xdr:to>
      <xdr:col>7</xdr:col>
      <xdr:colOff>31750</xdr:colOff>
      <xdr:row>82</xdr:row>
      <xdr:rowOff>139427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124204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3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mn-lt"/>
              <a:ea typeface="+mn-ea"/>
              <a:cs typeface="+mn-cs"/>
            </a:rPr>
            <a:t>給与の独自減額により平成</a:t>
          </a:r>
          <a:r>
            <a:rPr kumimoji="1" lang="en-US" altLang="ja-JP" sz="1050">
              <a:solidFill>
                <a:schemeClr val="dk1"/>
              </a:solidFill>
              <a:effectLst/>
              <a:latin typeface="+mn-lt"/>
              <a:ea typeface="+mn-ea"/>
              <a:cs typeface="+mn-cs"/>
            </a:rPr>
            <a:t>27</a:t>
          </a:r>
          <a:r>
            <a:rPr kumimoji="1" lang="ja-JP" altLang="ja-JP" sz="1050">
              <a:solidFill>
                <a:schemeClr val="dk1"/>
              </a:solidFill>
              <a:effectLst/>
              <a:latin typeface="+mn-lt"/>
              <a:ea typeface="+mn-ea"/>
              <a:cs typeface="+mn-cs"/>
            </a:rPr>
            <a:t>年度及び平成</a:t>
          </a:r>
          <a:r>
            <a:rPr kumimoji="1" lang="en-US" altLang="ja-JP" sz="1050">
              <a:solidFill>
                <a:schemeClr val="dk1"/>
              </a:solidFill>
              <a:effectLst/>
              <a:latin typeface="+mn-lt"/>
              <a:ea typeface="+mn-ea"/>
              <a:cs typeface="+mn-cs"/>
            </a:rPr>
            <a:t>28</a:t>
          </a:r>
          <a:r>
            <a:rPr kumimoji="1" lang="ja-JP" altLang="ja-JP" sz="1050">
              <a:solidFill>
                <a:schemeClr val="dk1"/>
              </a:solidFill>
              <a:effectLst/>
              <a:latin typeface="+mn-lt"/>
              <a:ea typeface="+mn-ea"/>
              <a:cs typeface="+mn-cs"/>
            </a:rPr>
            <a:t>年度は類似団体内平均を大幅に下回る水準であったが、平成</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年度以降は類似団体平均とほぼ同じ水準かやや高い水準で推移している。類似団体平均を大きく上回ることがないよう、給与制度の見直しを行うことで、給与の適正化に努める。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87</xdr:row>
      <xdr:rowOff>119743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1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119743</xdr:rowOff>
    </xdr:from>
    <xdr:to>
      <xdr:col>77</xdr:col>
      <xdr:colOff>44450</xdr:colOff>
      <xdr:row>89</xdr:row>
      <xdr:rowOff>18143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3589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89</xdr:row>
      <xdr:rowOff>18143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22071"/>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88</xdr:row>
      <xdr:rowOff>34471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014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68943</xdr:rowOff>
    </xdr:from>
    <xdr:to>
      <xdr:col>77</xdr:col>
      <xdr:colOff>95250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155320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7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138793</xdr:rowOff>
    </xdr:from>
    <xdr:to>
      <xdr:col>73</xdr:col>
      <xdr:colOff>44450</xdr:colOff>
      <xdr:row>89</xdr:row>
      <xdr:rowOff>68943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53720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1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mn-lt"/>
              <a:ea typeface="+mn-ea"/>
              <a:cs typeface="+mn-cs"/>
            </a:rPr>
            <a:t>一部、事務の広域化を行っていることから全体として平均を下回る職員数となっているが、広域化を行っていない部門の職員数は平均を上回る状況にある。今後、定年引上げによる影響を分析しつつ、定員適正化計画を策定し、これに基づき効率的な組織の構築を図って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132262</xdr:rowOff>
    </xdr:from>
    <xdr:to>
      <xdr:col>81</xdr:col>
      <xdr:colOff>44450</xdr:colOff>
      <xdr:row>61</xdr:row>
      <xdr:rowOff>453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9262"/>
          <a:ext cx="838200" cy="3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97790</xdr:rowOff>
    </xdr:from>
    <xdr:to>
      <xdr:col>77</xdr:col>
      <xdr:colOff>44450</xdr:colOff>
      <xdr:row>60</xdr:row>
      <xdr:rowOff>132262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8479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65042</xdr:rowOff>
    </xdr:from>
    <xdr:to>
      <xdr:col>72</xdr:col>
      <xdr:colOff>203200</xdr:colOff>
      <xdr:row>60</xdr:row>
      <xdr:rowOff>97790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52042"/>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52977</xdr:rowOff>
    </xdr:from>
    <xdr:to>
      <xdr:col>68</xdr:col>
      <xdr:colOff>152400</xdr:colOff>
      <xdr:row>60</xdr:row>
      <xdr:rowOff>65042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997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121103</xdr:rowOff>
    </xdr:from>
    <xdr:to>
      <xdr:col>81</xdr:col>
      <xdr:colOff>95250</xdr:colOff>
      <xdr:row>61</xdr:row>
      <xdr:rowOff>51253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0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137630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53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81462</xdr:rowOff>
    </xdr:from>
    <xdr:to>
      <xdr:col>77</xdr:col>
      <xdr:colOff>95250</xdr:colOff>
      <xdr:row>61</xdr:row>
      <xdr:rowOff>11612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21789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7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46990</xdr:rowOff>
    </xdr:from>
    <xdr:to>
      <xdr:col>73</xdr:col>
      <xdr:colOff>44450</xdr:colOff>
      <xdr:row>60</xdr:row>
      <xdr:rowOff>148590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158767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14242</xdr:rowOff>
    </xdr:from>
    <xdr:to>
      <xdr:col>68</xdr:col>
      <xdr:colOff>203200</xdr:colOff>
      <xdr:row>60</xdr:row>
      <xdr:rowOff>115842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126019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7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113954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mn-lt"/>
              <a:ea typeface="+mn-ea"/>
              <a:cs typeface="+mn-cs"/>
            </a:rPr>
            <a:t>分子となる</a:t>
          </a:r>
          <a:r>
            <a:rPr kumimoji="1" lang="ja-JP" altLang="en-US" sz="1050">
              <a:solidFill>
                <a:schemeClr val="dk1"/>
              </a:solidFill>
              <a:effectLst/>
              <a:latin typeface="+mn-lt"/>
              <a:ea typeface="+mn-ea"/>
              <a:cs typeface="+mn-cs"/>
            </a:rPr>
            <a:t>臨時財政対策債に係る元金償還金や</a:t>
          </a:r>
          <a:r>
            <a:rPr kumimoji="1" lang="ja-JP" altLang="ja-JP" sz="1050">
              <a:solidFill>
                <a:schemeClr val="dk1"/>
              </a:solidFill>
              <a:effectLst/>
              <a:latin typeface="+mn-lt"/>
              <a:ea typeface="+mn-ea"/>
              <a:cs typeface="+mn-cs"/>
            </a:rPr>
            <a:t>病院</a:t>
          </a:r>
          <a:r>
            <a:rPr kumimoji="1" lang="ja-JP" altLang="en-US" sz="1050">
              <a:solidFill>
                <a:schemeClr val="dk1"/>
              </a:solidFill>
              <a:effectLst/>
              <a:latin typeface="+mn-lt"/>
              <a:ea typeface="+mn-ea"/>
              <a:cs typeface="+mn-cs"/>
            </a:rPr>
            <a:t>事業</a:t>
          </a:r>
          <a:r>
            <a:rPr kumimoji="1" lang="ja-JP" altLang="ja-JP" sz="1050">
              <a:solidFill>
                <a:schemeClr val="dk1"/>
              </a:solidFill>
              <a:effectLst/>
              <a:latin typeface="+mn-lt"/>
              <a:ea typeface="+mn-ea"/>
              <a:cs typeface="+mn-cs"/>
            </a:rPr>
            <a:t>に係る準元利償還金が増加するとともに、分母となる標準税収も増加したが、分子の増加割合が大きかったため、単年度比率では</a:t>
          </a:r>
          <a:r>
            <a:rPr kumimoji="1" lang="en-US" altLang="ja-JP" sz="1050">
              <a:solidFill>
                <a:schemeClr val="dk1"/>
              </a:solidFill>
              <a:effectLst/>
              <a:latin typeface="+mn-lt"/>
              <a:ea typeface="+mn-ea"/>
              <a:cs typeface="+mn-cs"/>
            </a:rPr>
            <a:t>1.8</a:t>
          </a:r>
          <a:r>
            <a:rPr kumimoji="1" lang="ja-JP" altLang="ja-JP" sz="1050">
              <a:solidFill>
                <a:schemeClr val="dk1"/>
              </a:solidFill>
              <a:effectLst/>
              <a:latin typeface="+mn-lt"/>
              <a:ea typeface="+mn-ea"/>
              <a:cs typeface="+mn-cs"/>
            </a:rPr>
            <a:t>ポイント増の</a:t>
          </a:r>
          <a:r>
            <a:rPr kumimoji="1" lang="en-US" altLang="ja-JP" sz="1050">
              <a:solidFill>
                <a:schemeClr val="dk1"/>
              </a:solidFill>
              <a:effectLst/>
              <a:latin typeface="+mn-lt"/>
              <a:ea typeface="+mn-ea"/>
              <a:cs typeface="+mn-cs"/>
            </a:rPr>
            <a:t>11.0</a:t>
          </a:r>
          <a:r>
            <a:rPr kumimoji="1" lang="ja-JP" altLang="ja-JP" sz="1050">
              <a:solidFill>
                <a:schemeClr val="dk1"/>
              </a:solidFill>
              <a:effectLst/>
              <a:latin typeface="+mn-lt"/>
              <a:ea typeface="+mn-ea"/>
              <a:cs typeface="+mn-cs"/>
            </a:rPr>
            <a:t>ポイントとなり、三ヵ年平均では前年度比</a:t>
          </a:r>
          <a:r>
            <a:rPr kumimoji="1" lang="en-US" altLang="ja-JP" sz="1050">
              <a:solidFill>
                <a:schemeClr val="dk1"/>
              </a:solidFill>
              <a:effectLst/>
              <a:latin typeface="+mn-lt"/>
              <a:ea typeface="+mn-ea"/>
              <a:cs typeface="+mn-cs"/>
            </a:rPr>
            <a:t>1.3</a:t>
          </a:r>
          <a:r>
            <a:rPr kumimoji="1" lang="ja-JP" altLang="ja-JP" sz="1050">
              <a:solidFill>
                <a:schemeClr val="dk1"/>
              </a:solidFill>
              <a:effectLst/>
              <a:latin typeface="+mn-lt"/>
              <a:ea typeface="+mn-ea"/>
              <a:cs typeface="+mn-cs"/>
            </a:rPr>
            <a:t>ポイント増の</a:t>
          </a:r>
          <a:r>
            <a:rPr kumimoji="1" lang="en-US" altLang="ja-JP" sz="1050">
              <a:solidFill>
                <a:schemeClr val="dk1"/>
              </a:solidFill>
              <a:effectLst/>
              <a:latin typeface="+mn-lt"/>
              <a:ea typeface="+mn-ea"/>
              <a:cs typeface="+mn-cs"/>
            </a:rPr>
            <a:t>9.5</a:t>
          </a:r>
          <a:r>
            <a:rPr kumimoji="1" lang="ja-JP" altLang="ja-JP" sz="1050">
              <a:solidFill>
                <a:schemeClr val="dk1"/>
              </a:solidFill>
              <a:effectLst/>
              <a:latin typeface="+mn-lt"/>
              <a:ea typeface="+mn-ea"/>
              <a:cs typeface="+mn-cs"/>
            </a:rPr>
            <a:t>ポイントとなった。</a:t>
          </a:r>
          <a:endParaRPr lang="ja-JP" altLang="ja-JP" sz="1200">
            <a:effectLst/>
          </a:endParaRPr>
        </a:p>
        <a:p>
          <a:r>
            <a:rPr kumimoji="1" lang="ja-JP" altLang="ja-JP" sz="1050">
              <a:solidFill>
                <a:schemeClr val="dk1"/>
              </a:solidFill>
              <a:effectLst/>
              <a:latin typeface="+mn-lt"/>
              <a:ea typeface="+mn-ea"/>
              <a:cs typeface="+mn-cs"/>
            </a:rPr>
            <a:t>　現在進めている事業を含めて、今後控えている大規模事業に対応していくためにも、引き続き投資的経費については、可能な限り抑制を図り、起債依存型の事業を見直すとともに、公営企業における投資的経費も合わせて見直すように努める</a:t>
          </a:r>
          <a:r>
            <a:rPr kumimoji="1" lang="ja-JP" altLang="en-US" sz="1050">
              <a:solidFill>
                <a:schemeClr val="dk1"/>
              </a:solidFill>
              <a:effectLst/>
              <a:latin typeface="+mn-lt"/>
              <a:ea typeface="+mn-ea"/>
              <a:cs typeface="+mn-cs"/>
            </a:rPr>
            <a:t>。</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146050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42387"/>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41487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1021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9313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1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41487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1021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将来負担額については</a:t>
          </a:r>
          <a:r>
            <a:rPr kumimoji="1" lang="ja-JP" altLang="en-US" sz="1000">
              <a:solidFill>
                <a:schemeClr val="dk1"/>
              </a:solidFill>
              <a:effectLst/>
              <a:latin typeface="+mn-lt"/>
              <a:ea typeface="+mn-ea"/>
              <a:cs typeface="+mn-cs"/>
            </a:rPr>
            <a:t>、防災行政無線整備事業等</a:t>
          </a:r>
          <a:r>
            <a:rPr kumimoji="1" lang="ja-JP" altLang="ja-JP" sz="1000">
              <a:solidFill>
                <a:schemeClr val="dk1"/>
              </a:solidFill>
              <a:effectLst/>
              <a:latin typeface="+mn-lt"/>
              <a:ea typeface="+mn-ea"/>
              <a:cs typeface="+mn-cs"/>
            </a:rPr>
            <a:t>の償還開始と臨時財政対策債の発行額の減少に伴い、地方債残高は約</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％の減となったが、</a:t>
          </a:r>
          <a:r>
            <a:rPr kumimoji="1" lang="ja-JP" altLang="en-US" sz="1000">
              <a:solidFill>
                <a:schemeClr val="dk1"/>
              </a:solidFill>
              <a:effectLst/>
              <a:latin typeface="+mn-lt"/>
              <a:ea typeface="+mn-ea"/>
              <a:cs typeface="+mn-cs"/>
            </a:rPr>
            <a:t>元金償還金に対する準元金償還金の割合（３か年平均）の減少による公営企業債等繰入見込額の減</a:t>
          </a:r>
          <a:r>
            <a:rPr kumimoji="1" lang="ja-JP" altLang="ja-JP" sz="1000">
              <a:solidFill>
                <a:schemeClr val="dk1"/>
              </a:solidFill>
              <a:effectLst/>
              <a:latin typeface="+mn-lt"/>
              <a:ea typeface="+mn-ea"/>
              <a:cs typeface="+mn-cs"/>
            </a:rPr>
            <a:t>により</a:t>
          </a:r>
          <a:r>
            <a:rPr kumimoji="1" lang="ja-JP" altLang="en-US" sz="1000">
              <a:solidFill>
                <a:schemeClr val="dk1"/>
              </a:solidFill>
              <a:effectLst/>
              <a:latin typeface="+mn-lt"/>
              <a:ea typeface="+mn-ea"/>
              <a:cs typeface="+mn-cs"/>
            </a:rPr>
            <a:t>減少した</a:t>
          </a:r>
          <a:r>
            <a:rPr kumimoji="1" lang="ja-JP" altLang="ja-JP" sz="1000">
              <a:solidFill>
                <a:schemeClr val="dk1"/>
              </a:solidFill>
              <a:effectLst/>
              <a:latin typeface="+mn-lt"/>
              <a:ea typeface="+mn-ea"/>
              <a:cs typeface="+mn-cs"/>
            </a:rPr>
            <a:t>。また、充当可能財源等については</a:t>
          </a:r>
          <a:r>
            <a:rPr kumimoji="1" lang="ja-JP" altLang="en-US" sz="1000">
              <a:solidFill>
                <a:schemeClr val="dk1"/>
              </a:solidFill>
              <a:effectLst/>
              <a:latin typeface="+mn-lt"/>
              <a:ea typeface="+mn-ea"/>
              <a:cs typeface="+mn-cs"/>
            </a:rPr>
            <a:t>、ふるさと応援</a:t>
          </a:r>
          <a:r>
            <a:rPr kumimoji="1" lang="ja-JP" altLang="ja-JP" sz="1000">
              <a:solidFill>
                <a:schemeClr val="dk1"/>
              </a:solidFill>
              <a:effectLst/>
              <a:latin typeface="+mn-lt"/>
              <a:ea typeface="+mn-ea"/>
              <a:cs typeface="+mn-cs"/>
            </a:rPr>
            <a:t>基金の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や、基準財政需要額</a:t>
          </a:r>
          <a:r>
            <a:rPr kumimoji="1" lang="ja-JP" altLang="en-US" sz="1000">
              <a:solidFill>
                <a:schemeClr val="dk1"/>
              </a:solidFill>
              <a:effectLst/>
              <a:latin typeface="+mn-lt"/>
              <a:ea typeface="+mn-ea"/>
              <a:cs typeface="+mn-cs"/>
            </a:rPr>
            <a:t>についても地方債現在高の減少等により減となり</a:t>
          </a:r>
          <a:r>
            <a:rPr kumimoji="1" lang="ja-JP" altLang="ja-JP" sz="1000">
              <a:solidFill>
                <a:schemeClr val="dk1"/>
              </a:solidFill>
              <a:effectLst/>
              <a:latin typeface="+mn-lt"/>
              <a:ea typeface="+mn-ea"/>
              <a:cs typeface="+mn-cs"/>
            </a:rPr>
            <a:t>、全体として</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a:t>
          </a:r>
          <a:endParaRPr lang="ja-JP" altLang="ja-JP" sz="1100">
            <a:effectLst/>
          </a:endParaRPr>
        </a:p>
        <a:p>
          <a:r>
            <a:rPr kumimoji="1" lang="ja-JP" altLang="ja-JP" sz="1000">
              <a:solidFill>
                <a:schemeClr val="dk1"/>
              </a:solidFill>
              <a:effectLst/>
              <a:latin typeface="+mn-lt"/>
              <a:ea typeface="+mn-ea"/>
              <a:cs typeface="+mn-cs"/>
            </a:rPr>
            <a:t>　これらのことから、将来負担額、充当可能財源等はともに</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となったが、将来負担額が</a:t>
          </a:r>
          <a:r>
            <a:rPr kumimoji="1" lang="ja-JP" altLang="en-US" sz="1000">
              <a:solidFill>
                <a:schemeClr val="dk1"/>
              </a:solidFill>
              <a:effectLst/>
              <a:latin typeface="+mn-lt"/>
              <a:ea typeface="+mn-ea"/>
              <a:cs typeface="+mn-cs"/>
            </a:rPr>
            <a:t>より大幅</a:t>
          </a:r>
          <a:r>
            <a:rPr kumimoji="1" lang="ja-JP" altLang="ja-JP" sz="1000">
              <a:solidFill>
                <a:schemeClr val="dk1"/>
              </a:solidFill>
              <a:effectLst/>
              <a:latin typeface="+mn-lt"/>
              <a:ea typeface="+mn-ea"/>
              <a:cs typeface="+mn-cs"/>
            </a:rPr>
            <a:t>に</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したことから、将来負担比率は前年度比</a:t>
          </a:r>
          <a:r>
            <a:rPr kumimoji="1" lang="en-US" altLang="ja-JP" sz="1000">
              <a:solidFill>
                <a:schemeClr val="dk1"/>
              </a:solidFill>
              <a:effectLst/>
              <a:latin typeface="+mn-lt"/>
              <a:ea typeface="+mn-ea"/>
              <a:cs typeface="+mn-cs"/>
            </a:rPr>
            <a:t>1.3</a:t>
          </a:r>
          <a:r>
            <a:rPr kumimoji="1" lang="ja-JP" altLang="ja-JP" sz="1000">
              <a:solidFill>
                <a:schemeClr val="dk1"/>
              </a:solidFill>
              <a:effectLst/>
              <a:latin typeface="+mn-lt"/>
              <a:ea typeface="+mn-ea"/>
              <a:cs typeface="+mn-cs"/>
            </a:rPr>
            <a:t>ポイントの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となった。</a:t>
          </a:r>
          <a:endParaRPr lang="ja-JP" altLang="ja-JP" sz="1100">
            <a:effectLst/>
          </a:endParaRPr>
        </a:p>
        <a:p>
          <a:r>
            <a:rPr kumimoji="1" lang="ja-JP" altLang="ja-JP" sz="1000">
              <a:solidFill>
                <a:schemeClr val="dk1"/>
              </a:solidFill>
              <a:effectLst/>
              <a:latin typeface="+mn-lt"/>
              <a:ea typeface="+mn-ea"/>
              <a:cs typeface="+mn-cs"/>
            </a:rPr>
            <a:t>　今後も大規模事業を予定しているが、事業実施の適正化を図り財政の健全化に努める。</a:t>
          </a:r>
          <a:endParaRPr lang="ja-JP" altLang="ja-JP" sz="1100">
            <a:effectLst/>
          </a:endParaRPr>
        </a:p>
        <a:p>
          <a:r>
            <a:rPr kumimoji="1" lang="ja-JP" altLang="en-US" sz="12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43180</xdr:rowOff>
    </xdr:from>
    <xdr:to>
      <xdr:col>81</xdr:col>
      <xdr:colOff>44450</xdr:colOff>
      <xdr:row>17</xdr:row>
      <xdr:rowOff>60607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957830"/>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8325</xdr:rowOff>
    </xdr:from>
    <xdr:to>
      <xdr:col>77</xdr:col>
      <xdr:colOff>44450</xdr:colOff>
      <xdr:row>17</xdr:row>
      <xdr:rowOff>60607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92297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8325</xdr:rowOff>
    </xdr:from>
    <xdr:to>
      <xdr:col>72</xdr:col>
      <xdr:colOff>203200</xdr:colOff>
      <xdr:row>17</xdr:row>
      <xdr:rowOff>96802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22975"/>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95462</xdr:rowOff>
    </xdr:from>
    <xdr:to>
      <xdr:col>68</xdr:col>
      <xdr:colOff>152400</xdr:colOff>
      <xdr:row>17</xdr:row>
      <xdr:rowOff>96802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010112"/>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163830</xdr:rowOff>
    </xdr:from>
    <xdr:to>
      <xdr:col>81</xdr:col>
      <xdr:colOff>95250</xdr:colOff>
      <xdr:row>17</xdr:row>
      <xdr:rowOff>93980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135907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9807</xdr:rowOff>
    </xdr:from>
    <xdr:to>
      <xdr:col>77</xdr:col>
      <xdr:colOff>95250</xdr:colOff>
      <xdr:row>17</xdr:row>
      <xdr:rowOff>111407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9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96184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01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128975</xdr:rowOff>
    </xdr:from>
    <xdr:to>
      <xdr:col>73</xdr:col>
      <xdr:colOff>44450</xdr:colOff>
      <xdr:row>17</xdr:row>
      <xdr:rowOff>59125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7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43902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5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46002</xdr:rowOff>
    </xdr:from>
    <xdr:to>
      <xdr:col>68</xdr:col>
      <xdr:colOff>203200</xdr:colOff>
      <xdr:row>17</xdr:row>
      <xdr:rowOff>147602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132379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4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44662</xdr:rowOff>
    </xdr:from>
    <xdr:to>
      <xdr:col>64</xdr:col>
      <xdr:colOff>152400</xdr:colOff>
      <xdr:row>17</xdr:row>
      <xdr:rowOff>146262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5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131039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4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類似団体内平均と比較して低い水準となっている要因としては、ごみ処理業務や消防業務を一部事務組合で行っていることが挙げられる。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年度は、給与改定の影響などにより基本給及び期末勤勉手当が増加した</a:t>
          </a:r>
          <a:r>
            <a:rPr kumimoji="1" lang="ja-JP" altLang="en-US" sz="1100">
              <a:solidFill>
                <a:schemeClr val="dk1"/>
              </a:solidFill>
              <a:effectLst/>
              <a:latin typeface="+mn-lt"/>
              <a:ea typeface="+mn-ea"/>
              <a:cs typeface="+mn-cs"/>
            </a:rPr>
            <a:t>ことに加え</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定年延長に伴い隔年で定年退職者が出るが、該当年度であることから</a:t>
          </a:r>
          <a:r>
            <a:rPr kumimoji="1" lang="ja-JP" altLang="ja-JP" sz="1100">
              <a:solidFill>
                <a:schemeClr val="dk1"/>
              </a:solidFill>
              <a:effectLst/>
              <a:latin typeface="+mn-lt"/>
              <a:ea typeface="+mn-ea"/>
              <a:cs typeface="+mn-cs"/>
            </a:rPr>
            <a:t>退職手当が大幅に</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ことに伴い、経常一般財源が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したことから経常収支比率は</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170434</xdr:rowOff>
    </xdr:from>
    <xdr:to>
      <xdr:col>24</xdr:col>
      <xdr:colOff>25400</xdr:colOff>
      <xdr:row>36</xdr:row>
      <xdr:rowOff>72136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7118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170434</xdr:rowOff>
    </xdr:from>
    <xdr:to>
      <xdr:col>19</xdr:col>
      <xdr:colOff>187325</xdr:colOff>
      <xdr:row>36</xdr:row>
      <xdr:rowOff>62992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711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170434</xdr:rowOff>
    </xdr:from>
    <xdr:to>
      <xdr:col>15</xdr:col>
      <xdr:colOff>98425</xdr:colOff>
      <xdr:row>36</xdr:row>
      <xdr:rowOff>62992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11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11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21336</xdr:rowOff>
    </xdr:from>
    <xdr:to>
      <xdr:col>24</xdr:col>
      <xdr:colOff>76200</xdr:colOff>
      <xdr:row>36</xdr:row>
      <xdr:rowOff>122936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37863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119634</xdr:rowOff>
    </xdr:from>
    <xdr:to>
      <xdr:col>20</xdr:col>
      <xdr:colOff>38100</xdr:colOff>
      <xdr:row>36</xdr:row>
      <xdr:rowOff>49784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59961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xdr:rowOff>
    </xdr:from>
    <xdr:to>
      <xdr:col>15</xdr:col>
      <xdr:colOff>149225</xdr:colOff>
      <xdr:row>36</xdr:row>
      <xdr:rowOff>113792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123969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119634</xdr:rowOff>
    </xdr:from>
    <xdr:to>
      <xdr:col>11</xdr:col>
      <xdr:colOff>60325</xdr:colOff>
      <xdr:row>36</xdr:row>
      <xdr:rowOff>49784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59961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児童センター指定管理業務委託料の皆減等はあったものの、個別接種事業（新型コロナウイルスワクチン接種）や放課後児童健全育成事業業務委託料、各公共施設の指定管理料の人件費上昇や、物価高騰の影響などが加わり、</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+0.8</a:t>
          </a:r>
          <a:r>
            <a:rPr kumimoji="1" lang="ja-JP" altLang="en-US" sz="1100">
              <a:solidFill>
                <a:schemeClr val="dk1"/>
              </a:solidFill>
              <a:effectLst/>
              <a:latin typeface="+mn-lt"/>
              <a:ea typeface="+mn-ea"/>
              <a:cs typeface="+mn-cs"/>
            </a:rPr>
            <a:t>ポイントとなった</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142240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815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81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14</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90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161290</xdr:rowOff>
    </xdr:from>
    <xdr:to>
      <xdr:col>69</xdr:col>
      <xdr:colOff>92075</xdr:colOff>
      <xdr:row>14</xdr:row>
      <xdr:rowOff>35560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90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91440</xdr:rowOff>
    </xdr:from>
    <xdr:to>
      <xdr:col>82</xdr:col>
      <xdr:colOff>158750</xdr:colOff>
      <xdr:row>15</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107967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110490</xdr:rowOff>
    </xdr:from>
    <xdr:to>
      <xdr:col>69</xdr:col>
      <xdr:colOff>142875</xdr:colOff>
      <xdr:row>14</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50817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ふるさと応援基金繰入金の充当が増加したことにより子育て支援医療給付事業費</a:t>
          </a:r>
          <a:r>
            <a:rPr kumimoji="1" lang="ja-JP" altLang="ja-JP" sz="1100">
              <a:solidFill>
                <a:schemeClr val="dk1"/>
              </a:solidFill>
              <a:effectLst/>
              <a:latin typeface="+mn-lt"/>
              <a:ea typeface="+mn-ea"/>
              <a:cs typeface="+mn-cs"/>
            </a:rPr>
            <a:t>が減少したものの、</a:t>
          </a:r>
          <a:r>
            <a:rPr kumimoji="1" lang="ja-JP" altLang="en-US" sz="1100">
              <a:solidFill>
                <a:schemeClr val="dk1"/>
              </a:solidFill>
              <a:effectLst/>
              <a:latin typeface="+mn-lt"/>
              <a:ea typeface="+mn-ea"/>
              <a:cs typeface="+mn-cs"/>
            </a:rPr>
            <a:t>生活保護扶助費や子どものための教育・保育給付事業費</a:t>
          </a:r>
          <a:r>
            <a:rPr kumimoji="1" lang="ja-JP" altLang="ja-JP" sz="1100">
              <a:solidFill>
                <a:schemeClr val="dk1"/>
              </a:solidFill>
              <a:effectLst/>
              <a:latin typeface="+mn-lt"/>
              <a:ea typeface="+mn-ea"/>
              <a:cs typeface="+mn-cs"/>
            </a:rPr>
            <a:t>などが増加したことにより、経常収支比率は</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832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86178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56</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996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72770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本市の面積が広大であり、道路及び公共施設等の維持補修費の負担が大きく、また、豪雪地帯でもあることから除排雪経費も大きな財政負担となるため、類似団体内平均を大幅に上回る水準で推移している。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年度は、市税や普通交付税の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により、経常一般財源が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となったことから、経常収支比率は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110672</xdr:rowOff>
    </xdr:from>
    <xdr:to>
      <xdr:col>82</xdr:col>
      <xdr:colOff>107950</xdr:colOff>
      <xdr:row>61</xdr:row>
      <xdr:rowOff>15422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397672"/>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110672</xdr:rowOff>
    </xdr:from>
    <xdr:to>
      <xdr:col>78</xdr:col>
      <xdr:colOff>69850</xdr:colOff>
      <xdr:row>60</xdr:row>
      <xdr:rowOff>132443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97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34472</xdr:rowOff>
    </xdr:from>
    <xdr:to>
      <xdr:col>73</xdr:col>
      <xdr:colOff>180975</xdr:colOff>
      <xdr:row>60</xdr:row>
      <xdr:rowOff>132443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3214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34472</xdr:rowOff>
    </xdr:from>
    <xdr:to>
      <xdr:col>69</xdr:col>
      <xdr:colOff>92075</xdr:colOff>
      <xdr:row>60</xdr:row>
      <xdr:rowOff>99785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21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136072</xdr:rowOff>
    </xdr:from>
    <xdr:to>
      <xdr:col>82</xdr:col>
      <xdr:colOff>158750</xdr:colOff>
      <xdr:row>61</xdr:row>
      <xdr:rowOff>66222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44649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33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59872</xdr:rowOff>
    </xdr:from>
    <xdr:to>
      <xdr:col>78</xdr:col>
      <xdr:colOff>120650</xdr:colOff>
      <xdr:row>60</xdr:row>
      <xdr:rowOff>161472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146249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3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81643</xdr:rowOff>
    </xdr:from>
    <xdr:to>
      <xdr:col>74</xdr:col>
      <xdr:colOff>31750</xdr:colOff>
      <xdr:row>61</xdr:row>
      <xdr:rowOff>11793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168020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155122</xdr:rowOff>
    </xdr:from>
    <xdr:to>
      <xdr:col>69</xdr:col>
      <xdr:colOff>142875</xdr:colOff>
      <xdr:row>60</xdr:row>
      <xdr:rowOff>85272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70049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48985</xdr:rowOff>
    </xdr:from>
    <xdr:to>
      <xdr:col>65</xdr:col>
      <xdr:colOff>53975</xdr:colOff>
      <xdr:row>60</xdr:row>
      <xdr:rowOff>150585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135362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　</a:t>
          </a:r>
          <a:r>
            <a:rPr kumimoji="1" lang="ja-JP" altLang="ja-JP" sz="1100">
              <a:solidFill>
                <a:schemeClr val="dk1"/>
              </a:solidFill>
              <a:effectLst/>
              <a:latin typeface="+mn-lt"/>
              <a:ea typeface="+mn-ea"/>
              <a:cs typeface="+mn-cs"/>
            </a:rPr>
            <a:t>一部事務組合で行っているごみ処理業務や消防業務への負担金や公営企業に対する負担金など準元利償還金の負担が大きく、類似団体内平均を上回っている。</a:t>
          </a:r>
          <a:endParaRPr lang="ja-JP" altLang="ja-JP">
            <a:effectLst/>
          </a:endParaRPr>
        </a:p>
        <a:p>
          <a:r>
            <a:rPr kumimoji="1" lang="ja-JP" altLang="en-US" sz="1100">
              <a:latin typeface="+mn-ea"/>
              <a:ea typeface="+mn-ea"/>
            </a:rPr>
            <a:t>　令和６年度は市立病院事業会計負担金が大幅に増加したものの、ふるさと応援基金繰入金の充当が増加したことに加え、下水道事業会計負担金や後期高齢者医療広域連合事務費負担金などが減少したことなどから、</a:t>
          </a:r>
          <a:r>
            <a:rPr kumimoji="1" lang="ja-JP" altLang="ja-JP" sz="1100">
              <a:solidFill>
                <a:schemeClr val="dk1"/>
              </a:solidFill>
              <a:effectLst/>
              <a:latin typeface="+mn-lt"/>
              <a:ea typeface="+mn-ea"/>
              <a:cs typeface="+mn-cs"/>
            </a:rPr>
            <a:t>経常収支比率は前年度と同水準に留まった。</a:t>
          </a:r>
          <a:endParaRPr kumimoji="1" lang="ja-JP" altLang="en-US" sz="1100">
            <a:latin typeface="+mn-ea"/>
            <a:ea typeface="+mn-ea"/>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21844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278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138430</xdr:rowOff>
    </xdr:from>
    <xdr:to>
      <xdr:col>78</xdr:col>
      <xdr:colOff>69850</xdr:colOff>
      <xdr:row>38</xdr:row>
      <xdr:rowOff>12700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82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138430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317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317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142494</xdr:rowOff>
    </xdr:from>
    <xdr:to>
      <xdr:col>82</xdr:col>
      <xdr:colOff>158750</xdr:colOff>
      <xdr:row>38</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114571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天元台高原索道施設設備更新工事などの償還が終了したものの、防災行政無線整備事業や窪田・田沢・南原コミセン整備事業などの元金償還が開始したことなどから、</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ポイントとなった。</a:t>
          </a:r>
          <a:endParaRPr lang="ja-JP" altLang="ja-JP">
            <a:effectLst/>
          </a:endParaRPr>
        </a:p>
        <a:p>
          <a:r>
            <a:rPr kumimoji="1" lang="ja-JP" altLang="ja-JP" sz="1100">
              <a:solidFill>
                <a:schemeClr val="dk1"/>
              </a:solidFill>
              <a:effectLst/>
              <a:latin typeface="+mn-lt"/>
              <a:ea typeface="+mn-ea"/>
              <a:cs typeface="+mn-cs"/>
            </a:rPr>
            <a:t>　今後も大規模建設事業を控えているが、経費の圧縮に努めていく。また、市債の発行を抑制し、健全な財政運営に努めていく。　</a:t>
          </a:r>
          <a:endParaRPr lang="ja-JP" altLang="ja-JP">
            <a:effectLst/>
          </a:endParaRPr>
        </a:p>
        <a:p>
          <a:endParaRPr kumimoji="1" lang="ja-JP" altLang="en-US" sz="1100">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77</xdr:row>
      <xdr:rowOff>120142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989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97282</xdr:rowOff>
    </xdr:from>
    <xdr:to>
      <xdr:col>19</xdr:col>
      <xdr:colOff>187325</xdr:colOff>
      <xdr:row>77</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98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41419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病院事業や下水道事業などの公営企業等への繰出金や負担金が本市の財政を圧迫し、類似団体内平均を上回る水準で推移している。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年度は除排雪経費が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した一方、経常一般財源が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したため、経常収支比率は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77</xdr:row>
      <xdr:rowOff>138430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4290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88900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4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58420</xdr:rowOff>
    </xdr:from>
    <xdr:to>
      <xdr:col>73</xdr:col>
      <xdr:colOff>180975</xdr:colOff>
      <xdr:row>76</xdr:row>
      <xdr:rowOff>88900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4572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58420</xdr:rowOff>
    </xdr:from>
    <xdr:to>
      <xdr:col>69</xdr:col>
      <xdr:colOff>92075</xdr:colOff>
      <xdr:row>76</xdr:row>
      <xdr:rowOff>50800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457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38100</xdr:rowOff>
    </xdr:from>
    <xdr:to>
      <xdr:col>74</xdr:col>
      <xdr:colOff>31750</xdr:colOff>
      <xdr:row>76</xdr:row>
      <xdr:rowOff>139700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124477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xdr:rowOff>
    </xdr:from>
    <xdr:to>
      <xdr:col>69</xdr:col>
      <xdr:colOff>142875</xdr:colOff>
      <xdr:row>74</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82842</xdr:rowOff>
    </xdr:from>
    <xdr:to>
      <xdr:col>29</xdr:col>
      <xdr:colOff>127000</xdr:colOff>
      <xdr:row>18</xdr:row>
      <xdr:rowOff>13633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45117"/>
          <a:ext cx="647700" cy="102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13633</xdr:rowOff>
    </xdr:from>
    <xdr:to>
      <xdr:col>26</xdr:col>
      <xdr:colOff>50800</xdr:colOff>
      <xdr:row>18</xdr:row>
      <xdr:rowOff>58763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7358"/>
          <a:ext cx="698500" cy="4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58763</xdr:rowOff>
    </xdr:from>
    <xdr:to>
      <xdr:col>22</xdr:col>
      <xdr:colOff>114300</xdr:colOff>
      <xdr:row>18</xdr:row>
      <xdr:rowOff>76194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2488"/>
          <a:ext cx="698500" cy="17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76194</xdr:rowOff>
    </xdr:from>
    <xdr:to>
      <xdr:col>18</xdr:col>
      <xdr:colOff>177800</xdr:colOff>
      <xdr:row>18</xdr:row>
      <xdr:rowOff>107778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9919"/>
          <a:ext cx="698500" cy="31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32042</xdr:rowOff>
    </xdr:from>
    <xdr:to>
      <xdr:col>29</xdr:col>
      <xdr:colOff>177800</xdr:colOff>
      <xdr:row>17</xdr:row>
      <xdr:rowOff>133642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4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4119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6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134283</xdr:rowOff>
    </xdr:from>
    <xdr:to>
      <xdr:col>26</xdr:col>
      <xdr:colOff>101600</xdr:colOff>
      <xdr:row>18</xdr:row>
      <xdr:rowOff>64433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6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49210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7963</xdr:rowOff>
    </xdr:from>
    <xdr:to>
      <xdr:col>22</xdr:col>
      <xdr:colOff>165100</xdr:colOff>
      <xdr:row>18</xdr:row>
      <xdr:rowOff>109563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1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94340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25394</xdr:rowOff>
    </xdr:from>
    <xdr:to>
      <xdr:col>19</xdr:col>
      <xdr:colOff>38100</xdr:colOff>
      <xdr:row>18</xdr:row>
      <xdr:rowOff>126994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9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111771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5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56978</xdr:rowOff>
    </xdr:from>
    <xdr:to>
      <xdr:col>15</xdr:col>
      <xdr:colOff>101600</xdr:colOff>
      <xdr:row>18</xdr:row>
      <xdr:rowOff>158579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070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143356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7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138952</xdr:rowOff>
    </xdr:from>
    <xdr:to>
      <xdr:col>29</xdr:col>
      <xdr:colOff>127000</xdr:colOff>
      <xdr:row>34</xdr:row>
      <xdr:rowOff>306386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406402"/>
          <a:ext cx="647700" cy="167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306386</xdr:rowOff>
    </xdr:from>
    <xdr:to>
      <xdr:col>26</xdr:col>
      <xdr:colOff>50800</xdr:colOff>
      <xdr:row>35</xdr:row>
      <xdr:rowOff>53064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573836"/>
          <a:ext cx="698500" cy="89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53064</xdr:rowOff>
    </xdr:from>
    <xdr:to>
      <xdr:col>22</xdr:col>
      <xdr:colOff>114300</xdr:colOff>
      <xdr:row>35</xdr:row>
      <xdr:rowOff>128371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63414"/>
          <a:ext cx="698500" cy="75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81574</xdr:rowOff>
    </xdr:from>
    <xdr:to>
      <xdr:col>18</xdr:col>
      <xdr:colOff>177800</xdr:colOff>
      <xdr:row>35</xdr:row>
      <xdr:rowOff>128371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91924"/>
          <a:ext cx="698500" cy="46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88152</xdr:rowOff>
    </xdr:from>
    <xdr:to>
      <xdr:col>29</xdr:col>
      <xdr:colOff>177800</xdr:colOff>
      <xdr:row>34</xdr:row>
      <xdr:rowOff>189752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355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276129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00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255586</xdr:rowOff>
    </xdr:from>
    <xdr:to>
      <xdr:col>26</xdr:col>
      <xdr:colOff>101600</xdr:colOff>
      <xdr:row>35</xdr:row>
      <xdr:rowOff>14286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23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24463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91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2264</xdr:rowOff>
    </xdr:from>
    <xdr:to>
      <xdr:col>22</xdr:col>
      <xdr:colOff>165100</xdr:colOff>
      <xdr:row>35</xdr:row>
      <xdr:rowOff>103864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12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114041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8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77571</xdr:rowOff>
    </xdr:from>
    <xdr:to>
      <xdr:col>19</xdr:col>
      <xdr:colOff>38100</xdr:colOff>
      <xdr:row>35</xdr:row>
      <xdr:rowOff>179171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87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189348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56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30774</xdr:rowOff>
    </xdr:from>
    <xdr:to>
      <xdr:col>15</xdr:col>
      <xdr:colOff>101600</xdr:colOff>
      <xdr:row>35</xdr:row>
      <xdr:rowOff>132374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4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142551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1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120988</xdr:rowOff>
    </xdr:from>
    <xdr:to>
      <xdr:col>24</xdr:col>
      <xdr:colOff>63500</xdr:colOff>
      <xdr:row>37</xdr:row>
      <xdr:rowOff>53991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3188"/>
          <a:ext cx="838200" cy="10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36912</xdr:rowOff>
    </xdr:from>
    <xdr:to>
      <xdr:col>19</xdr:col>
      <xdr:colOff>177800</xdr:colOff>
      <xdr:row>37</xdr:row>
      <xdr:rowOff>53991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80562"/>
          <a:ext cx="889000" cy="1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36912</xdr:rowOff>
    </xdr:from>
    <xdr:to>
      <xdr:col>15</xdr:col>
      <xdr:colOff>50800</xdr:colOff>
      <xdr:row>37</xdr:row>
      <xdr:rowOff>55036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0562"/>
          <a:ext cx="889000" cy="1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55036</xdr:rowOff>
    </xdr:from>
    <xdr:to>
      <xdr:col>10</xdr:col>
      <xdr:colOff>114300</xdr:colOff>
      <xdr:row>37</xdr:row>
      <xdr:rowOff>95874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8686"/>
          <a:ext cx="889000" cy="4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70188</xdr:rowOff>
    </xdr:from>
    <xdr:to>
      <xdr:col>24</xdr:col>
      <xdr:colOff>114300</xdr:colOff>
      <xdr:row>37</xdr:row>
      <xdr:rowOff>338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4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48615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2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3191</xdr:rowOff>
    </xdr:from>
    <xdr:to>
      <xdr:col>20</xdr:col>
      <xdr:colOff>38100</xdr:colOff>
      <xdr:row>37</xdr:row>
      <xdr:rowOff>104791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95918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157562</xdr:rowOff>
    </xdr:from>
    <xdr:to>
      <xdr:col>15</xdr:col>
      <xdr:colOff>101600</xdr:colOff>
      <xdr:row>37</xdr:row>
      <xdr:rowOff>87712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78839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4236</xdr:rowOff>
    </xdr:from>
    <xdr:to>
      <xdr:col>10</xdr:col>
      <xdr:colOff>165100</xdr:colOff>
      <xdr:row>37</xdr:row>
      <xdr:rowOff>105836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96963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45074</xdr:rowOff>
    </xdr:from>
    <xdr:to>
      <xdr:col>6</xdr:col>
      <xdr:colOff>38100</xdr:colOff>
      <xdr:row>37</xdr:row>
      <xdr:rowOff>146674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137801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141181</xdr:rowOff>
    </xdr:from>
    <xdr:to>
      <xdr:col>24</xdr:col>
      <xdr:colOff>63500</xdr:colOff>
      <xdr:row>57</xdr:row>
      <xdr:rowOff>6742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42381"/>
          <a:ext cx="838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136456</xdr:rowOff>
    </xdr:from>
    <xdr:to>
      <xdr:col>19</xdr:col>
      <xdr:colOff>177800</xdr:colOff>
      <xdr:row>57</xdr:row>
      <xdr:rowOff>6742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37656"/>
          <a:ext cx="889000" cy="4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136456</xdr:rowOff>
    </xdr:from>
    <xdr:to>
      <xdr:col>15</xdr:col>
      <xdr:colOff>50800</xdr:colOff>
      <xdr:row>56</xdr:row>
      <xdr:rowOff>163431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37656"/>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163431</xdr:rowOff>
    </xdr:from>
    <xdr:to>
      <xdr:col>10</xdr:col>
      <xdr:colOff>114300</xdr:colOff>
      <xdr:row>57</xdr:row>
      <xdr:rowOff>77717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64631"/>
          <a:ext cx="889000" cy="8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90381</xdr:rowOff>
    </xdr:from>
    <xdr:to>
      <xdr:col>24</xdr:col>
      <xdr:colOff>114300</xdr:colOff>
      <xdr:row>57</xdr:row>
      <xdr:rowOff>20531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9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68808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127392</xdr:rowOff>
    </xdr:from>
    <xdr:to>
      <xdr:col>20</xdr:col>
      <xdr:colOff>38100</xdr:colOff>
      <xdr:row>57</xdr:row>
      <xdr:rowOff>57542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2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48669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2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85656</xdr:rowOff>
    </xdr:from>
    <xdr:to>
      <xdr:col>15</xdr:col>
      <xdr:colOff>101600</xdr:colOff>
      <xdr:row>57</xdr:row>
      <xdr:rowOff>15806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8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6933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7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112631</xdr:rowOff>
    </xdr:from>
    <xdr:to>
      <xdr:col>10</xdr:col>
      <xdr:colOff>165100</xdr:colOff>
      <xdr:row>57</xdr:row>
      <xdr:rowOff>42781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59308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26917</xdr:rowOff>
    </xdr:from>
    <xdr:to>
      <xdr:col>6</xdr:col>
      <xdr:colOff>38100</xdr:colOff>
      <xdr:row>57</xdr:row>
      <xdr:rowOff>128517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9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119644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89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48870</xdr:rowOff>
    </xdr:from>
    <xdr:to>
      <xdr:col>24</xdr:col>
      <xdr:colOff>63500</xdr:colOff>
      <xdr:row>76</xdr:row>
      <xdr:rowOff>161379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393270"/>
          <a:ext cx="838200" cy="79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147053</xdr:rowOff>
    </xdr:from>
    <xdr:to>
      <xdr:col>19</xdr:col>
      <xdr:colOff>177800</xdr:colOff>
      <xdr:row>76</xdr:row>
      <xdr:rowOff>161379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2834353"/>
          <a:ext cx="889000" cy="35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79387</xdr:rowOff>
    </xdr:from>
    <xdr:to>
      <xdr:col>15</xdr:col>
      <xdr:colOff>50800</xdr:colOff>
      <xdr:row>74</xdr:row>
      <xdr:rowOff>147053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2595237"/>
          <a:ext cx="889000" cy="2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79387</xdr:rowOff>
    </xdr:from>
    <xdr:to>
      <xdr:col>10</xdr:col>
      <xdr:colOff>114300</xdr:colOff>
      <xdr:row>74</xdr:row>
      <xdr:rowOff>100457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595237"/>
          <a:ext cx="889000" cy="19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169520</xdr:rowOff>
    </xdr:from>
    <xdr:to>
      <xdr:col>24</xdr:col>
      <xdr:colOff>114300</xdr:colOff>
      <xdr:row>72</xdr:row>
      <xdr:rowOff>99670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34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20947</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19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110579</xdr:rowOff>
    </xdr:from>
    <xdr:to>
      <xdr:col>20</xdr:col>
      <xdr:colOff>38100</xdr:colOff>
      <xdr:row>77</xdr:row>
      <xdr:rowOff>40729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4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57256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91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96253</xdr:rowOff>
    </xdr:from>
    <xdr:to>
      <xdr:col>15</xdr:col>
      <xdr:colOff>101600</xdr:colOff>
      <xdr:row>75</xdr:row>
      <xdr:rowOff>26403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7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42930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55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28587</xdr:rowOff>
    </xdr:from>
    <xdr:to>
      <xdr:col>10</xdr:col>
      <xdr:colOff>165100</xdr:colOff>
      <xdr:row>73</xdr:row>
      <xdr:rowOff>130187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5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146714</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3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49657</xdr:rowOff>
    </xdr:from>
    <xdr:to>
      <xdr:col>6</xdr:col>
      <xdr:colOff>38100</xdr:colOff>
      <xdr:row>74</xdr:row>
      <xdr:rowOff>151257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73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167784</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51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26721</xdr:rowOff>
    </xdr:from>
    <xdr:to>
      <xdr:col>24</xdr:col>
      <xdr:colOff>63500</xdr:colOff>
      <xdr:row>94</xdr:row>
      <xdr:rowOff>30759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43021"/>
          <a:ext cx="8382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30759</xdr:rowOff>
    </xdr:from>
    <xdr:to>
      <xdr:col>19</xdr:col>
      <xdr:colOff>177800</xdr:colOff>
      <xdr:row>94</xdr:row>
      <xdr:rowOff>146202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147059"/>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125806</xdr:rowOff>
    </xdr:from>
    <xdr:to>
      <xdr:col>15</xdr:col>
      <xdr:colOff>50800</xdr:colOff>
      <xdr:row>94</xdr:row>
      <xdr:rowOff>146202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070656"/>
          <a:ext cx="889000" cy="19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125806</xdr:rowOff>
    </xdr:from>
    <xdr:to>
      <xdr:col>10</xdr:col>
      <xdr:colOff>114300</xdr:colOff>
      <xdr:row>95</xdr:row>
      <xdr:rowOff>85497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070656"/>
          <a:ext cx="889000" cy="30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147371</xdr:rowOff>
    </xdr:from>
    <xdr:to>
      <xdr:col>24</xdr:col>
      <xdr:colOff>114300</xdr:colOff>
      <xdr:row>94</xdr:row>
      <xdr:rowOff>77521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170248</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43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151409</xdr:rowOff>
    </xdr:from>
    <xdr:to>
      <xdr:col>20</xdr:col>
      <xdr:colOff>38100</xdr:colOff>
      <xdr:row>94</xdr:row>
      <xdr:rowOff>81559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09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98086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871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95402</xdr:rowOff>
    </xdr:from>
    <xdr:to>
      <xdr:col>15</xdr:col>
      <xdr:colOff>101600</xdr:colOff>
      <xdr:row>95</xdr:row>
      <xdr:rowOff>25552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21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42079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98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75006</xdr:rowOff>
    </xdr:from>
    <xdr:to>
      <xdr:col>10</xdr:col>
      <xdr:colOff>165100</xdr:colOff>
      <xdr:row>94</xdr:row>
      <xdr:rowOff>5156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01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21683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795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34697</xdr:rowOff>
    </xdr:from>
    <xdr:to>
      <xdr:col>6</xdr:col>
      <xdr:colOff>38100</xdr:colOff>
      <xdr:row>95</xdr:row>
      <xdr:rowOff>136297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32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152824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097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80378</xdr:rowOff>
    </xdr:from>
    <xdr:to>
      <xdr:col>55</xdr:col>
      <xdr:colOff>0</xdr:colOff>
      <xdr:row>35</xdr:row>
      <xdr:rowOff>16271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909678"/>
          <a:ext cx="838200" cy="10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2548</xdr:rowOff>
    </xdr:from>
    <xdr:to>
      <xdr:col>50</xdr:col>
      <xdr:colOff>114300</xdr:colOff>
      <xdr:row>35</xdr:row>
      <xdr:rowOff>16271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003298"/>
          <a:ext cx="889000" cy="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2548</xdr:rowOff>
    </xdr:from>
    <xdr:to>
      <xdr:col>45</xdr:col>
      <xdr:colOff>177800</xdr:colOff>
      <xdr:row>35</xdr:row>
      <xdr:rowOff>7912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03298"/>
          <a:ext cx="889000" cy="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10038</xdr:rowOff>
    </xdr:from>
    <xdr:to>
      <xdr:col>41</xdr:col>
      <xdr:colOff>50800</xdr:colOff>
      <xdr:row>35</xdr:row>
      <xdr:rowOff>7912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24988"/>
          <a:ext cx="889000" cy="68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29578</xdr:rowOff>
    </xdr:from>
    <xdr:to>
      <xdr:col>55</xdr:col>
      <xdr:colOff>50800</xdr:colOff>
      <xdr:row>34</xdr:row>
      <xdr:rowOff>131178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85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115955</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77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136921</xdr:rowOff>
    </xdr:from>
    <xdr:to>
      <xdr:col>50</xdr:col>
      <xdr:colOff>165100</xdr:colOff>
      <xdr:row>35</xdr:row>
      <xdr:rowOff>67071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83598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4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123198</xdr:rowOff>
    </xdr:from>
    <xdr:to>
      <xdr:col>46</xdr:col>
      <xdr:colOff>38100</xdr:colOff>
      <xdr:row>35</xdr:row>
      <xdr:rowOff>53348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5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69875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2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128562</xdr:rowOff>
    </xdr:from>
    <xdr:to>
      <xdr:col>41</xdr:col>
      <xdr:colOff>101600</xdr:colOff>
      <xdr:row>35</xdr:row>
      <xdr:rowOff>58712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95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75239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73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130688</xdr:rowOff>
    </xdr:from>
    <xdr:to>
      <xdr:col>36</xdr:col>
      <xdr:colOff>165100</xdr:colOff>
      <xdr:row>31</xdr:row>
      <xdr:rowOff>60838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77365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4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30331</xdr:rowOff>
    </xdr:from>
    <xdr:to>
      <xdr:col>55</xdr:col>
      <xdr:colOff>0</xdr:colOff>
      <xdr:row>58</xdr:row>
      <xdr:rowOff>54465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02981"/>
          <a:ext cx="838200" cy="19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54465</xdr:rowOff>
    </xdr:from>
    <xdr:to>
      <xdr:col>50</xdr:col>
      <xdr:colOff>114300</xdr:colOff>
      <xdr:row>58</xdr:row>
      <xdr:rowOff>122588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98565"/>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156322</xdr:rowOff>
    </xdr:from>
    <xdr:to>
      <xdr:col>45</xdr:col>
      <xdr:colOff>177800</xdr:colOff>
      <xdr:row>58</xdr:row>
      <xdr:rowOff>122588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243172"/>
          <a:ext cx="889000" cy="82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156322</xdr:rowOff>
    </xdr:from>
    <xdr:to>
      <xdr:col>41</xdr:col>
      <xdr:colOff>50800</xdr:colOff>
      <xdr:row>54</xdr:row>
      <xdr:rowOff>101132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243172"/>
          <a:ext cx="889000" cy="11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150981</xdr:rowOff>
    </xdr:from>
    <xdr:to>
      <xdr:col>55</xdr:col>
      <xdr:colOff>50800</xdr:colOff>
      <xdr:row>57</xdr:row>
      <xdr:rowOff>81131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5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129408</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3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3665</xdr:rowOff>
    </xdr:from>
    <xdr:to>
      <xdr:col>50</xdr:col>
      <xdr:colOff>165100</xdr:colOff>
      <xdr:row>58</xdr:row>
      <xdr:rowOff>105265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96392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4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71788</xdr:rowOff>
    </xdr:from>
    <xdr:to>
      <xdr:col>46</xdr:col>
      <xdr:colOff>38100</xdr:colOff>
      <xdr:row>59</xdr:row>
      <xdr:rowOff>1938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164515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0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105522</xdr:rowOff>
    </xdr:from>
    <xdr:to>
      <xdr:col>41</xdr:col>
      <xdr:colOff>101600</xdr:colOff>
      <xdr:row>54</xdr:row>
      <xdr:rowOff>35672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19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52199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896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50332</xdr:rowOff>
    </xdr:from>
    <xdr:to>
      <xdr:col>36</xdr:col>
      <xdr:colOff>165100</xdr:colOff>
      <xdr:row>54</xdr:row>
      <xdr:rowOff>151932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3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168459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08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49609</xdr:rowOff>
    </xdr:from>
    <xdr:to>
      <xdr:col>55</xdr:col>
      <xdr:colOff>0</xdr:colOff>
      <xdr:row>78</xdr:row>
      <xdr:rowOff>41539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079809"/>
          <a:ext cx="838200" cy="33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41539</xdr:rowOff>
    </xdr:from>
    <xdr:to>
      <xdr:col>50</xdr:col>
      <xdr:colOff>114300</xdr:colOff>
      <xdr:row>78</xdr:row>
      <xdr:rowOff>90574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414639"/>
          <a:ext cx="889000" cy="4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90574</xdr:rowOff>
    </xdr:from>
    <xdr:to>
      <xdr:col>45</xdr:col>
      <xdr:colOff>177800</xdr:colOff>
      <xdr:row>78</xdr:row>
      <xdr:rowOff>116201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463674"/>
          <a:ext cx="889000" cy="2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84790</xdr:rowOff>
    </xdr:from>
    <xdr:to>
      <xdr:col>41</xdr:col>
      <xdr:colOff>50800</xdr:colOff>
      <xdr:row>78</xdr:row>
      <xdr:rowOff>116201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57890"/>
          <a:ext cx="889000" cy="3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170259</xdr:rowOff>
    </xdr:from>
    <xdr:to>
      <xdr:col>55</xdr:col>
      <xdr:colOff>50800</xdr:colOff>
      <xdr:row>76</xdr:row>
      <xdr:rowOff>100409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02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21686</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88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162189</xdr:rowOff>
    </xdr:from>
    <xdr:to>
      <xdr:col>50</xdr:col>
      <xdr:colOff>165100</xdr:colOff>
      <xdr:row>78</xdr:row>
      <xdr:rowOff>92339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6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83466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5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39774</xdr:rowOff>
    </xdr:from>
    <xdr:to>
      <xdr:col>46</xdr:col>
      <xdr:colOff>38100</xdr:colOff>
      <xdr:row>78</xdr:row>
      <xdr:rowOff>141374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132501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0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65401</xdr:rowOff>
    </xdr:from>
    <xdr:to>
      <xdr:col>41</xdr:col>
      <xdr:colOff>101600</xdr:colOff>
      <xdr:row>78</xdr:row>
      <xdr:rowOff>167001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3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158128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3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33990</xdr:rowOff>
    </xdr:from>
    <xdr:to>
      <xdr:col>36</xdr:col>
      <xdr:colOff>165100</xdr:colOff>
      <xdr:row>78</xdr:row>
      <xdr:rowOff>135590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126717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9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42447</xdr:rowOff>
    </xdr:from>
    <xdr:to>
      <xdr:col>55</xdr:col>
      <xdr:colOff>0</xdr:colOff>
      <xdr:row>97</xdr:row>
      <xdr:rowOff>55004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73097"/>
          <a:ext cx="838200" cy="1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55004</xdr:rowOff>
    </xdr:from>
    <xdr:to>
      <xdr:col>50</xdr:col>
      <xdr:colOff>114300</xdr:colOff>
      <xdr:row>97</xdr:row>
      <xdr:rowOff>133446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85654"/>
          <a:ext cx="889000" cy="7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169810</xdr:rowOff>
    </xdr:from>
    <xdr:to>
      <xdr:col>45</xdr:col>
      <xdr:colOff>177800</xdr:colOff>
      <xdr:row>97</xdr:row>
      <xdr:rowOff>133446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114660"/>
          <a:ext cx="889000" cy="64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29956</xdr:rowOff>
    </xdr:from>
    <xdr:to>
      <xdr:col>41</xdr:col>
      <xdr:colOff>50800</xdr:colOff>
      <xdr:row>93</xdr:row>
      <xdr:rowOff>169810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5974806"/>
          <a:ext cx="889000" cy="1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163097</xdr:rowOff>
    </xdr:from>
    <xdr:to>
      <xdr:col>55</xdr:col>
      <xdr:colOff>50800</xdr:colOff>
      <xdr:row>97</xdr:row>
      <xdr:rowOff>93247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2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141524</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0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4204</xdr:rowOff>
    </xdr:from>
    <xdr:to>
      <xdr:col>50</xdr:col>
      <xdr:colOff>165100</xdr:colOff>
      <xdr:row>97</xdr:row>
      <xdr:rowOff>105804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3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96931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2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82646</xdr:rowOff>
    </xdr:from>
    <xdr:to>
      <xdr:col>46</xdr:col>
      <xdr:colOff>38100</xdr:colOff>
      <xdr:row>98</xdr:row>
      <xdr:rowOff>12796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1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3923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0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119010</xdr:rowOff>
    </xdr:from>
    <xdr:to>
      <xdr:col>41</xdr:col>
      <xdr:colOff>101600</xdr:colOff>
      <xdr:row>94</xdr:row>
      <xdr:rowOff>49160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0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65687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8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150606</xdr:rowOff>
    </xdr:from>
    <xdr:to>
      <xdr:col>36</xdr:col>
      <xdr:colOff>165100</xdr:colOff>
      <xdr:row>93</xdr:row>
      <xdr:rowOff>80756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592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97283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569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89545</xdr:rowOff>
    </xdr:from>
    <xdr:to>
      <xdr:col>85</xdr:col>
      <xdr:colOff>127000</xdr:colOff>
      <xdr:row>38</xdr:row>
      <xdr:rowOff>92151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433195"/>
          <a:ext cx="838200" cy="17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140020</xdr:rowOff>
    </xdr:from>
    <xdr:to>
      <xdr:col>81</xdr:col>
      <xdr:colOff>50800</xdr:colOff>
      <xdr:row>37</xdr:row>
      <xdr:rowOff>89545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312220"/>
          <a:ext cx="889000" cy="12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140020</xdr:rowOff>
    </xdr:from>
    <xdr:to>
      <xdr:col>76</xdr:col>
      <xdr:colOff>114300</xdr:colOff>
      <xdr:row>38</xdr:row>
      <xdr:rowOff>121595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312220"/>
          <a:ext cx="889000" cy="32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77018</xdr:rowOff>
    </xdr:from>
    <xdr:to>
      <xdr:col>71</xdr:col>
      <xdr:colOff>177800</xdr:colOff>
      <xdr:row>38</xdr:row>
      <xdr:rowOff>121595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92118"/>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41351</xdr:rowOff>
    </xdr:from>
    <xdr:to>
      <xdr:col>85</xdr:col>
      <xdr:colOff>177800</xdr:colOff>
      <xdr:row>38</xdr:row>
      <xdr:rowOff>142951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38745</xdr:rowOff>
    </xdr:from>
    <xdr:to>
      <xdr:col>81</xdr:col>
      <xdr:colOff>101600</xdr:colOff>
      <xdr:row>37</xdr:row>
      <xdr:rowOff>140345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3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156872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1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89220</xdr:rowOff>
    </xdr:from>
    <xdr:to>
      <xdr:col>76</xdr:col>
      <xdr:colOff>165100</xdr:colOff>
      <xdr:row>37</xdr:row>
      <xdr:rowOff>19370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26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35897</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03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70795</xdr:rowOff>
    </xdr:from>
    <xdr:to>
      <xdr:col>72</xdr:col>
      <xdr:colOff>38100</xdr:colOff>
      <xdr:row>39</xdr:row>
      <xdr:rowOff>945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163522</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7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26218</xdr:rowOff>
    </xdr:from>
    <xdr:to>
      <xdr:col>67</xdr:col>
      <xdr:colOff>101600</xdr:colOff>
      <xdr:row>38</xdr:row>
      <xdr:rowOff>127818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4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118945</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63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149513</xdr:rowOff>
    </xdr:from>
    <xdr:to>
      <xdr:col>85</xdr:col>
      <xdr:colOff>127000</xdr:colOff>
      <xdr:row>75</xdr:row>
      <xdr:rowOff>15194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36813"/>
          <a:ext cx="8382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15194</xdr:rowOff>
    </xdr:from>
    <xdr:to>
      <xdr:col>81</xdr:col>
      <xdr:colOff>50800</xdr:colOff>
      <xdr:row>75</xdr:row>
      <xdr:rowOff>35116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873944"/>
          <a:ext cx="889000" cy="1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35116</xdr:rowOff>
    </xdr:from>
    <xdr:to>
      <xdr:col>76</xdr:col>
      <xdr:colOff>114300</xdr:colOff>
      <xdr:row>75</xdr:row>
      <xdr:rowOff>102601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893866"/>
          <a:ext cx="889000" cy="6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102601</xdr:rowOff>
    </xdr:from>
    <xdr:to>
      <xdr:col>71</xdr:col>
      <xdr:colOff>177800</xdr:colOff>
      <xdr:row>75</xdr:row>
      <xdr:rowOff>109884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61351"/>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98713</xdr:rowOff>
    </xdr:from>
    <xdr:to>
      <xdr:col>85</xdr:col>
      <xdr:colOff>177800</xdr:colOff>
      <xdr:row>75</xdr:row>
      <xdr:rowOff>28863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8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121590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3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135844</xdr:rowOff>
    </xdr:from>
    <xdr:to>
      <xdr:col>81</xdr:col>
      <xdr:colOff>101600</xdr:colOff>
      <xdr:row>75</xdr:row>
      <xdr:rowOff>65994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82521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59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155766</xdr:rowOff>
    </xdr:from>
    <xdr:to>
      <xdr:col>76</xdr:col>
      <xdr:colOff>165100</xdr:colOff>
      <xdr:row>75</xdr:row>
      <xdr:rowOff>85916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102443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1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51801</xdr:rowOff>
    </xdr:from>
    <xdr:to>
      <xdr:col>72</xdr:col>
      <xdr:colOff>38100</xdr:colOff>
      <xdr:row>75</xdr:row>
      <xdr:rowOff>153401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1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144528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0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59084</xdr:rowOff>
    </xdr:from>
    <xdr:to>
      <xdr:col>67</xdr:col>
      <xdr:colOff>101600</xdr:colOff>
      <xdr:row>75</xdr:row>
      <xdr:rowOff>160685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17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5761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69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93357</xdr:rowOff>
    </xdr:from>
    <xdr:to>
      <xdr:col>85</xdr:col>
      <xdr:colOff>127000</xdr:colOff>
      <xdr:row>97</xdr:row>
      <xdr:rowOff>63145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552557"/>
          <a:ext cx="838200" cy="14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93357</xdr:rowOff>
    </xdr:from>
    <xdr:to>
      <xdr:col>81</xdr:col>
      <xdr:colOff>50800</xdr:colOff>
      <xdr:row>97</xdr:row>
      <xdr:rowOff>66802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552557"/>
          <a:ext cx="889000" cy="14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8801</xdr:rowOff>
    </xdr:from>
    <xdr:to>
      <xdr:col>76</xdr:col>
      <xdr:colOff>114300</xdr:colOff>
      <xdr:row>97</xdr:row>
      <xdr:rowOff>66802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468001"/>
          <a:ext cx="889000" cy="2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8801</xdr:rowOff>
    </xdr:from>
    <xdr:to>
      <xdr:col>71</xdr:col>
      <xdr:colOff>177800</xdr:colOff>
      <xdr:row>97</xdr:row>
      <xdr:rowOff>38570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468001"/>
          <a:ext cx="889000" cy="20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12345</xdr:rowOff>
    </xdr:from>
    <xdr:to>
      <xdr:col>85</xdr:col>
      <xdr:colOff>177800</xdr:colOff>
      <xdr:row>97</xdr:row>
      <xdr:rowOff>113945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35222</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42557</xdr:rowOff>
    </xdr:from>
    <xdr:to>
      <xdr:col>81</xdr:col>
      <xdr:colOff>101600</xdr:colOff>
      <xdr:row>96</xdr:row>
      <xdr:rowOff>144157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160684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27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16002</xdr:rowOff>
    </xdr:from>
    <xdr:to>
      <xdr:col>76</xdr:col>
      <xdr:colOff>165100</xdr:colOff>
      <xdr:row>97</xdr:row>
      <xdr:rowOff>117602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4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108729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129451</xdr:rowOff>
    </xdr:from>
    <xdr:to>
      <xdr:col>72</xdr:col>
      <xdr:colOff>38100</xdr:colOff>
      <xdr:row>96</xdr:row>
      <xdr:rowOff>59601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1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76128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19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159220</xdr:rowOff>
    </xdr:from>
    <xdr:to>
      <xdr:col>67</xdr:col>
      <xdr:colOff>101600</xdr:colOff>
      <xdr:row>97</xdr:row>
      <xdr:rowOff>89370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105897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9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52375</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9139225"/>
          <a:ext cx="1269" cy="102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170502</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91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52375</xdr:rowOff>
    </xdr:from>
    <xdr:to>
      <xdr:col>116</xdr:col>
      <xdr:colOff>152400</xdr:colOff>
      <xdr:row>53</xdr:row>
      <xdr:rowOff>52375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913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36449</xdr:rowOff>
    </xdr:from>
    <xdr:to>
      <xdr:col>116</xdr:col>
      <xdr:colOff>63500</xdr:colOff>
      <xdr:row>53</xdr:row>
      <xdr:rowOff>155435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123299"/>
          <a:ext cx="838200" cy="11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162234</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34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12357</xdr:rowOff>
    </xdr:from>
    <xdr:to>
      <xdr:col>116</xdr:col>
      <xdr:colOff>114300</xdr:colOff>
      <xdr:row>58</xdr:row>
      <xdr:rowOff>113957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5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141262</xdr:rowOff>
    </xdr:from>
    <xdr:to>
      <xdr:col>111</xdr:col>
      <xdr:colOff>177800</xdr:colOff>
      <xdr:row>53</xdr:row>
      <xdr:rowOff>36449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056662"/>
          <a:ext cx="889000" cy="6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165405</xdr:rowOff>
    </xdr:from>
    <xdr:to>
      <xdr:col>112</xdr:col>
      <xdr:colOff>38100</xdr:colOff>
      <xdr:row>58</xdr:row>
      <xdr:rowOff>95555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3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86682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3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141262</xdr:rowOff>
    </xdr:from>
    <xdr:to>
      <xdr:col>107</xdr:col>
      <xdr:colOff>50800</xdr:colOff>
      <xdr:row>53</xdr:row>
      <xdr:rowOff>156121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056662"/>
          <a:ext cx="889000" cy="1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167615</xdr:rowOff>
    </xdr:from>
    <xdr:to>
      <xdr:col>107</xdr:col>
      <xdr:colOff>101600</xdr:colOff>
      <xdr:row>58</xdr:row>
      <xdr:rowOff>97765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88892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3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146634</xdr:rowOff>
    </xdr:from>
    <xdr:to>
      <xdr:col>102</xdr:col>
      <xdr:colOff>114300</xdr:colOff>
      <xdr:row>53</xdr:row>
      <xdr:rowOff>156121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8890584"/>
          <a:ext cx="889000" cy="3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164795</xdr:rowOff>
    </xdr:from>
    <xdr:to>
      <xdr:col>102</xdr:col>
      <xdr:colOff>165100</xdr:colOff>
      <xdr:row>58</xdr:row>
      <xdr:rowOff>94945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86072</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3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142392</xdr:rowOff>
    </xdr:from>
    <xdr:to>
      <xdr:col>98</xdr:col>
      <xdr:colOff>38100</xdr:colOff>
      <xdr:row>58</xdr:row>
      <xdr:rowOff>72542</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63669</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104635</xdr:rowOff>
    </xdr:from>
    <xdr:to>
      <xdr:col>116</xdr:col>
      <xdr:colOff>114300</xdr:colOff>
      <xdr:row>54</xdr:row>
      <xdr:rowOff>34785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1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19562</xdr:rowOff>
    </xdr:from>
    <xdr:ext cx="534377"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10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157099</xdr:rowOff>
    </xdr:from>
    <xdr:to>
      <xdr:col>112</xdr:col>
      <xdr:colOff>38100</xdr:colOff>
      <xdr:row>53</xdr:row>
      <xdr:rowOff>87249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07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103776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56111" y="884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90462</xdr:rowOff>
    </xdr:from>
    <xdr:to>
      <xdr:col>107</xdr:col>
      <xdr:colOff>101600</xdr:colOff>
      <xdr:row>53</xdr:row>
      <xdr:rowOff>20612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00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37139</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67111" y="878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105321</xdr:rowOff>
    </xdr:from>
    <xdr:to>
      <xdr:col>102</xdr:col>
      <xdr:colOff>165100</xdr:colOff>
      <xdr:row>54</xdr:row>
      <xdr:rowOff>35471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1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51998</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896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95834</xdr:rowOff>
    </xdr:from>
    <xdr:to>
      <xdr:col>98</xdr:col>
      <xdr:colOff>38100</xdr:colOff>
      <xdr:row>52</xdr:row>
      <xdr:rowOff>25984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88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42511</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389111" y="861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46043</xdr:rowOff>
    </xdr:from>
    <xdr:to>
      <xdr:col>116</xdr:col>
      <xdr:colOff>63500</xdr:colOff>
      <xdr:row>75</xdr:row>
      <xdr:rowOff>54661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904793"/>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54661</xdr:rowOff>
    </xdr:from>
    <xdr:to>
      <xdr:col>111</xdr:col>
      <xdr:colOff>177800</xdr:colOff>
      <xdr:row>75</xdr:row>
      <xdr:rowOff>57679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913411"/>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33286</xdr:rowOff>
    </xdr:from>
    <xdr:to>
      <xdr:col>107</xdr:col>
      <xdr:colOff>50800</xdr:colOff>
      <xdr:row>75</xdr:row>
      <xdr:rowOff>57679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892036"/>
          <a:ext cx="8890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2746</xdr:rowOff>
    </xdr:from>
    <xdr:to>
      <xdr:col>102</xdr:col>
      <xdr:colOff>114300</xdr:colOff>
      <xdr:row>75</xdr:row>
      <xdr:rowOff>33286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861496"/>
          <a:ext cx="889000" cy="3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166693</xdr:rowOff>
    </xdr:from>
    <xdr:to>
      <xdr:col>116</xdr:col>
      <xdr:colOff>114300</xdr:colOff>
      <xdr:row>75</xdr:row>
      <xdr:rowOff>96843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5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18120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70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3861</xdr:rowOff>
    </xdr:from>
    <xdr:to>
      <xdr:col>112</xdr:col>
      <xdr:colOff>38100</xdr:colOff>
      <xdr:row>75</xdr:row>
      <xdr:rowOff>105461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8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121988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63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6879</xdr:rowOff>
    </xdr:from>
    <xdr:to>
      <xdr:col>107</xdr:col>
      <xdr:colOff>101600</xdr:colOff>
      <xdr:row>75</xdr:row>
      <xdr:rowOff>108479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8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125006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64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153936</xdr:rowOff>
    </xdr:from>
    <xdr:to>
      <xdr:col>102</xdr:col>
      <xdr:colOff>165100</xdr:colOff>
      <xdr:row>75</xdr:row>
      <xdr:rowOff>84086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8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100613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61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123396</xdr:rowOff>
    </xdr:from>
    <xdr:to>
      <xdr:col>98</xdr:col>
      <xdr:colOff>38100</xdr:colOff>
      <xdr:row>75</xdr:row>
      <xdr:rowOff>53546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81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70073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58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603,423</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70,146</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給与改定の影響や</a:t>
          </a:r>
          <a:r>
            <a:rPr kumimoji="1" lang="ja-JP" altLang="ja-JP" sz="1100">
              <a:solidFill>
                <a:schemeClr val="dk1"/>
              </a:solidFill>
              <a:effectLst/>
              <a:latin typeface="+mn-lt"/>
              <a:ea typeface="+mn-ea"/>
              <a:cs typeface="+mn-cs"/>
            </a:rPr>
            <a:t>退職手当の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などにより前年を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また、本市は面積が広大であり、下水道の整備に係る負担金（繰出金）や道路及び公共施設等の維持補修費の負担が大きく、豪雪地帯でもあることから除排雪に係る維持補修費も大きな財政負担となるため、補助費等や維持補修費は類似団体内平均を大幅に上回る水準で推移している。繰出金については、</a:t>
          </a:r>
          <a:r>
            <a:rPr kumimoji="1" lang="ja-JP" altLang="en-US" sz="1100">
              <a:solidFill>
                <a:schemeClr val="dk1"/>
              </a:solidFill>
              <a:effectLst/>
              <a:latin typeface="+mn-lt"/>
              <a:ea typeface="+mn-ea"/>
              <a:cs typeface="+mn-cs"/>
            </a:rPr>
            <a:t>後期高齢者医療費特別会計繰出金</a:t>
          </a:r>
          <a:r>
            <a:rPr kumimoji="1" lang="ja-JP" altLang="ja-JP" sz="1100">
              <a:solidFill>
                <a:schemeClr val="dk1"/>
              </a:solidFill>
              <a:effectLst/>
              <a:latin typeface="+mn-lt"/>
              <a:ea typeface="+mn-ea"/>
              <a:cs typeface="+mn-cs"/>
            </a:rPr>
            <a:t>の増などにより、前年を上回る住民一人当たり</a:t>
          </a:r>
          <a:r>
            <a:rPr kumimoji="1" lang="en-US" altLang="ja-JP" sz="1100">
              <a:solidFill>
                <a:schemeClr val="dk1"/>
              </a:solidFill>
              <a:effectLst/>
              <a:latin typeface="+mn-lt"/>
              <a:ea typeface="+mn-ea"/>
              <a:cs typeface="+mn-cs"/>
            </a:rPr>
            <a:t>46,597</a:t>
          </a:r>
          <a:r>
            <a:rPr kumimoji="1" lang="ja-JP" altLang="ja-JP" sz="1100">
              <a:solidFill>
                <a:schemeClr val="dk1"/>
              </a:solidFill>
              <a:effectLst/>
              <a:latin typeface="+mn-lt"/>
              <a:ea typeface="+mn-ea"/>
              <a:cs typeface="+mn-cs"/>
            </a:rPr>
            <a:t>円に、補助費等について</a:t>
          </a:r>
          <a:r>
            <a:rPr kumimoji="1" lang="ja-JP" altLang="en-US" sz="1100">
              <a:solidFill>
                <a:schemeClr val="dk1"/>
              </a:solidFill>
              <a:effectLst/>
              <a:latin typeface="+mn-lt"/>
              <a:ea typeface="+mn-ea"/>
              <a:cs typeface="+mn-cs"/>
            </a:rPr>
            <a:t>は定額減税補足給付金給付事業費、学校給食費無償化事業費</a:t>
          </a:r>
          <a:r>
            <a:rPr kumimoji="1" lang="ja-JP" altLang="ja-JP" sz="1100">
              <a:solidFill>
                <a:schemeClr val="dk1"/>
              </a:solidFill>
              <a:effectLst/>
              <a:latin typeface="+mn-lt"/>
              <a:ea typeface="+mn-ea"/>
              <a:cs typeface="+mn-cs"/>
            </a:rPr>
            <a:t>の皆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等により、前年を</a:t>
          </a:r>
          <a:r>
            <a:rPr kumimoji="1" lang="ja-JP" altLang="en-US" sz="1100">
              <a:solidFill>
                <a:schemeClr val="dk1"/>
              </a:solidFill>
              <a:effectLst/>
              <a:latin typeface="+mn-lt"/>
              <a:ea typeface="+mn-ea"/>
              <a:cs typeface="+mn-cs"/>
            </a:rPr>
            <a:t>大幅に上回る</a:t>
          </a:r>
          <a:r>
            <a:rPr kumimoji="1" lang="ja-JP" altLang="ja-JP" sz="1100">
              <a:solidFill>
                <a:schemeClr val="dk1"/>
              </a:solidFill>
              <a:effectLst/>
              <a:latin typeface="+mn-lt"/>
              <a:ea typeface="+mn-ea"/>
              <a:cs typeface="+mn-cs"/>
            </a:rPr>
            <a:t>住民一人あたり</a:t>
          </a:r>
          <a:r>
            <a:rPr kumimoji="1" lang="en-US" altLang="ja-JP" sz="1100">
              <a:solidFill>
                <a:schemeClr val="dk1"/>
              </a:solidFill>
              <a:effectLst/>
              <a:latin typeface="+mn-lt"/>
              <a:ea typeface="+mn-ea"/>
              <a:cs typeface="+mn-cs"/>
            </a:rPr>
            <a:t>107,785</a:t>
          </a:r>
          <a:r>
            <a:rPr kumimoji="1" lang="ja-JP" altLang="ja-JP" sz="1100">
              <a:solidFill>
                <a:schemeClr val="dk1"/>
              </a:solidFill>
              <a:effectLst/>
              <a:latin typeface="+mn-lt"/>
              <a:ea typeface="+mn-ea"/>
              <a:cs typeface="+mn-cs"/>
            </a:rPr>
            <a:t>円となった。貸付金は融資制度取扱金融機関貸付金や地域総合整備資金貸付事業費の減などにより、住民一人当たり</a:t>
          </a:r>
          <a:r>
            <a:rPr kumimoji="1" lang="en-US" altLang="ja-JP" sz="1100">
              <a:solidFill>
                <a:schemeClr val="dk1"/>
              </a:solidFill>
              <a:effectLst/>
              <a:latin typeface="+mn-lt"/>
              <a:ea typeface="+mn-ea"/>
              <a:cs typeface="+mn-cs"/>
            </a:rPr>
            <a:t>24,087</a:t>
          </a:r>
          <a:r>
            <a:rPr kumimoji="1" lang="ja-JP" altLang="ja-JP" sz="1100">
              <a:solidFill>
                <a:schemeClr val="dk1"/>
              </a:solidFill>
              <a:effectLst/>
              <a:latin typeface="+mn-lt"/>
              <a:ea typeface="+mn-ea"/>
              <a:cs typeface="+mn-cs"/>
            </a:rPr>
            <a:t>円と前年を下回った。普通建設事業費は、</a:t>
          </a:r>
          <a:r>
            <a:rPr kumimoji="1" lang="ja-JP" altLang="en-US" sz="1100">
              <a:solidFill>
                <a:schemeClr val="dk1"/>
              </a:solidFill>
              <a:effectLst/>
              <a:latin typeface="+mn-lt"/>
              <a:ea typeface="+mn-ea"/>
              <a:cs typeface="+mn-cs"/>
            </a:rPr>
            <a:t>南成中学校施設整備事業費の増や中学校統合施設整備事業費の皆増</a:t>
          </a:r>
          <a:r>
            <a:rPr kumimoji="1" lang="ja-JP" altLang="ja-JP" sz="1100">
              <a:solidFill>
                <a:schemeClr val="dk1"/>
              </a:solidFill>
              <a:effectLst/>
              <a:latin typeface="+mn-lt"/>
              <a:ea typeface="+mn-ea"/>
              <a:cs typeface="+mn-cs"/>
            </a:rPr>
            <a:t>により前年度を</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上回る住民一人当たり</a:t>
          </a:r>
          <a:r>
            <a:rPr kumimoji="1" lang="en-US" altLang="ja-JP" sz="1100">
              <a:solidFill>
                <a:schemeClr val="dk1"/>
              </a:solidFill>
              <a:effectLst/>
              <a:latin typeface="+mn-lt"/>
              <a:ea typeface="+mn-ea"/>
              <a:cs typeface="+mn-cs"/>
            </a:rPr>
            <a:t>45,198</a:t>
          </a:r>
          <a:r>
            <a:rPr kumimoji="1" lang="ja-JP" altLang="ja-JP" sz="1100">
              <a:solidFill>
                <a:schemeClr val="dk1"/>
              </a:solidFill>
              <a:effectLst/>
              <a:latin typeface="+mn-lt"/>
              <a:ea typeface="+mn-ea"/>
              <a:cs typeface="+mn-cs"/>
            </a:rPr>
            <a:t>円となった。災害復旧事業費については、令和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月の大雨による復旧事業費の減により住民一人あたり</a:t>
          </a:r>
          <a:r>
            <a:rPr kumimoji="1" lang="en-US" altLang="ja-JP" sz="1100">
              <a:solidFill>
                <a:schemeClr val="dk1"/>
              </a:solidFill>
              <a:effectLst/>
              <a:latin typeface="+mn-lt"/>
              <a:ea typeface="+mn-ea"/>
              <a:cs typeface="+mn-cs"/>
            </a:rPr>
            <a:t>1,040</a:t>
          </a:r>
          <a:r>
            <a:rPr kumimoji="1" lang="ja-JP" altLang="ja-JP" sz="1100">
              <a:solidFill>
                <a:schemeClr val="dk1"/>
              </a:solidFill>
              <a:effectLst/>
              <a:latin typeface="+mn-lt"/>
              <a:ea typeface="+mn-ea"/>
              <a:cs typeface="+mn-cs"/>
            </a:rPr>
            <a:t>円と前年を</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下回った。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72492</xdr:rowOff>
    </xdr:from>
    <xdr:to>
      <xdr:col>24</xdr:col>
      <xdr:colOff>63500</xdr:colOff>
      <xdr:row>33</xdr:row>
      <xdr:rowOff>124155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30342"/>
          <a:ext cx="8382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124155</xdr:rowOff>
    </xdr:from>
    <xdr:to>
      <xdr:col>19</xdr:col>
      <xdr:colOff>177800</xdr:colOff>
      <xdr:row>34</xdr:row>
      <xdr:rowOff>40945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82005"/>
          <a:ext cx="889000" cy="8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22199</xdr:rowOff>
    </xdr:from>
    <xdr:to>
      <xdr:col>15</xdr:col>
      <xdr:colOff>50800</xdr:colOff>
      <xdr:row>34</xdr:row>
      <xdr:rowOff>40945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851499"/>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17628</xdr:rowOff>
    </xdr:from>
    <xdr:to>
      <xdr:col>10</xdr:col>
      <xdr:colOff>114300</xdr:colOff>
      <xdr:row>34</xdr:row>
      <xdr:rowOff>22199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4692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21692</xdr:rowOff>
    </xdr:from>
    <xdr:to>
      <xdr:col>24</xdr:col>
      <xdr:colOff>114300</xdr:colOff>
      <xdr:row>33</xdr:row>
      <xdr:rowOff>123292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7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44569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3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73355</xdr:rowOff>
    </xdr:from>
    <xdr:to>
      <xdr:col>20</xdr:col>
      <xdr:colOff>38100</xdr:colOff>
      <xdr:row>34</xdr:row>
      <xdr:rowOff>3505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20032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161595</xdr:rowOff>
    </xdr:from>
    <xdr:to>
      <xdr:col>15</xdr:col>
      <xdr:colOff>101600</xdr:colOff>
      <xdr:row>34</xdr:row>
      <xdr:rowOff>91745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108272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142849</xdr:rowOff>
    </xdr:from>
    <xdr:to>
      <xdr:col>10</xdr:col>
      <xdr:colOff>165100</xdr:colOff>
      <xdr:row>34</xdr:row>
      <xdr:rowOff>72999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89526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138278</xdr:rowOff>
    </xdr:from>
    <xdr:to>
      <xdr:col>6</xdr:col>
      <xdr:colOff>38100</xdr:colOff>
      <xdr:row>34</xdr:row>
      <xdr:rowOff>68428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84955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7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162850</xdr:rowOff>
    </xdr:from>
    <xdr:to>
      <xdr:col>24</xdr:col>
      <xdr:colOff>63500</xdr:colOff>
      <xdr:row>55</xdr:row>
      <xdr:rowOff>15121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21150"/>
          <a:ext cx="838200" cy="2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15121</xdr:rowOff>
    </xdr:from>
    <xdr:to>
      <xdr:col>19</xdr:col>
      <xdr:colOff>177800</xdr:colOff>
      <xdr:row>55</xdr:row>
      <xdr:rowOff>121115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444871"/>
          <a:ext cx="889000" cy="10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99436</xdr:rowOff>
    </xdr:from>
    <xdr:to>
      <xdr:col>15</xdr:col>
      <xdr:colOff>50800</xdr:colOff>
      <xdr:row>55</xdr:row>
      <xdr:rowOff>121115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86286"/>
          <a:ext cx="889000" cy="3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64765</xdr:rowOff>
    </xdr:from>
    <xdr:to>
      <xdr:col>10</xdr:col>
      <xdr:colOff>114300</xdr:colOff>
      <xdr:row>53</xdr:row>
      <xdr:rowOff>99436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37265"/>
          <a:ext cx="889000" cy="54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112050</xdr:rowOff>
    </xdr:from>
    <xdr:to>
      <xdr:col>24</xdr:col>
      <xdr:colOff>114300</xdr:colOff>
      <xdr:row>55</xdr:row>
      <xdr:rowOff>42200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134927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2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135771</xdr:rowOff>
    </xdr:from>
    <xdr:to>
      <xdr:col>20</xdr:col>
      <xdr:colOff>38100</xdr:colOff>
      <xdr:row>55</xdr:row>
      <xdr:rowOff>65921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9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82448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16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70315</xdr:rowOff>
    </xdr:from>
    <xdr:to>
      <xdr:col>15</xdr:col>
      <xdr:colOff>101600</xdr:colOff>
      <xdr:row>56</xdr:row>
      <xdr:rowOff>465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16992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7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48636</xdr:rowOff>
    </xdr:from>
    <xdr:to>
      <xdr:col>10</xdr:col>
      <xdr:colOff>165100</xdr:colOff>
      <xdr:row>53</xdr:row>
      <xdr:rowOff>150236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3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166763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91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13965</xdr:rowOff>
    </xdr:from>
    <xdr:to>
      <xdr:col>6</xdr:col>
      <xdr:colOff>38100</xdr:colOff>
      <xdr:row>50</xdr:row>
      <xdr:rowOff>115565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58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132092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6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3041</xdr:rowOff>
    </xdr:from>
    <xdr:to>
      <xdr:col>24</xdr:col>
      <xdr:colOff>63500</xdr:colOff>
      <xdr:row>74</xdr:row>
      <xdr:rowOff>44417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690341"/>
          <a:ext cx="8382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3041</xdr:rowOff>
    </xdr:from>
    <xdr:to>
      <xdr:col>19</xdr:col>
      <xdr:colOff>177800</xdr:colOff>
      <xdr:row>75</xdr:row>
      <xdr:rowOff>11357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690341"/>
          <a:ext cx="889000" cy="1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16507</xdr:rowOff>
    </xdr:from>
    <xdr:to>
      <xdr:col>15</xdr:col>
      <xdr:colOff>50800</xdr:colOff>
      <xdr:row>75</xdr:row>
      <xdr:rowOff>11357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03807"/>
          <a:ext cx="889000" cy="16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16507</xdr:rowOff>
    </xdr:from>
    <xdr:to>
      <xdr:col>10</xdr:col>
      <xdr:colOff>114300</xdr:colOff>
      <xdr:row>75</xdr:row>
      <xdr:rowOff>170137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03807"/>
          <a:ext cx="889000" cy="32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165067</xdr:rowOff>
    </xdr:from>
    <xdr:to>
      <xdr:col>24</xdr:col>
      <xdr:colOff>114300</xdr:colOff>
      <xdr:row>74</xdr:row>
      <xdr:rowOff>95217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16494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3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123691</xdr:rowOff>
    </xdr:from>
    <xdr:to>
      <xdr:col>20</xdr:col>
      <xdr:colOff>38100</xdr:colOff>
      <xdr:row>74</xdr:row>
      <xdr:rowOff>53841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70368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1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132007</xdr:rowOff>
    </xdr:from>
    <xdr:to>
      <xdr:col>15</xdr:col>
      <xdr:colOff>101600</xdr:colOff>
      <xdr:row>75</xdr:row>
      <xdr:rowOff>62157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78684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9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137157</xdr:rowOff>
    </xdr:from>
    <xdr:to>
      <xdr:col>10</xdr:col>
      <xdr:colOff>165100</xdr:colOff>
      <xdr:row>74</xdr:row>
      <xdr:rowOff>67307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5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83834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2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119336</xdr:rowOff>
    </xdr:from>
    <xdr:to>
      <xdr:col>6</xdr:col>
      <xdr:colOff>38100</xdr:colOff>
      <xdr:row>76</xdr:row>
      <xdr:rowOff>49485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780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66013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5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167856</xdr:rowOff>
    </xdr:from>
    <xdr:to>
      <xdr:col>24</xdr:col>
      <xdr:colOff>63500</xdr:colOff>
      <xdr:row>96</xdr:row>
      <xdr:rowOff>48507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455606"/>
          <a:ext cx="838200" cy="5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117811</xdr:rowOff>
    </xdr:from>
    <xdr:to>
      <xdr:col>19</xdr:col>
      <xdr:colOff>177800</xdr:colOff>
      <xdr:row>96</xdr:row>
      <xdr:rowOff>48507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05561"/>
          <a:ext cx="889000" cy="10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93484</xdr:rowOff>
    </xdr:from>
    <xdr:to>
      <xdr:col>15</xdr:col>
      <xdr:colOff>50800</xdr:colOff>
      <xdr:row>95</xdr:row>
      <xdr:rowOff>117811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381234"/>
          <a:ext cx="889000" cy="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93484</xdr:rowOff>
    </xdr:from>
    <xdr:to>
      <xdr:col>10</xdr:col>
      <xdr:colOff>114300</xdr:colOff>
      <xdr:row>97</xdr:row>
      <xdr:rowOff>51899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81234"/>
          <a:ext cx="889000" cy="30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117056</xdr:rowOff>
    </xdr:from>
    <xdr:to>
      <xdr:col>24</xdr:col>
      <xdr:colOff>114300</xdr:colOff>
      <xdr:row>96</xdr:row>
      <xdr:rowOff>47206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0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139933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5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169157</xdr:rowOff>
    </xdr:from>
    <xdr:to>
      <xdr:col>20</xdr:col>
      <xdr:colOff>38100</xdr:colOff>
      <xdr:row>96</xdr:row>
      <xdr:rowOff>99307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5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115834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2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67011</xdr:rowOff>
    </xdr:from>
    <xdr:to>
      <xdr:col>15</xdr:col>
      <xdr:colOff>101600</xdr:colOff>
      <xdr:row>95</xdr:row>
      <xdr:rowOff>168611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13688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2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42684</xdr:rowOff>
    </xdr:from>
    <xdr:to>
      <xdr:col>10</xdr:col>
      <xdr:colOff>165100</xdr:colOff>
      <xdr:row>95</xdr:row>
      <xdr:rowOff>144284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3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160811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0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1099</xdr:rowOff>
    </xdr:from>
    <xdr:to>
      <xdr:col>6</xdr:col>
      <xdr:colOff>38100</xdr:colOff>
      <xdr:row>97</xdr:row>
      <xdr:rowOff>102699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93826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2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137523</xdr:rowOff>
    </xdr:from>
    <xdr:to>
      <xdr:col>55</xdr:col>
      <xdr:colOff>0</xdr:colOff>
      <xdr:row>38</xdr:row>
      <xdr:rowOff>139482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52623"/>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127181</xdr:rowOff>
    </xdr:from>
    <xdr:to>
      <xdr:col>50</xdr:col>
      <xdr:colOff>114300</xdr:colOff>
      <xdr:row>38</xdr:row>
      <xdr:rowOff>139482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42281"/>
          <a:ext cx="889000" cy="1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113792</xdr:rowOff>
    </xdr:from>
    <xdr:to>
      <xdr:col>45</xdr:col>
      <xdr:colOff>177800</xdr:colOff>
      <xdr:row>38</xdr:row>
      <xdr:rowOff>127181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28892"/>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87775</xdr:rowOff>
    </xdr:from>
    <xdr:to>
      <xdr:col>41</xdr:col>
      <xdr:colOff>50800</xdr:colOff>
      <xdr:row>38</xdr:row>
      <xdr:rowOff>113792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02875"/>
          <a:ext cx="889000" cy="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86723</xdr:rowOff>
    </xdr:from>
    <xdr:to>
      <xdr:col>55</xdr:col>
      <xdr:colOff>50800</xdr:colOff>
      <xdr:row>39</xdr:row>
      <xdr:rowOff>16873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0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109600</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53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88682</xdr:rowOff>
    </xdr:from>
    <xdr:to>
      <xdr:col>50</xdr:col>
      <xdr:colOff>165100</xdr:colOff>
      <xdr:row>39</xdr:row>
      <xdr:rowOff>18832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0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9959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6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76381</xdr:rowOff>
    </xdr:from>
    <xdr:to>
      <xdr:col>46</xdr:col>
      <xdr:colOff>38100</xdr:colOff>
      <xdr:row>39</xdr:row>
      <xdr:rowOff>6531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9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23058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6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62992</xdr:rowOff>
    </xdr:from>
    <xdr:to>
      <xdr:col>41</xdr:col>
      <xdr:colOff>101600</xdr:colOff>
      <xdr:row>38</xdr:row>
      <xdr:rowOff>164592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9669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5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36975</xdr:rowOff>
    </xdr:from>
    <xdr:to>
      <xdr:col>36</xdr:col>
      <xdr:colOff>165100</xdr:colOff>
      <xdr:row>38</xdr:row>
      <xdr:rowOff>138575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155102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135651</xdr:rowOff>
    </xdr:from>
    <xdr:to>
      <xdr:col>55</xdr:col>
      <xdr:colOff>0</xdr:colOff>
      <xdr:row>58</xdr:row>
      <xdr:rowOff>141267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79751"/>
          <a:ext cx="838200" cy="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141267</xdr:rowOff>
    </xdr:from>
    <xdr:to>
      <xdr:col>50</xdr:col>
      <xdr:colOff>114300</xdr:colOff>
      <xdr:row>58</xdr:row>
      <xdr:rowOff>141463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85367"/>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52592</xdr:rowOff>
    </xdr:from>
    <xdr:to>
      <xdr:col>45</xdr:col>
      <xdr:colOff>177800</xdr:colOff>
      <xdr:row>58</xdr:row>
      <xdr:rowOff>141463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96692"/>
          <a:ext cx="889000" cy="8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52592</xdr:rowOff>
    </xdr:from>
    <xdr:to>
      <xdr:col>41</xdr:col>
      <xdr:colOff>50800</xdr:colOff>
      <xdr:row>58</xdr:row>
      <xdr:rowOff>118418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96692"/>
          <a:ext cx="889000" cy="6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84851</xdr:rowOff>
    </xdr:from>
    <xdr:to>
      <xdr:col>55</xdr:col>
      <xdr:colOff>50800</xdr:colOff>
      <xdr:row>59</xdr:row>
      <xdr:rowOff>15001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90467</xdr:rowOff>
    </xdr:from>
    <xdr:to>
      <xdr:col>50</xdr:col>
      <xdr:colOff>165100</xdr:colOff>
      <xdr:row>59</xdr:row>
      <xdr:rowOff>20617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11744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90663</xdr:rowOff>
    </xdr:from>
    <xdr:to>
      <xdr:col>46</xdr:col>
      <xdr:colOff>38100</xdr:colOff>
      <xdr:row>59</xdr:row>
      <xdr:rowOff>20813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3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11940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2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1792</xdr:rowOff>
    </xdr:from>
    <xdr:to>
      <xdr:col>41</xdr:col>
      <xdr:colOff>101600</xdr:colOff>
      <xdr:row>58</xdr:row>
      <xdr:rowOff>103392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4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119919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2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67618</xdr:rowOff>
    </xdr:from>
    <xdr:to>
      <xdr:col>36</xdr:col>
      <xdr:colOff>165100</xdr:colOff>
      <xdr:row>58</xdr:row>
      <xdr:rowOff>169218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14295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8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165120</xdr:rowOff>
    </xdr:from>
    <xdr:to>
      <xdr:col>55</xdr:col>
      <xdr:colOff>0</xdr:colOff>
      <xdr:row>74</xdr:row>
      <xdr:rowOff>59965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680970"/>
          <a:ext cx="8382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140432</xdr:rowOff>
    </xdr:from>
    <xdr:to>
      <xdr:col>50</xdr:col>
      <xdr:colOff>114300</xdr:colOff>
      <xdr:row>73</xdr:row>
      <xdr:rowOff>165120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484832"/>
          <a:ext cx="889000" cy="19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140432</xdr:rowOff>
    </xdr:from>
    <xdr:to>
      <xdr:col>45</xdr:col>
      <xdr:colOff>177800</xdr:colOff>
      <xdr:row>73</xdr:row>
      <xdr:rowOff>82413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484832"/>
          <a:ext cx="889000" cy="11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100884</xdr:rowOff>
    </xdr:from>
    <xdr:to>
      <xdr:col>41</xdr:col>
      <xdr:colOff>50800</xdr:colOff>
      <xdr:row>73</xdr:row>
      <xdr:rowOff>82413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273834"/>
          <a:ext cx="889000" cy="32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9165</xdr:rowOff>
    </xdr:from>
    <xdr:to>
      <xdr:col>55</xdr:col>
      <xdr:colOff>50800</xdr:colOff>
      <xdr:row>74</xdr:row>
      <xdr:rowOff>110765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69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32042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4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114320</xdr:rowOff>
    </xdr:from>
    <xdr:to>
      <xdr:col>50</xdr:col>
      <xdr:colOff>165100</xdr:colOff>
      <xdr:row>74</xdr:row>
      <xdr:rowOff>44470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3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60997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0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89632</xdr:rowOff>
    </xdr:from>
    <xdr:to>
      <xdr:col>46</xdr:col>
      <xdr:colOff>38100</xdr:colOff>
      <xdr:row>73</xdr:row>
      <xdr:rowOff>19782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43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36309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20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31613</xdr:rowOff>
    </xdr:from>
    <xdr:to>
      <xdr:col>41</xdr:col>
      <xdr:colOff>101600</xdr:colOff>
      <xdr:row>73</xdr:row>
      <xdr:rowOff>133213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149740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32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50084</xdr:rowOff>
    </xdr:from>
    <xdr:to>
      <xdr:col>36</xdr:col>
      <xdr:colOff>165100</xdr:colOff>
      <xdr:row>71</xdr:row>
      <xdr:rowOff>151684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168211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199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73127</xdr:rowOff>
    </xdr:from>
    <xdr:to>
      <xdr:col>55</xdr:col>
      <xdr:colOff>0</xdr:colOff>
      <xdr:row>95</xdr:row>
      <xdr:rowOff>139370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189427"/>
          <a:ext cx="838200" cy="23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121526</xdr:rowOff>
    </xdr:from>
    <xdr:to>
      <xdr:col>50</xdr:col>
      <xdr:colOff>114300</xdr:colOff>
      <xdr:row>95</xdr:row>
      <xdr:rowOff>139370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09276"/>
          <a:ext cx="889000" cy="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10618</xdr:rowOff>
    </xdr:from>
    <xdr:to>
      <xdr:col>45</xdr:col>
      <xdr:colOff>177800</xdr:colOff>
      <xdr:row>95</xdr:row>
      <xdr:rowOff>121526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298368"/>
          <a:ext cx="889000" cy="11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10618</xdr:rowOff>
    </xdr:from>
    <xdr:to>
      <xdr:col>41</xdr:col>
      <xdr:colOff>50800</xdr:colOff>
      <xdr:row>95</xdr:row>
      <xdr:rowOff>19165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298368"/>
          <a:ext cx="889000" cy="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22327</xdr:rowOff>
    </xdr:from>
    <xdr:to>
      <xdr:col>55</xdr:col>
      <xdr:colOff>50800</xdr:colOff>
      <xdr:row>94</xdr:row>
      <xdr:rowOff>123927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13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45204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9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88570</xdr:rowOff>
    </xdr:from>
    <xdr:to>
      <xdr:col>50</xdr:col>
      <xdr:colOff>165100</xdr:colOff>
      <xdr:row>96</xdr:row>
      <xdr:rowOff>18720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35247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15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70726</xdr:rowOff>
    </xdr:from>
    <xdr:to>
      <xdr:col>46</xdr:col>
      <xdr:colOff>38100</xdr:colOff>
      <xdr:row>96</xdr:row>
      <xdr:rowOff>876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17403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3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131268</xdr:rowOff>
    </xdr:from>
    <xdr:to>
      <xdr:col>41</xdr:col>
      <xdr:colOff>101600</xdr:colOff>
      <xdr:row>95</xdr:row>
      <xdr:rowOff>61418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4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77945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2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139815</xdr:rowOff>
    </xdr:from>
    <xdr:to>
      <xdr:col>36</xdr:col>
      <xdr:colOff>165100</xdr:colOff>
      <xdr:row>95</xdr:row>
      <xdr:rowOff>69965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86492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3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92418</xdr:rowOff>
    </xdr:from>
    <xdr:to>
      <xdr:col>85</xdr:col>
      <xdr:colOff>127000</xdr:colOff>
      <xdr:row>37</xdr:row>
      <xdr:rowOff>148120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36068"/>
          <a:ext cx="838200" cy="5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130899</xdr:rowOff>
    </xdr:from>
    <xdr:to>
      <xdr:col>81</xdr:col>
      <xdr:colOff>50800</xdr:colOff>
      <xdr:row>37</xdr:row>
      <xdr:rowOff>148120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74549"/>
          <a:ext cx="889000" cy="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40106</xdr:rowOff>
    </xdr:from>
    <xdr:to>
      <xdr:col>76</xdr:col>
      <xdr:colOff>114300</xdr:colOff>
      <xdr:row>37</xdr:row>
      <xdr:rowOff>130899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83756"/>
          <a:ext cx="8890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40106</xdr:rowOff>
    </xdr:from>
    <xdr:to>
      <xdr:col>71</xdr:col>
      <xdr:colOff>177800</xdr:colOff>
      <xdr:row>37</xdr:row>
      <xdr:rowOff>158483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83756"/>
          <a:ext cx="889000" cy="11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41618</xdr:rowOff>
    </xdr:from>
    <xdr:to>
      <xdr:col>85</xdr:col>
      <xdr:colOff>177800</xdr:colOff>
      <xdr:row>37</xdr:row>
      <xdr:rowOff>143218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8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20045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97320</xdr:rowOff>
    </xdr:from>
    <xdr:to>
      <xdr:col>81</xdr:col>
      <xdr:colOff>101600</xdr:colOff>
      <xdr:row>38</xdr:row>
      <xdr:rowOff>27470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18597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80099</xdr:rowOff>
    </xdr:from>
    <xdr:to>
      <xdr:col>76</xdr:col>
      <xdr:colOff>165100</xdr:colOff>
      <xdr:row>38</xdr:row>
      <xdr:rowOff>10249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2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26776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9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160756</xdr:rowOff>
    </xdr:from>
    <xdr:to>
      <xdr:col>72</xdr:col>
      <xdr:colOff>38100</xdr:colOff>
      <xdr:row>37</xdr:row>
      <xdr:rowOff>90906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107433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107683</xdr:rowOff>
    </xdr:from>
    <xdr:to>
      <xdr:col>67</xdr:col>
      <xdr:colOff>101600</xdr:colOff>
      <xdr:row>38</xdr:row>
      <xdr:rowOff>37833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28960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4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146139</xdr:rowOff>
    </xdr:from>
    <xdr:to>
      <xdr:col>85</xdr:col>
      <xdr:colOff>127000</xdr:colOff>
      <xdr:row>56</xdr:row>
      <xdr:rowOff>75482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32989"/>
          <a:ext cx="838200" cy="44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99885</xdr:rowOff>
    </xdr:from>
    <xdr:to>
      <xdr:col>81</xdr:col>
      <xdr:colOff>50800</xdr:colOff>
      <xdr:row>56</xdr:row>
      <xdr:rowOff>75482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529635"/>
          <a:ext cx="889000" cy="14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44793</xdr:rowOff>
    </xdr:from>
    <xdr:to>
      <xdr:col>76</xdr:col>
      <xdr:colOff>114300</xdr:colOff>
      <xdr:row>55</xdr:row>
      <xdr:rowOff>99885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474543"/>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80950</xdr:rowOff>
    </xdr:from>
    <xdr:to>
      <xdr:col>71</xdr:col>
      <xdr:colOff>177800</xdr:colOff>
      <xdr:row>55</xdr:row>
      <xdr:rowOff>44793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339250"/>
          <a:ext cx="889000" cy="13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95339</xdr:rowOff>
    </xdr:from>
    <xdr:to>
      <xdr:col>85</xdr:col>
      <xdr:colOff>177800</xdr:colOff>
      <xdr:row>54</xdr:row>
      <xdr:rowOff>25489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1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118216</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03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24682</xdr:rowOff>
    </xdr:from>
    <xdr:to>
      <xdr:col>81</xdr:col>
      <xdr:colOff>101600</xdr:colOff>
      <xdr:row>56</xdr:row>
      <xdr:rowOff>126282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2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117409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1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49085</xdr:rowOff>
    </xdr:from>
    <xdr:to>
      <xdr:col>76</xdr:col>
      <xdr:colOff>165100</xdr:colOff>
      <xdr:row>55</xdr:row>
      <xdr:rowOff>150685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141812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57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165443</xdr:rowOff>
    </xdr:from>
    <xdr:to>
      <xdr:col>72</xdr:col>
      <xdr:colOff>38100</xdr:colOff>
      <xdr:row>55</xdr:row>
      <xdr:rowOff>95593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2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112120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9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30150</xdr:rowOff>
    </xdr:from>
    <xdr:to>
      <xdr:col>67</xdr:col>
      <xdr:colOff>101600</xdr:colOff>
      <xdr:row>54</xdr:row>
      <xdr:rowOff>131750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8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148277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06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89545</xdr:rowOff>
    </xdr:from>
    <xdr:to>
      <xdr:col>85</xdr:col>
      <xdr:colOff>127000</xdr:colOff>
      <xdr:row>78</xdr:row>
      <xdr:rowOff>92151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291195"/>
          <a:ext cx="838200" cy="17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140019</xdr:rowOff>
    </xdr:from>
    <xdr:to>
      <xdr:col>81</xdr:col>
      <xdr:colOff>50800</xdr:colOff>
      <xdr:row>77</xdr:row>
      <xdr:rowOff>89545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170219"/>
          <a:ext cx="889000" cy="12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140019</xdr:rowOff>
    </xdr:from>
    <xdr:to>
      <xdr:col>76</xdr:col>
      <xdr:colOff>114300</xdr:colOff>
      <xdr:row>78</xdr:row>
      <xdr:rowOff>121594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170219"/>
          <a:ext cx="889000" cy="32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77019</xdr:rowOff>
    </xdr:from>
    <xdr:to>
      <xdr:col>71</xdr:col>
      <xdr:colOff>177800</xdr:colOff>
      <xdr:row>78</xdr:row>
      <xdr:rowOff>121594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50119"/>
          <a:ext cx="889000" cy="4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41351</xdr:rowOff>
    </xdr:from>
    <xdr:to>
      <xdr:col>85</xdr:col>
      <xdr:colOff>177800</xdr:colOff>
      <xdr:row>78</xdr:row>
      <xdr:rowOff>142951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38745</xdr:rowOff>
    </xdr:from>
    <xdr:to>
      <xdr:col>81</xdr:col>
      <xdr:colOff>101600</xdr:colOff>
      <xdr:row>77</xdr:row>
      <xdr:rowOff>140345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24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156872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89219</xdr:rowOff>
    </xdr:from>
    <xdr:to>
      <xdr:col>76</xdr:col>
      <xdr:colOff>165100</xdr:colOff>
      <xdr:row>77</xdr:row>
      <xdr:rowOff>19369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11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35897</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28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70794</xdr:rowOff>
    </xdr:from>
    <xdr:to>
      <xdr:col>72</xdr:col>
      <xdr:colOff>38100</xdr:colOff>
      <xdr:row>79</xdr:row>
      <xdr:rowOff>944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4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163521</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3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26219</xdr:rowOff>
    </xdr:from>
    <xdr:to>
      <xdr:col>67</xdr:col>
      <xdr:colOff>101600</xdr:colOff>
      <xdr:row>78</xdr:row>
      <xdr:rowOff>127819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9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118946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9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149513</xdr:rowOff>
    </xdr:from>
    <xdr:to>
      <xdr:col>85</xdr:col>
      <xdr:colOff>127000</xdr:colOff>
      <xdr:row>95</xdr:row>
      <xdr:rowOff>15194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265813"/>
          <a:ext cx="8382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15194</xdr:rowOff>
    </xdr:from>
    <xdr:to>
      <xdr:col>81</xdr:col>
      <xdr:colOff>50800</xdr:colOff>
      <xdr:row>95</xdr:row>
      <xdr:rowOff>35034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02944"/>
          <a:ext cx="889000" cy="1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35034</xdr:rowOff>
    </xdr:from>
    <xdr:to>
      <xdr:col>76</xdr:col>
      <xdr:colOff>114300</xdr:colOff>
      <xdr:row>95</xdr:row>
      <xdr:rowOff>102601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322784"/>
          <a:ext cx="889000" cy="6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102601</xdr:rowOff>
    </xdr:from>
    <xdr:to>
      <xdr:col>71</xdr:col>
      <xdr:colOff>177800</xdr:colOff>
      <xdr:row>95</xdr:row>
      <xdr:rowOff>109885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90351"/>
          <a:ext cx="889000" cy="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98713</xdr:rowOff>
    </xdr:from>
    <xdr:to>
      <xdr:col>85</xdr:col>
      <xdr:colOff>177800</xdr:colOff>
      <xdr:row>95</xdr:row>
      <xdr:rowOff>28863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1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121590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6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135844</xdr:rowOff>
    </xdr:from>
    <xdr:to>
      <xdr:col>81</xdr:col>
      <xdr:colOff>101600</xdr:colOff>
      <xdr:row>95</xdr:row>
      <xdr:rowOff>65994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5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82521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2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155684</xdr:rowOff>
    </xdr:from>
    <xdr:to>
      <xdr:col>76</xdr:col>
      <xdr:colOff>165100</xdr:colOff>
      <xdr:row>95</xdr:row>
      <xdr:rowOff>85834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102361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04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51801</xdr:rowOff>
    </xdr:from>
    <xdr:to>
      <xdr:col>72</xdr:col>
      <xdr:colOff>38100</xdr:colOff>
      <xdr:row>95</xdr:row>
      <xdr:rowOff>153401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3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144528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3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59085</xdr:rowOff>
    </xdr:from>
    <xdr:to>
      <xdr:col>67</xdr:col>
      <xdr:colOff>101600</xdr:colOff>
      <xdr:row>95</xdr:row>
      <xdr:rowOff>160685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5762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12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議会費は、住民一人当たり</a:t>
          </a:r>
          <a:r>
            <a:rPr kumimoji="1" lang="en-US" altLang="ja-JP" sz="1100">
              <a:solidFill>
                <a:schemeClr val="dk1"/>
              </a:solidFill>
              <a:effectLst/>
              <a:latin typeface="+mn-lt"/>
              <a:ea typeface="+mn-ea"/>
              <a:cs typeface="+mn-cs"/>
            </a:rPr>
            <a:t>4,022</a:t>
          </a:r>
          <a:r>
            <a:rPr kumimoji="1" lang="ja-JP" altLang="ja-JP" sz="1100">
              <a:solidFill>
                <a:schemeClr val="dk1"/>
              </a:solidFill>
              <a:effectLst/>
              <a:latin typeface="+mn-lt"/>
              <a:ea typeface="+mn-ea"/>
              <a:cs typeface="+mn-cs"/>
            </a:rPr>
            <a:t>円、総務費については、</a:t>
          </a:r>
          <a:r>
            <a:rPr kumimoji="1" lang="ja-JP" altLang="en-US" sz="1100">
              <a:solidFill>
                <a:schemeClr val="dk1"/>
              </a:solidFill>
              <a:effectLst/>
              <a:latin typeface="+mn-lt"/>
              <a:ea typeface="+mn-ea"/>
              <a:cs typeface="+mn-cs"/>
            </a:rPr>
            <a:t>定額減税補足給付金給付事業費の</a:t>
          </a:r>
          <a:r>
            <a:rPr kumimoji="1" lang="ja-JP" altLang="ja-JP" sz="1100">
              <a:solidFill>
                <a:schemeClr val="dk1"/>
              </a:solidFill>
              <a:effectLst/>
              <a:latin typeface="+mn-lt"/>
              <a:ea typeface="+mn-ea"/>
              <a:cs typeface="+mn-cs"/>
            </a:rPr>
            <a:t>皆増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により住民一人当たり</a:t>
          </a:r>
          <a:r>
            <a:rPr kumimoji="1" lang="en-US" altLang="ja-JP" sz="1100">
              <a:solidFill>
                <a:schemeClr val="dk1"/>
              </a:solidFill>
              <a:effectLst/>
              <a:latin typeface="+mn-lt"/>
              <a:ea typeface="+mn-ea"/>
              <a:cs typeface="+mn-cs"/>
            </a:rPr>
            <a:t>96,962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衛生費については、</a:t>
          </a:r>
          <a:r>
            <a:rPr kumimoji="1" lang="ja-JP" altLang="en-US" sz="1100">
              <a:solidFill>
                <a:schemeClr val="dk1"/>
              </a:solidFill>
              <a:effectLst/>
              <a:latin typeface="+mn-lt"/>
              <a:ea typeface="+mn-ea"/>
              <a:cs typeface="+mn-cs"/>
            </a:rPr>
            <a:t>置賜広域行政事務組合清掃事業所費、市立病院事業会計費の増</a:t>
          </a:r>
          <a:r>
            <a:rPr kumimoji="1" lang="ja-JP" altLang="ja-JP" sz="1100">
              <a:solidFill>
                <a:schemeClr val="dk1"/>
              </a:solidFill>
              <a:effectLst/>
              <a:latin typeface="+mn-lt"/>
              <a:ea typeface="+mn-ea"/>
              <a:cs typeface="+mn-cs"/>
            </a:rPr>
            <a:t>により住民一人当たり</a:t>
          </a:r>
          <a:r>
            <a:rPr kumimoji="1" lang="en-US" altLang="ja-JP" sz="1100">
              <a:solidFill>
                <a:schemeClr val="dk1"/>
              </a:solidFill>
              <a:effectLst/>
              <a:latin typeface="+mn-lt"/>
              <a:ea typeface="+mn-ea"/>
              <a:cs typeface="+mn-cs"/>
            </a:rPr>
            <a:t>49,522</a:t>
          </a:r>
          <a:r>
            <a:rPr kumimoji="1" lang="ja-JP" altLang="ja-JP" sz="1100">
              <a:solidFill>
                <a:schemeClr val="dk1"/>
              </a:solidFill>
              <a:effectLst/>
              <a:latin typeface="+mn-lt"/>
              <a:ea typeface="+mn-ea"/>
              <a:cs typeface="+mn-cs"/>
            </a:rPr>
            <a:t>円、労働費については住民一人当たり</a:t>
          </a:r>
          <a:r>
            <a:rPr kumimoji="1" lang="en-US" altLang="ja-JP" sz="1100">
              <a:solidFill>
                <a:schemeClr val="dk1"/>
              </a:solidFill>
              <a:effectLst/>
              <a:latin typeface="+mn-lt"/>
              <a:ea typeface="+mn-ea"/>
              <a:cs typeface="+mn-cs"/>
            </a:rPr>
            <a:t>1,220</a:t>
          </a:r>
          <a:r>
            <a:rPr kumimoji="1" lang="ja-JP" altLang="ja-JP" sz="1100">
              <a:solidFill>
                <a:schemeClr val="dk1"/>
              </a:solidFill>
              <a:effectLst/>
              <a:latin typeface="+mn-lt"/>
              <a:ea typeface="+mn-ea"/>
              <a:cs typeface="+mn-cs"/>
            </a:rPr>
            <a:t>円、農林水産業費については</a:t>
          </a:r>
          <a:r>
            <a:rPr kumimoji="1" lang="ja-JP" altLang="en-US" sz="1100">
              <a:solidFill>
                <a:schemeClr val="dk1"/>
              </a:solidFill>
              <a:effectLst/>
              <a:latin typeface="+mn-lt"/>
              <a:ea typeface="+mn-ea"/>
              <a:cs typeface="+mn-cs"/>
            </a:rPr>
            <a:t>県営土地改良事業費や水田農業再生事業費の増により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12,372</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土木費については、除雪対策事業費の</a:t>
          </a:r>
          <a:r>
            <a:rPr kumimoji="1" lang="ja-JP" altLang="en-US" sz="1100">
              <a:solidFill>
                <a:schemeClr val="dk1"/>
              </a:solidFill>
              <a:effectLst/>
              <a:latin typeface="+mn-lt"/>
              <a:ea typeface="+mn-ea"/>
              <a:cs typeface="+mn-cs"/>
            </a:rPr>
            <a:t>大幅な増</a:t>
          </a:r>
          <a:r>
            <a:rPr kumimoji="1" lang="ja-JP" altLang="ja-JP" sz="1100">
              <a:solidFill>
                <a:schemeClr val="dk1"/>
              </a:solidFill>
              <a:effectLst/>
              <a:latin typeface="+mn-lt"/>
              <a:ea typeface="+mn-ea"/>
              <a:cs typeface="+mn-cs"/>
            </a:rPr>
            <a:t>等により住民一人当たり</a:t>
          </a:r>
          <a:r>
            <a:rPr kumimoji="1" lang="en-US" altLang="ja-JP" sz="1100">
              <a:solidFill>
                <a:schemeClr val="dk1"/>
              </a:solidFill>
              <a:effectLst/>
              <a:latin typeface="+mn-lt"/>
              <a:ea typeface="+mn-ea"/>
              <a:cs typeface="+mn-cs"/>
            </a:rPr>
            <a:t>65,242</a:t>
          </a:r>
          <a:r>
            <a:rPr kumimoji="1" lang="ja-JP" altLang="ja-JP" sz="1100">
              <a:solidFill>
                <a:schemeClr val="dk1"/>
              </a:solidFill>
              <a:effectLst/>
              <a:latin typeface="+mn-lt"/>
              <a:ea typeface="+mn-ea"/>
              <a:cs typeface="+mn-cs"/>
            </a:rPr>
            <a:t>円、消防費については、置賜広域行政事務組合に対する地方交付税措置費分担金の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等により住民一人当たり</a:t>
          </a:r>
          <a:r>
            <a:rPr kumimoji="1" lang="en-US" altLang="ja-JP" sz="1100">
              <a:solidFill>
                <a:schemeClr val="dk1"/>
              </a:solidFill>
              <a:effectLst/>
              <a:latin typeface="+mn-lt"/>
              <a:ea typeface="+mn-ea"/>
              <a:cs typeface="+mn-cs"/>
            </a:rPr>
            <a:t>17,741</a:t>
          </a:r>
          <a:r>
            <a:rPr kumimoji="1" lang="ja-JP" altLang="ja-JP" sz="1100">
              <a:solidFill>
                <a:schemeClr val="dk1"/>
              </a:solidFill>
              <a:effectLst/>
              <a:latin typeface="+mn-lt"/>
              <a:ea typeface="+mn-ea"/>
              <a:cs typeface="+mn-cs"/>
            </a:rPr>
            <a:t>円、教育費については、</a:t>
          </a:r>
          <a:r>
            <a:rPr kumimoji="1" lang="ja-JP" altLang="en-US" sz="1100">
              <a:solidFill>
                <a:schemeClr val="dk1"/>
              </a:solidFill>
              <a:effectLst/>
              <a:latin typeface="+mn-lt"/>
              <a:ea typeface="+mn-ea"/>
              <a:cs typeface="+mn-cs"/>
            </a:rPr>
            <a:t>南成中学校施設整備事業費の増、中学校統合施設整備事業費の皆増</a:t>
          </a:r>
          <a:r>
            <a:rPr kumimoji="1" lang="ja-JP" altLang="ja-JP" sz="1100">
              <a:solidFill>
                <a:schemeClr val="dk1"/>
              </a:solidFill>
              <a:effectLst/>
              <a:latin typeface="+mn-lt"/>
              <a:ea typeface="+mn-ea"/>
              <a:cs typeface="+mn-cs"/>
            </a:rPr>
            <a:t>等により住民一人当たり</a:t>
          </a:r>
          <a:r>
            <a:rPr kumimoji="1" lang="en-US" altLang="ja-JP" sz="1100">
              <a:solidFill>
                <a:schemeClr val="dk1"/>
              </a:solidFill>
              <a:effectLst/>
              <a:latin typeface="+mn-lt"/>
              <a:ea typeface="+mn-ea"/>
              <a:cs typeface="+mn-cs"/>
            </a:rPr>
            <a:t>68,662</a:t>
          </a:r>
          <a:r>
            <a:rPr kumimoji="1" lang="ja-JP" altLang="ja-JP" sz="1100">
              <a:solidFill>
                <a:schemeClr val="dk1"/>
              </a:solidFill>
              <a:effectLst/>
              <a:latin typeface="+mn-lt"/>
              <a:ea typeface="+mn-ea"/>
              <a:cs typeface="+mn-cs"/>
            </a:rPr>
            <a:t>円と、それぞれ前年を上回った。</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一方、民生費については、屋内遊戯施設整備事業費の皆減や住民税非課税世帯物価高騰緊急支援給付金給付事業費等の減により住民一人当たり</a:t>
          </a:r>
          <a:r>
            <a:rPr kumimoji="1" lang="en-US" altLang="ja-JP" sz="1100">
              <a:solidFill>
                <a:schemeClr val="dk1"/>
              </a:solidFill>
              <a:effectLst/>
              <a:latin typeface="+mn-lt"/>
              <a:ea typeface="+mn-ea"/>
              <a:cs typeface="+mn-cs"/>
            </a:rPr>
            <a:t>203,753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商工費については、融資制度取扱金融機関貸付金の減や観光客誘致事業費の減等により住民一人当たり</a:t>
          </a:r>
          <a:r>
            <a:rPr kumimoji="1" lang="en-US" altLang="ja-JP" sz="1100">
              <a:solidFill>
                <a:schemeClr val="dk1"/>
              </a:solidFill>
              <a:effectLst/>
              <a:latin typeface="+mn-lt"/>
              <a:ea typeface="+mn-ea"/>
              <a:cs typeface="+mn-cs"/>
            </a:rPr>
            <a:t>33,488</a:t>
          </a:r>
          <a:r>
            <a:rPr kumimoji="1" lang="ja-JP" altLang="ja-JP" sz="1100">
              <a:solidFill>
                <a:schemeClr val="dk1"/>
              </a:solidFill>
              <a:effectLst/>
              <a:latin typeface="+mn-lt"/>
              <a:ea typeface="+mn-ea"/>
              <a:cs typeface="+mn-cs"/>
            </a:rPr>
            <a:t>円、災害復旧費については、令和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月の大雨による復旧事業費の</a:t>
          </a:r>
          <a:r>
            <a:rPr kumimoji="1" lang="ja-JP" altLang="en-US" sz="1100">
              <a:solidFill>
                <a:schemeClr val="dk1"/>
              </a:solidFill>
              <a:effectLst/>
              <a:latin typeface="+mn-lt"/>
              <a:ea typeface="+mn-ea"/>
              <a:cs typeface="+mn-cs"/>
            </a:rPr>
            <a:t>大幅な</a:t>
          </a:r>
          <a:r>
            <a:rPr kumimoji="1" lang="ja-JP" altLang="ja-JP" sz="1100">
              <a:solidFill>
                <a:schemeClr val="dk1"/>
              </a:solidFill>
              <a:effectLst/>
              <a:latin typeface="+mn-lt"/>
              <a:ea typeface="+mn-ea"/>
              <a:cs typeface="+mn-cs"/>
            </a:rPr>
            <a:t>減等により住民一人あたり</a:t>
          </a:r>
          <a:r>
            <a:rPr kumimoji="1" lang="en-US" altLang="ja-JP" sz="1100">
              <a:solidFill>
                <a:schemeClr val="dk1"/>
              </a:solidFill>
              <a:effectLst/>
              <a:latin typeface="+mn-lt"/>
              <a:ea typeface="+mn-ea"/>
              <a:cs typeface="+mn-cs"/>
            </a:rPr>
            <a:t>1,040</a:t>
          </a:r>
          <a:r>
            <a:rPr kumimoji="1" lang="ja-JP" altLang="ja-JP" sz="1100">
              <a:solidFill>
                <a:schemeClr val="dk1"/>
              </a:solidFill>
              <a:effectLst/>
              <a:latin typeface="+mn-lt"/>
              <a:ea typeface="+mn-ea"/>
              <a:cs typeface="+mn-cs"/>
            </a:rPr>
            <a:t>円とそれぞれ前年を下回った。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700">
              <a:solidFill>
                <a:schemeClr val="dk1"/>
              </a:solidFill>
              <a:effectLst/>
              <a:latin typeface="+mn-lt"/>
              <a:ea typeface="+mn-ea"/>
              <a:cs typeface="+mn-cs"/>
            </a:rPr>
            <a:t>○財政調整基金残高</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6</a:t>
          </a:r>
          <a:r>
            <a:rPr kumimoji="1" lang="ja-JP" altLang="ja-JP" sz="700">
              <a:solidFill>
                <a:schemeClr val="dk1"/>
              </a:solidFill>
              <a:effectLst/>
              <a:latin typeface="+mn-lt"/>
              <a:ea typeface="+mn-ea"/>
              <a:cs typeface="+mn-cs"/>
            </a:rPr>
            <a:t>年度は約</a:t>
          </a:r>
          <a:r>
            <a:rPr kumimoji="1" lang="en-US" altLang="ja-JP" sz="700">
              <a:solidFill>
                <a:schemeClr val="dk1"/>
              </a:solidFill>
              <a:effectLst/>
              <a:latin typeface="+mn-lt"/>
              <a:ea typeface="+mn-ea"/>
              <a:cs typeface="+mn-cs"/>
            </a:rPr>
            <a:t>8</a:t>
          </a:r>
          <a:r>
            <a:rPr kumimoji="1" lang="ja-JP" altLang="ja-JP" sz="700">
              <a:solidFill>
                <a:schemeClr val="dk1"/>
              </a:solidFill>
              <a:effectLst/>
              <a:latin typeface="+mn-lt"/>
              <a:ea typeface="+mn-ea"/>
              <a:cs typeface="+mn-cs"/>
            </a:rPr>
            <a:t>億円を積立し、安定した基金残高の確保を図った。</a:t>
          </a:r>
          <a:endParaRPr lang="ja-JP" altLang="ja-JP" sz="900">
            <a:effectLst/>
          </a:endParaRPr>
        </a:p>
        <a:p>
          <a:r>
            <a:rPr kumimoji="1" lang="ja-JP" altLang="ja-JP" sz="700">
              <a:solidFill>
                <a:schemeClr val="dk1"/>
              </a:solidFill>
              <a:effectLst/>
              <a:latin typeface="+mn-lt"/>
              <a:ea typeface="+mn-ea"/>
              <a:cs typeface="+mn-cs"/>
            </a:rPr>
            <a:t>○実質収支額</a:t>
          </a:r>
          <a:endParaRPr lang="ja-JP" altLang="ja-JP" sz="900">
            <a:effectLst/>
          </a:endParaRPr>
        </a:p>
        <a:p>
          <a:r>
            <a:rPr kumimoji="1" lang="ja-JP" altLang="ja-JP" sz="700">
              <a:solidFill>
                <a:schemeClr val="dk1"/>
              </a:solidFill>
              <a:effectLst/>
              <a:latin typeface="+mn-lt"/>
              <a:ea typeface="+mn-ea"/>
              <a:cs typeface="+mn-cs"/>
            </a:rPr>
            <a:t>　市税の</a:t>
          </a:r>
          <a:r>
            <a:rPr kumimoji="1" lang="ja-JP" altLang="en-US" sz="700">
              <a:solidFill>
                <a:schemeClr val="dk1"/>
              </a:solidFill>
              <a:effectLst/>
              <a:latin typeface="+mn-lt"/>
              <a:ea typeface="+mn-ea"/>
              <a:cs typeface="+mn-cs"/>
            </a:rPr>
            <a:t>減少</a:t>
          </a:r>
          <a:r>
            <a:rPr kumimoji="1" lang="ja-JP" altLang="ja-JP" sz="700">
              <a:solidFill>
                <a:schemeClr val="dk1"/>
              </a:solidFill>
              <a:effectLst/>
              <a:latin typeface="+mn-lt"/>
              <a:ea typeface="+mn-ea"/>
              <a:cs typeface="+mn-cs"/>
            </a:rPr>
            <a:t>や次年度に繰り越すべき財源の</a:t>
          </a:r>
          <a:r>
            <a:rPr kumimoji="1" lang="ja-JP" altLang="en-US" sz="700">
              <a:solidFill>
                <a:schemeClr val="dk1"/>
              </a:solidFill>
              <a:effectLst/>
              <a:latin typeface="+mn-lt"/>
              <a:ea typeface="+mn-ea"/>
              <a:cs typeface="+mn-cs"/>
            </a:rPr>
            <a:t>増加</a:t>
          </a:r>
          <a:r>
            <a:rPr kumimoji="1" lang="ja-JP" altLang="ja-JP" sz="700">
              <a:solidFill>
                <a:schemeClr val="dk1"/>
              </a:solidFill>
              <a:effectLst/>
              <a:latin typeface="+mn-lt"/>
              <a:ea typeface="+mn-ea"/>
              <a:cs typeface="+mn-cs"/>
            </a:rPr>
            <a:t>により、実質収支は前年を</a:t>
          </a:r>
          <a:r>
            <a:rPr kumimoji="1" lang="ja-JP" altLang="en-US" sz="700">
              <a:solidFill>
                <a:schemeClr val="dk1"/>
              </a:solidFill>
              <a:effectLst/>
              <a:latin typeface="+mn-lt"/>
              <a:ea typeface="+mn-ea"/>
              <a:cs typeface="+mn-cs"/>
            </a:rPr>
            <a:t>下</a:t>
          </a:r>
          <a:r>
            <a:rPr kumimoji="1" lang="ja-JP" altLang="ja-JP" sz="700">
              <a:solidFill>
                <a:schemeClr val="dk1"/>
              </a:solidFill>
              <a:effectLst/>
              <a:latin typeface="+mn-lt"/>
              <a:ea typeface="+mn-ea"/>
              <a:cs typeface="+mn-cs"/>
            </a:rPr>
            <a:t>回る</a:t>
          </a:r>
          <a:r>
            <a:rPr kumimoji="1" lang="en-US" altLang="ja-JP" sz="700">
              <a:solidFill>
                <a:schemeClr val="dk1"/>
              </a:solidFill>
              <a:effectLst/>
              <a:latin typeface="+mn-lt"/>
              <a:ea typeface="+mn-ea"/>
              <a:cs typeface="+mn-cs"/>
            </a:rPr>
            <a:t>1,350</a:t>
          </a:r>
          <a:r>
            <a:rPr kumimoji="1" lang="ja-JP" altLang="ja-JP" sz="700">
              <a:solidFill>
                <a:schemeClr val="dk1"/>
              </a:solidFill>
              <a:effectLst/>
              <a:latin typeface="+mn-lt"/>
              <a:ea typeface="+mn-ea"/>
              <a:cs typeface="+mn-cs"/>
            </a:rPr>
            <a:t>百万円となった。歳出については、大規模事業の有無による投資的経費の増減が大きく影響している。</a:t>
          </a:r>
          <a:endParaRPr lang="ja-JP" altLang="ja-JP" sz="900">
            <a:effectLst/>
          </a:endParaRPr>
        </a:p>
        <a:p>
          <a:r>
            <a:rPr kumimoji="1" lang="ja-JP" altLang="ja-JP" sz="700">
              <a:solidFill>
                <a:schemeClr val="dk1"/>
              </a:solidFill>
              <a:effectLst/>
              <a:latin typeface="+mn-lt"/>
              <a:ea typeface="+mn-ea"/>
              <a:cs typeface="+mn-cs"/>
            </a:rPr>
            <a:t>○実質単年度収支</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6</a:t>
          </a:r>
          <a:r>
            <a:rPr kumimoji="1" lang="ja-JP" altLang="ja-JP" sz="700">
              <a:solidFill>
                <a:schemeClr val="dk1"/>
              </a:solidFill>
              <a:effectLst/>
              <a:latin typeface="+mn-lt"/>
              <a:ea typeface="+mn-ea"/>
              <a:cs typeface="+mn-cs"/>
            </a:rPr>
            <a:t>年度は、次年度に繰り越すべき財源や</a:t>
          </a:r>
          <a:r>
            <a:rPr kumimoji="1" lang="ja-JP" altLang="en-US" sz="700">
              <a:solidFill>
                <a:schemeClr val="dk1"/>
              </a:solidFill>
              <a:effectLst/>
              <a:latin typeface="+mn-lt"/>
              <a:ea typeface="+mn-ea"/>
              <a:cs typeface="+mn-cs"/>
            </a:rPr>
            <a:t>繰入</a:t>
          </a:r>
          <a:r>
            <a:rPr kumimoji="1" lang="ja-JP" altLang="ja-JP" sz="700">
              <a:solidFill>
                <a:schemeClr val="dk1"/>
              </a:solidFill>
              <a:effectLst/>
              <a:latin typeface="+mn-lt"/>
              <a:ea typeface="+mn-ea"/>
              <a:cs typeface="+mn-cs"/>
            </a:rPr>
            <a:t>金の増加により、実質単年度収支は前年を</a:t>
          </a:r>
          <a:r>
            <a:rPr kumimoji="1" lang="ja-JP" altLang="en-US" sz="700">
              <a:solidFill>
                <a:schemeClr val="dk1"/>
              </a:solidFill>
              <a:effectLst/>
              <a:latin typeface="+mn-lt"/>
              <a:ea typeface="+mn-ea"/>
              <a:cs typeface="+mn-cs"/>
            </a:rPr>
            <a:t>下</a:t>
          </a:r>
          <a:r>
            <a:rPr kumimoji="1" lang="ja-JP" altLang="ja-JP" sz="700">
              <a:solidFill>
                <a:schemeClr val="dk1"/>
              </a:solidFill>
              <a:effectLst/>
              <a:latin typeface="+mn-lt"/>
              <a:ea typeface="+mn-ea"/>
              <a:cs typeface="+mn-cs"/>
            </a:rPr>
            <a:t>回る約</a:t>
          </a:r>
          <a:r>
            <a:rPr kumimoji="1" lang="en-US" altLang="ja-JP" sz="700">
              <a:solidFill>
                <a:schemeClr val="dk1"/>
              </a:solidFill>
              <a:effectLst/>
              <a:latin typeface="+mn-lt"/>
              <a:ea typeface="+mn-ea"/>
              <a:cs typeface="+mn-cs"/>
            </a:rPr>
            <a:t>325</a:t>
          </a:r>
          <a:r>
            <a:rPr kumimoji="1" lang="ja-JP" altLang="ja-JP" sz="700">
              <a:solidFill>
                <a:schemeClr val="dk1"/>
              </a:solidFill>
              <a:effectLst/>
              <a:latin typeface="+mn-lt"/>
              <a:ea typeface="+mn-ea"/>
              <a:cs typeface="+mn-cs"/>
            </a:rPr>
            <a:t>百万円の</a:t>
          </a:r>
          <a:r>
            <a:rPr kumimoji="1" lang="ja-JP" altLang="en-US" sz="700">
              <a:solidFill>
                <a:schemeClr val="dk1"/>
              </a:solidFill>
              <a:effectLst/>
              <a:latin typeface="+mn-lt"/>
              <a:ea typeface="+mn-ea"/>
              <a:cs typeface="+mn-cs"/>
            </a:rPr>
            <a:t>赤</a:t>
          </a:r>
          <a:r>
            <a:rPr kumimoji="1" lang="ja-JP" altLang="ja-JP" sz="700">
              <a:solidFill>
                <a:schemeClr val="dk1"/>
              </a:solidFill>
              <a:effectLst/>
              <a:latin typeface="+mn-lt"/>
              <a:ea typeface="+mn-ea"/>
              <a:cs typeface="+mn-cs"/>
            </a:rPr>
            <a:t>字となった。</a:t>
          </a:r>
          <a:endParaRPr lang="ja-JP" altLang="ja-JP" sz="900">
            <a:effectLst/>
          </a:endParaRPr>
        </a:p>
        <a:p>
          <a:r>
            <a:rPr kumimoji="1" lang="ja-JP" altLang="ja-JP" sz="700">
              <a:solidFill>
                <a:schemeClr val="dk1"/>
              </a:solidFill>
              <a:effectLst/>
              <a:latin typeface="+mn-lt"/>
              <a:ea typeface="+mn-ea"/>
              <a:cs typeface="+mn-cs"/>
            </a:rPr>
            <a:t>○今後の対応</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9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○現状</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米沢市立病院事業会計で赤字が生じている。</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入確保に向けた取組を推進す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歳出の抑制を</a:t>
          </a:r>
          <a:r>
            <a:rPr kumimoji="1" lang="ja-JP" altLang="en-US" sz="1100">
              <a:solidFill>
                <a:schemeClr val="dk1"/>
              </a:solidFill>
              <a:effectLst/>
              <a:latin typeface="+mn-lt"/>
              <a:ea typeface="+mn-ea"/>
              <a:cs typeface="+mn-cs"/>
            </a:rPr>
            <a:t>図る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米沢市立病院事業会計については、新病院建設等の影響もあるが、人件費の上昇や物価高騰による材料費や委託料等の経費増加から想定以上に収益が悪化した。今後も経費の増が見込まれることから、さらなる収益の増加、費用の削減を図り、経営強化を総合的に努め、黒字化を図る。</a:t>
          </a:r>
          <a:endParaRPr kumimoji="1" lang="en-US" altLang="ja-JP" sz="1100">
            <a:solidFill>
              <a:schemeClr val="dk1"/>
            </a:solidFill>
            <a:effectLst/>
            <a:latin typeface="+mn-lt"/>
            <a:ea typeface="+mn-ea"/>
            <a:cs typeface="+mn-cs"/>
          </a:endParaRPr>
        </a:p>
        <a:p>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年度で元金償還が終了したものがある一方で、</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防災行政無線</a:t>
          </a:r>
          <a:r>
            <a:rPr kumimoji="1" lang="ja-JP" altLang="ja-JP" sz="1100">
              <a:solidFill>
                <a:schemeClr val="dk1"/>
              </a:solidFill>
              <a:effectLst/>
              <a:latin typeface="+mn-lt"/>
              <a:ea typeface="+mn-ea"/>
              <a:cs typeface="+mn-cs"/>
            </a:rPr>
            <a:t>整備事業等の元金償還が増加したため、全体として増となった。</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年度は新病院建設に係る準元利償還金が大幅に増加したことなどから増となった。</a:t>
          </a:r>
          <a:endParaRPr lang="ja-JP" altLang="ja-JP" sz="1400">
            <a:effectLst/>
          </a:endParaRPr>
        </a:p>
        <a:p>
          <a:r>
            <a:rPr kumimoji="1" lang="ja-JP" altLang="ja-JP" sz="1100">
              <a:solidFill>
                <a:schemeClr val="dk1"/>
              </a:solidFill>
              <a:effectLst/>
              <a:latin typeface="+mn-lt"/>
              <a:ea typeface="+mn-ea"/>
              <a:cs typeface="+mn-cs"/>
            </a:rPr>
            <a:t>○実質公債費比率の分子</a:t>
          </a:r>
          <a:endParaRPr lang="ja-JP" altLang="ja-JP" sz="1400">
            <a:effectLst/>
          </a:endParaRPr>
        </a:p>
        <a:p>
          <a:r>
            <a:rPr kumimoji="1" lang="ja-JP" altLang="ja-JP" sz="1100">
              <a:solidFill>
                <a:schemeClr val="dk1"/>
              </a:solidFill>
              <a:effectLst/>
              <a:latin typeface="+mn-lt"/>
              <a:ea typeface="+mn-ea"/>
              <a:cs typeface="+mn-cs"/>
            </a:rPr>
            <a:t>　元利償還金と公営企業債の元利償還金に対する繰入金が増加したため、全体としても増となった。</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早期健全化基準未満ではあるが、今後も市債発行の抑制を図りながら、健全な財政運営に努める。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満期一括償還地方債の借入に係る積立はなし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○一般会計等に係る地方債現在高</a:t>
          </a:r>
          <a:endParaRPr lang="ja-JP" altLang="ja-JP" sz="1050">
            <a:effectLst/>
          </a:endParaRPr>
        </a:p>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防災行政無線整備</a:t>
          </a:r>
          <a:r>
            <a:rPr kumimoji="1" lang="ja-JP" altLang="ja-JP" sz="900">
              <a:solidFill>
                <a:schemeClr val="dk1"/>
              </a:solidFill>
              <a:effectLst/>
              <a:latin typeface="+mn-lt"/>
              <a:ea typeface="+mn-ea"/>
              <a:cs typeface="+mn-cs"/>
            </a:rPr>
            <a:t>事業</a:t>
          </a:r>
          <a:r>
            <a:rPr kumimoji="1" lang="ja-JP" altLang="en-US" sz="900">
              <a:solidFill>
                <a:schemeClr val="dk1"/>
              </a:solidFill>
              <a:effectLst/>
              <a:latin typeface="+mn-lt"/>
              <a:ea typeface="+mn-ea"/>
              <a:cs typeface="+mn-cs"/>
            </a:rPr>
            <a:t>、コミュニティセンター建替事業</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償還</a:t>
          </a:r>
          <a:r>
            <a:rPr kumimoji="1" lang="ja-JP" altLang="ja-JP" sz="900">
              <a:solidFill>
                <a:schemeClr val="dk1"/>
              </a:solidFill>
              <a:effectLst/>
              <a:latin typeface="+mn-lt"/>
              <a:ea typeface="+mn-ea"/>
              <a:cs typeface="+mn-cs"/>
            </a:rPr>
            <a:t>開始と臨時財政対策債の発行額の減少に伴い、一般会計全体の残高は減少した。　</a:t>
          </a:r>
          <a:endParaRPr lang="ja-JP" altLang="ja-JP" sz="1050">
            <a:effectLst/>
          </a:endParaRPr>
        </a:p>
        <a:p>
          <a:r>
            <a:rPr kumimoji="1" lang="ja-JP" altLang="ja-JP" sz="900">
              <a:solidFill>
                <a:schemeClr val="dk1"/>
              </a:solidFill>
              <a:effectLst/>
              <a:latin typeface="+mn-lt"/>
              <a:ea typeface="+mn-ea"/>
              <a:cs typeface="+mn-cs"/>
            </a:rPr>
            <a:t>○公営企業債等繰入見込額</a:t>
          </a:r>
          <a:endParaRPr lang="ja-JP" altLang="ja-JP" sz="1050">
            <a:effectLst/>
          </a:endParaRPr>
        </a:p>
        <a:p>
          <a:r>
            <a:rPr kumimoji="1" lang="ja-JP" altLang="ja-JP" sz="900">
              <a:solidFill>
                <a:schemeClr val="dk1"/>
              </a:solidFill>
              <a:effectLst/>
              <a:latin typeface="+mn-lt"/>
              <a:ea typeface="+mn-ea"/>
              <a:cs typeface="+mn-cs"/>
            </a:rPr>
            <a:t>　病院建替事業に係る公営企業債の発行により、元金残高が増加し</a:t>
          </a:r>
          <a:r>
            <a:rPr kumimoji="1" lang="ja-JP" altLang="en-US" sz="900">
              <a:solidFill>
                <a:schemeClr val="dk1"/>
              </a:solidFill>
              <a:effectLst/>
              <a:latin typeface="+mn-lt"/>
              <a:ea typeface="+mn-ea"/>
              <a:cs typeface="+mn-cs"/>
            </a:rPr>
            <a:t>たものの</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係数の「準元金</a:t>
          </a:r>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元金」（３か年平均）が減少したため、</a:t>
          </a:r>
          <a:r>
            <a:rPr kumimoji="1" lang="ja-JP" altLang="ja-JP" sz="900">
              <a:solidFill>
                <a:schemeClr val="dk1"/>
              </a:solidFill>
              <a:effectLst/>
              <a:latin typeface="+mn-lt"/>
              <a:ea typeface="+mn-ea"/>
              <a:cs typeface="+mn-cs"/>
            </a:rPr>
            <a:t>繰入見込額は</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となった。</a:t>
          </a:r>
          <a:endParaRPr lang="ja-JP" altLang="ja-JP" sz="1050">
            <a:effectLst/>
          </a:endParaRPr>
        </a:p>
        <a:p>
          <a:r>
            <a:rPr kumimoji="1" lang="ja-JP" altLang="ja-JP" sz="900">
              <a:solidFill>
                <a:schemeClr val="dk1"/>
              </a:solidFill>
              <a:effectLst/>
              <a:latin typeface="+mn-lt"/>
              <a:ea typeface="+mn-ea"/>
              <a:cs typeface="+mn-cs"/>
            </a:rPr>
            <a:t>○将来負担比率の分子</a:t>
          </a:r>
          <a:endParaRPr lang="ja-JP" altLang="ja-JP" sz="1050">
            <a:effectLst/>
          </a:endParaRPr>
        </a:p>
        <a:p>
          <a:r>
            <a:rPr kumimoji="1" lang="ja-JP" altLang="ja-JP" sz="900">
              <a:solidFill>
                <a:schemeClr val="dk1"/>
              </a:solidFill>
              <a:effectLst/>
              <a:latin typeface="+mn-lt"/>
              <a:ea typeface="+mn-ea"/>
              <a:cs typeface="+mn-cs"/>
            </a:rPr>
            <a:t>　充当可能基金については、</a:t>
          </a:r>
          <a:r>
            <a:rPr kumimoji="1" lang="ja-JP" altLang="en-US" sz="900">
              <a:solidFill>
                <a:schemeClr val="dk1"/>
              </a:solidFill>
              <a:effectLst/>
              <a:latin typeface="+mn-lt"/>
              <a:ea typeface="+mn-ea"/>
              <a:cs typeface="+mn-cs"/>
            </a:rPr>
            <a:t>ふるさと応援基金</a:t>
          </a:r>
          <a:r>
            <a:rPr kumimoji="1" lang="ja-JP" altLang="ja-JP" sz="900">
              <a:solidFill>
                <a:schemeClr val="dk1"/>
              </a:solidFill>
              <a:effectLst/>
              <a:latin typeface="+mn-lt"/>
              <a:ea typeface="+mn-ea"/>
              <a:cs typeface="+mn-cs"/>
            </a:rPr>
            <a:t>等の大幅な</a:t>
          </a:r>
          <a:r>
            <a:rPr kumimoji="1" lang="ja-JP" altLang="en-US" sz="900">
              <a:solidFill>
                <a:schemeClr val="dk1"/>
              </a:solidFill>
              <a:effectLst/>
              <a:latin typeface="+mn-lt"/>
              <a:ea typeface="+mn-ea"/>
              <a:cs typeface="+mn-cs"/>
            </a:rPr>
            <a:t>減</a:t>
          </a:r>
          <a:r>
            <a:rPr kumimoji="1" lang="ja-JP" altLang="ja-JP" sz="900">
              <a:solidFill>
                <a:schemeClr val="dk1"/>
              </a:solidFill>
              <a:effectLst/>
              <a:latin typeface="+mn-lt"/>
              <a:ea typeface="+mn-ea"/>
              <a:cs typeface="+mn-cs"/>
            </a:rPr>
            <a:t>により</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となった。充当可能特定歳入のうち地域総合整備資金貸付事業による借入分については、融資した企業から全額返済されることにより、前年度比の増減要因にはならないが、都市計画</a:t>
          </a:r>
          <a:r>
            <a:rPr kumimoji="1" lang="ja-JP" altLang="en-US" sz="900">
              <a:solidFill>
                <a:schemeClr val="dk1"/>
              </a:solidFill>
              <a:effectLst/>
              <a:latin typeface="+mn-lt"/>
              <a:ea typeface="+mn-ea"/>
              <a:cs typeface="+mn-cs"/>
            </a:rPr>
            <a:t>事業に係る地方債現在高が増加したことにより</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増</a:t>
          </a:r>
          <a:r>
            <a:rPr kumimoji="1" lang="ja-JP" altLang="ja-JP" sz="900">
              <a:solidFill>
                <a:schemeClr val="dk1"/>
              </a:solidFill>
              <a:effectLst/>
              <a:latin typeface="+mn-lt"/>
              <a:ea typeface="+mn-ea"/>
              <a:cs typeface="+mn-cs"/>
            </a:rPr>
            <a:t>となった。また、基準財政需要額算入見込額は</a:t>
          </a:r>
          <a:r>
            <a:rPr kumimoji="1" lang="ja-JP" altLang="en-US" sz="900">
              <a:solidFill>
                <a:schemeClr val="dk1"/>
              </a:solidFill>
              <a:effectLst/>
              <a:latin typeface="+mn-lt"/>
              <a:ea typeface="+mn-ea"/>
              <a:cs typeface="+mn-cs"/>
            </a:rPr>
            <a:t>全体としては地方債残高の減少により減となった</a:t>
          </a:r>
          <a:r>
            <a:rPr kumimoji="1" lang="ja-JP" altLang="ja-JP" sz="900">
              <a:solidFill>
                <a:schemeClr val="dk1"/>
              </a:solidFill>
              <a:effectLst/>
              <a:latin typeface="+mn-lt"/>
              <a:ea typeface="+mn-ea"/>
              <a:cs typeface="+mn-cs"/>
            </a:rPr>
            <a:t>。以上より、全体として将来負担比率の分子は</a:t>
          </a:r>
          <a:r>
            <a:rPr kumimoji="1" lang="ja-JP" altLang="en-US" sz="900">
              <a:solidFill>
                <a:schemeClr val="dk1"/>
              </a:solidFill>
              <a:effectLst/>
              <a:latin typeface="+mn-lt"/>
              <a:ea typeface="+mn-ea"/>
              <a:cs typeface="+mn-cs"/>
            </a:rPr>
            <a:t>減</a:t>
          </a:r>
          <a:r>
            <a:rPr kumimoji="1" lang="ja-JP" altLang="ja-JP" sz="900">
              <a:solidFill>
                <a:schemeClr val="dk1"/>
              </a:solidFill>
              <a:effectLst/>
              <a:latin typeface="+mn-lt"/>
              <a:ea typeface="+mn-ea"/>
              <a:cs typeface="+mn-cs"/>
            </a:rPr>
            <a:t>となった。</a:t>
          </a:r>
          <a:endParaRPr lang="ja-JP" altLang="ja-JP" sz="1050">
            <a:effectLst/>
          </a:endParaRPr>
        </a:p>
        <a:p>
          <a:r>
            <a:rPr kumimoji="1" lang="ja-JP" altLang="ja-JP" sz="900">
              <a:solidFill>
                <a:schemeClr val="dk1"/>
              </a:solidFill>
              <a:effectLst/>
              <a:latin typeface="+mn-lt"/>
              <a:ea typeface="+mn-ea"/>
              <a:cs typeface="+mn-cs"/>
            </a:rPr>
            <a:t>○今後の対応</a:t>
          </a:r>
          <a:endParaRPr lang="ja-JP" altLang="ja-JP" sz="105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2</a:t>
          </a:r>
          <a:r>
            <a:rPr kumimoji="1" lang="ja-JP" altLang="ja-JP" sz="9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105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ea"/>
              <a:ea typeface="+mn-ea"/>
              <a:cs typeface="+mn-cs"/>
            </a:rPr>
            <a:t>　</a:t>
          </a:r>
          <a:r>
            <a:rPr kumimoji="1" lang="ja-JP" altLang="ja-JP" sz="1400">
              <a:solidFill>
                <a:schemeClr val="dk1"/>
              </a:solidFill>
              <a:effectLst/>
              <a:latin typeface="+mn-ea"/>
              <a:ea typeface="+mn-ea"/>
              <a:cs typeface="+mn-cs"/>
            </a:rPr>
            <a:t>令和</a:t>
          </a:r>
          <a:r>
            <a:rPr kumimoji="1" lang="en-US" altLang="ja-JP" sz="1400">
              <a:solidFill>
                <a:schemeClr val="dk1"/>
              </a:solidFill>
              <a:effectLst/>
              <a:latin typeface="+mn-ea"/>
              <a:ea typeface="+mn-ea"/>
              <a:cs typeface="+mn-cs"/>
            </a:rPr>
            <a:t>6</a:t>
          </a:r>
          <a:r>
            <a:rPr kumimoji="1" lang="ja-JP" altLang="ja-JP" sz="1400">
              <a:solidFill>
                <a:schemeClr val="dk1"/>
              </a:solidFill>
              <a:effectLst/>
              <a:latin typeface="+mn-ea"/>
              <a:ea typeface="+mn-ea"/>
              <a:cs typeface="+mn-cs"/>
            </a:rPr>
            <a:t>年度は、財政調整基金は</a:t>
          </a:r>
          <a:r>
            <a:rPr kumimoji="1" lang="en-US" altLang="ja-JP" sz="1400">
              <a:solidFill>
                <a:schemeClr val="dk1"/>
              </a:solidFill>
              <a:effectLst/>
              <a:latin typeface="+mn-ea"/>
              <a:ea typeface="+mn-ea"/>
              <a:cs typeface="+mn-cs"/>
            </a:rPr>
            <a:t>0.9</a:t>
          </a:r>
          <a:r>
            <a:rPr kumimoji="1" lang="ja-JP" altLang="en-US" sz="1400">
              <a:solidFill>
                <a:schemeClr val="dk1"/>
              </a:solidFill>
              <a:effectLst/>
              <a:latin typeface="+mn-ea"/>
              <a:ea typeface="+mn-ea"/>
              <a:cs typeface="+mn-cs"/>
            </a:rPr>
            <a:t>億</a:t>
          </a:r>
          <a:r>
            <a:rPr kumimoji="1" lang="ja-JP" altLang="ja-JP" sz="1400">
              <a:solidFill>
                <a:schemeClr val="dk1"/>
              </a:solidFill>
              <a:effectLst/>
              <a:latin typeface="+mn-ea"/>
              <a:ea typeface="+mn-ea"/>
              <a:cs typeface="+mn-cs"/>
            </a:rPr>
            <a:t>円減少した。その他特定目的基金においては、</a:t>
          </a:r>
          <a:r>
            <a:rPr kumimoji="1" lang="ja-JP" altLang="en-US" sz="1400">
              <a:solidFill>
                <a:schemeClr val="dk1"/>
              </a:solidFill>
              <a:effectLst/>
              <a:latin typeface="+mn-ea"/>
              <a:ea typeface="+mn-ea"/>
              <a:cs typeface="+mn-cs"/>
            </a:rPr>
            <a:t>公共施設等整備基金は下水道事業・病院事業への負担金等に充当するため繰入額を大幅に増額した</a:t>
          </a:r>
          <a:r>
            <a:rPr kumimoji="1" lang="ja-JP" altLang="ja-JP" sz="1400">
              <a:solidFill>
                <a:schemeClr val="dk1"/>
              </a:solidFill>
              <a:effectLst/>
              <a:latin typeface="+mn-ea"/>
              <a:ea typeface="+mn-ea"/>
              <a:cs typeface="+mn-cs"/>
            </a:rPr>
            <a:t>ことなどから</a:t>
          </a:r>
          <a:r>
            <a:rPr kumimoji="1" lang="en-US" altLang="ja-JP" sz="1400">
              <a:solidFill>
                <a:schemeClr val="dk1"/>
              </a:solidFill>
              <a:effectLst/>
              <a:latin typeface="+mn-ea"/>
              <a:ea typeface="+mn-ea"/>
              <a:cs typeface="+mn-cs"/>
            </a:rPr>
            <a:t>3.8</a:t>
          </a:r>
          <a:r>
            <a:rPr kumimoji="1" lang="ja-JP" altLang="en-US" sz="1400">
              <a:solidFill>
                <a:schemeClr val="dk1"/>
              </a:solidFill>
              <a:effectLst/>
              <a:latin typeface="+mn-ea"/>
              <a:ea typeface="+mn-ea"/>
              <a:cs typeface="+mn-cs"/>
            </a:rPr>
            <a:t>億円減少</a:t>
          </a:r>
          <a:r>
            <a:rPr kumimoji="1" lang="ja-JP" altLang="ja-JP" sz="1400">
              <a:solidFill>
                <a:schemeClr val="dk1"/>
              </a:solidFill>
              <a:effectLst/>
              <a:latin typeface="+mn-ea"/>
              <a:ea typeface="+mn-ea"/>
              <a:cs typeface="+mn-cs"/>
            </a:rPr>
            <a:t>した。ふるさと応援基金は</a:t>
          </a:r>
          <a:r>
            <a:rPr kumimoji="1" lang="ja-JP" altLang="en-US" sz="1400">
              <a:solidFill>
                <a:schemeClr val="dk1"/>
              </a:solidFill>
              <a:effectLst/>
              <a:latin typeface="+mn-ea"/>
              <a:ea typeface="+mn-ea"/>
              <a:cs typeface="+mn-cs"/>
            </a:rPr>
            <a:t>学校給食費無償化事業費</a:t>
          </a:r>
          <a:r>
            <a:rPr kumimoji="1" lang="ja-JP" altLang="ja-JP" sz="1400">
              <a:solidFill>
                <a:schemeClr val="dk1"/>
              </a:solidFill>
              <a:effectLst/>
              <a:latin typeface="+mn-ea"/>
              <a:ea typeface="+mn-ea"/>
              <a:cs typeface="+mn-cs"/>
            </a:rPr>
            <a:t>、</a:t>
          </a:r>
          <a:r>
            <a:rPr kumimoji="1" lang="ja-JP" altLang="en-US" sz="1400">
              <a:solidFill>
                <a:schemeClr val="dk1"/>
              </a:solidFill>
              <a:effectLst/>
              <a:latin typeface="+mn-ea"/>
              <a:ea typeface="+mn-ea"/>
              <a:cs typeface="+mn-cs"/>
            </a:rPr>
            <a:t>子育て支援医療給付事業費等に充当するため繰入額を大幅に増額したことから</a:t>
          </a:r>
          <a:r>
            <a:rPr kumimoji="1" lang="en-US" altLang="ja-JP" sz="1400">
              <a:solidFill>
                <a:schemeClr val="dk1"/>
              </a:solidFill>
              <a:effectLst/>
              <a:latin typeface="+mn-ea"/>
              <a:ea typeface="+mn-ea"/>
              <a:cs typeface="+mn-cs"/>
            </a:rPr>
            <a:t>4.3</a:t>
          </a:r>
          <a:r>
            <a:rPr kumimoji="1" lang="ja-JP" altLang="ja-JP" sz="1400">
              <a:solidFill>
                <a:schemeClr val="dk1"/>
              </a:solidFill>
              <a:effectLst/>
              <a:latin typeface="+mn-ea"/>
              <a:ea typeface="+mn-ea"/>
              <a:cs typeface="+mn-cs"/>
            </a:rPr>
            <a:t>億円減少した。これらの結果、令和</a:t>
          </a:r>
          <a:r>
            <a:rPr kumimoji="1" lang="en-US" altLang="ja-JP" sz="1400">
              <a:solidFill>
                <a:schemeClr val="dk1"/>
              </a:solidFill>
              <a:effectLst/>
              <a:latin typeface="+mn-ea"/>
              <a:ea typeface="+mn-ea"/>
              <a:cs typeface="+mn-cs"/>
            </a:rPr>
            <a:t>6</a:t>
          </a:r>
          <a:r>
            <a:rPr kumimoji="1" lang="ja-JP" altLang="ja-JP" sz="1400">
              <a:solidFill>
                <a:schemeClr val="dk1"/>
              </a:solidFill>
              <a:effectLst/>
              <a:latin typeface="+mn-ea"/>
              <a:ea typeface="+mn-ea"/>
              <a:cs typeface="+mn-cs"/>
            </a:rPr>
            <a:t>年度末の全ての積立基金の残高合計は、</a:t>
          </a:r>
          <a:r>
            <a:rPr kumimoji="1" lang="en-US" altLang="ja-JP" sz="1400">
              <a:solidFill>
                <a:schemeClr val="dk1"/>
              </a:solidFill>
              <a:effectLst/>
              <a:latin typeface="+mn-ea"/>
              <a:ea typeface="+mn-ea"/>
              <a:cs typeface="+mn-cs"/>
            </a:rPr>
            <a:t>64.6</a:t>
          </a:r>
          <a:r>
            <a:rPr kumimoji="1" lang="ja-JP" altLang="ja-JP" sz="1400">
              <a:solidFill>
                <a:schemeClr val="dk1"/>
              </a:solidFill>
              <a:effectLst/>
              <a:latin typeface="+mn-ea"/>
              <a:ea typeface="+mn-ea"/>
              <a:cs typeface="+mn-cs"/>
            </a:rPr>
            <a:t>億円となり、前年度末から</a:t>
          </a:r>
          <a:r>
            <a:rPr kumimoji="1" lang="en-US" altLang="ja-JP" sz="1400">
              <a:solidFill>
                <a:schemeClr val="dk1"/>
              </a:solidFill>
              <a:effectLst/>
              <a:latin typeface="+mn-ea"/>
              <a:ea typeface="+mn-ea"/>
              <a:cs typeface="+mn-cs"/>
            </a:rPr>
            <a:t>9.9</a:t>
          </a:r>
          <a:r>
            <a:rPr kumimoji="1" lang="ja-JP" altLang="ja-JP" sz="1400">
              <a:solidFill>
                <a:schemeClr val="dk1"/>
              </a:solidFill>
              <a:effectLst/>
              <a:latin typeface="+mn-ea"/>
              <a:ea typeface="+mn-ea"/>
              <a:cs typeface="+mn-cs"/>
            </a:rPr>
            <a:t>億円の</a:t>
          </a:r>
          <a:r>
            <a:rPr kumimoji="1" lang="ja-JP" altLang="en-US" sz="1400">
              <a:solidFill>
                <a:schemeClr val="dk1"/>
              </a:solidFill>
              <a:effectLst/>
              <a:latin typeface="+mn-ea"/>
              <a:ea typeface="+mn-ea"/>
              <a:cs typeface="+mn-cs"/>
            </a:rPr>
            <a:t>減</a:t>
          </a:r>
          <a:r>
            <a:rPr kumimoji="1" lang="ja-JP" altLang="ja-JP" sz="1400">
              <a:solidFill>
                <a:schemeClr val="dk1"/>
              </a:solidFill>
              <a:effectLst/>
              <a:latin typeface="+mn-ea"/>
              <a:ea typeface="+mn-ea"/>
              <a:cs typeface="+mn-cs"/>
            </a:rPr>
            <a:t>となった。</a:t>
          </a:r>
          <a:endParaRPr lang="ja-JP" altLang="ja-JP" sz="18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ea"/>
              <a:ea typeface="+mn-ea"/>
              <a:cs typeface="+mn-cs"/>
            </a:rPr>
            <a:t>　これまでは、庁舎建替事業や市立病院建設事業などの大規模事業に対応するため、各種基金に計画的な積立を行ってきた。庁舎建替事業については完了したため、市庁舎整備基金は令和</a:t>
          </a:r>
          <a:r>
            <a:rPr kumimoji="1" lang="en-US" altLang="ja-JP" sz="1400">
              <a:solidFill>
                <a:schemeClr val="dk1"/>
              </a:solidFill>
              <a:effectLst/>
              <a:latin typeface="+mn-ea"/>
              <a:ea typeface="+mn-ea"/>
              <a:cs typeface="+mn-cs"/>
            </a:rPr>
            <a:t>5</a:t>
          </a:r>
          <a:r>
            <a:rPr kumimoji="1" lang="ja-JP" altLang="ja-JP" sz="1400">
              <a:solidFill>
                <a:schemeClr val="dk1"/>
              </a:solidFill>
              <a:effectLst/>
              <a:latin typeface="+mn-ea"/>
              <a:ea typeface="+mn-ea"/>
              <a:cs typeface="+mn-cs"/>
            </a:rPr>
            <a:t>年度で廃止となった。今後も、南成中学校建設事業などの大規模事業が予定されているため、公共施設等整備基金等に計画的に積立を行い、その積立額を取り崩すことで財源を確保し、後年度負担の平準化を図っていく。</a:t>
          </a:r>
          <a:endParaRPr lang="ja-JP" altLang="ja-JP" sz="1800">
            <a:effectLst/>
            <a:latin typeface="+mn-ea"/>
            <a:ea typeface="+mn-ea"/>
          </a:endParaRPr>
        </a:p>
        <a:p>
          <a:endParaRPr kumimoji="1" lang="en-US" altLang="ja-JP" sz="16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mn-ea"/>
              <a:ea typeface="+mn-ea"/>
              <a:cs typeface="+mn-cs"/>
            </a:rPr>
            <a:t>　</a:t>
          </a:r>
          <a:r>
            <a:rPr kumimoji="1" lang="ja-JP" altLang="ja-JP" sz="1200" b="0" i="0" baseline="0">
              <a:solidFill>
                <a:schemeClr val="dk1"/>
              </a:solidFill>
              <a:effectLst/>
              <a:latin typeface="+mn-ea"/>
              <a:ea typeface="+mn-ea"/>
              <a:cs typeface="+mn-cs"/>
            </a:rPr>
            <a:t>公共施設等整備基金：公共施設等の整備</a:t>
          </a:r>
          <a:endParaRPr lang="ja-JP" altLang="ja-JP" sz="1600">
            <a:effectLst/>
            <a:latin typeface="+mn-ea"/>
            <a:ea typeface="+mn-ea"/>
          </a:endParaRPr>
        </a:p>
        <a:p>
          <a:pPr eaLnBrk="1" fontAlgn="auto" latinLnBrk="0" hangingPunct="1"/>
          <a:r>
            <a:rPr kumimoji="1" lang="ja-JP" altLang="ja-JP" sz="1200" b="0" i="0" baseline="0">
              <a:solidFill>
                <a:schemeClr val="dk1"/>
              </a:solidFill>
              <a:effectLst/>
              <a:latin typeface="+mn-ea"/>
              <a:ea typeface="+mn-ea"/>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r>
            <a:rPr kumimoji="1" lang="ja-JP" altLang="en-US" sz="1200" b="0" i="0" baseline="0">
              <a:solidFill>
                <a:schemeClr val="dk1"/>
              </a:solidFill>
              <a:effectLst/>
              <a:latin typeface="+mn-ea"/>
              <a:ea typeface="+mn-ea"/>
              <a:cs typeface="+mn-cs"/>
            </a:rPr>
            <a:t>。</a:t>
          </a:r>
          <a:endParaRPr lang="ja-JP" altLang="ja-JP" sz="1600">
            <a:effectLst/>
            <a:latin typeface="+mn-ea"/>
            <a:ea typeface="+mn-ea"/>
          </a:endParaRPr>
        </a:p>
        <a:p>
          <a:pPr eaLnBrk="1" fontAlgn="auto" latinLnBrk="0" hangingPunct="1"/>
          <a:r>
            <a:rPr kumimoji="1" lang="ja-JP" altLang="ja-JP" sz="1200" b="0" i="0" baseline="0">
              <a:solidFill>
                <a:schemeClr val="dk1"/>
              </a:solidFill>
              <a:effectLst/>
              <a:latin typeface="+mn-ea"/>
              <a:ea typeface="+mn-ea"/>
              <a:cs typeface="+mn-cs"/>
            </a:rPr>
            <a:t>　退職手当基金：退職手当対策</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mn-ea"/>
              <a:ea typeface="+mn-ea"/>
              <a:cs typeface="+mn-cs"/>
            </a:rPr>
            <a:t>　</a:t>
          </a:r>
          <a:r>
            <a:rPr kumimoji="1" lang="ja-JP" altLang="ja-JP" sz="1200" b="0" i="0" baseline="0">
              <a:solidFill>
                <a:schemeClr val="dk1"/>
              </a:solidFill>
              <a:effectLst/>
              <a:latin typeface="+mn-ea"/>
              <a:ea typeface="+mn-ea"/>
              <a:cs typeface="+mn-cs"/>
            </a:rPr>
            <a:t>公共施設等整備基金については、</a:t>
          </a:r>
          <a:r>
            <a:rPr kumimoji="1" lang="en-US" altLang="ja-JP" sz="1200" b="0" i="0" baseline="0">
              <a:solidFill>
                <a:schemeClr val="dk1"/>
              </a:solidFill>
              <a:effectLst/>
              <a:latin typeface="+mn-ea"/>
              <a:ea typeface="+mn-ea"/>
              <a:cs typeface="+mn-cs"/>
            </a:rPr>
            <a:t>1.2</a:t>
          </a:r>
          <a:r>
            <a:rPr kumimoji="1" lang="ja-JP" altLang="en-US" sz="1200" b="0" i="0" baseline="0">
              <a:solidFill>
                <a:schemeClr val="dk1"/>
              </a:solidFill>
              <a:effectLst/>
              <a:latin typeface="+mn-ea"/>
              <a:ea typeface="+mn-ea"/>
              <a:cs typeface="+mn-cs"/>
            </a:rPr>
            <a:t>億円を積立て、下水道事業会計負担金や病院事業会計負担金等</a:t>
          </a:r>
          <a:r>
            <a:rPr kumimoji="1" lang="ja-JP" altLang="ja-JP" sz="1200" b="0" i="0" baseline="0">
              <a:solidFill>
                <a:schemeClr val="dk1"/>
              </a:solidFill>
              <a:effectLst/>
              <a:latin typeface="+mn-ea"/>
              <a:ea typeface="+mn-ea"/>
              <a:cs typeface="+mn-cs"/>
            </a:rPr>
            <a:t>へ充当するため</a:t>
          </a:r>
          <a:r>
            <a:rPr kumimoji="1" lang="en-US" altLang="ja-JP" sz="1200" b="0" i="0" baseline="0">
              <a:solidFill>
                <a:schemeClr val="dk1"/>
              </a:solidFill>
              <a:effectLst/>
              <a:latin typeface="+mn-ea"/>
              <a:ea typeface="+mn-ea"/>
              <a:cs typeface="+mn-cs"/>
            </a:rPr>
            <a:t>5</a:t>
          </a:r>
          <a:r>
            <a:rPr kumimoji="1" lang="ja-JP" altLang="en-US" sz="1200" b="0" i="0" baseline="0">
              <a:solidFill>
                <a:schemeClr val="dk1"/>
              </a:solidFill>
              <a:effectLst/>
              <a:latin typeface="+mn-ea"/>
              <a:ea typeface="+mn-ea"/>
              <a:cs typeface="+mn-cs"/>
            </a:rPr>
            <a:t>億円を取り崩すことによって</a:t>
          </a:r>
          <a:r>
            <a:rPr kumimoji="1" lang="ja-JP" altLang="ja-JP" sz="1200" b="0" i="0" baseline="0">
              <a:solidFill>
                <a:schemeClr val="dk1"/>
              </a:solidFill>
              <a:effectLst/>
              <a:latin typeface="+mn-ea"/>
              <a:ea typeface="+mn-ea"/>
              <a:cs typeface="+mn-cs"/>
            </a:rPr>
            <a:t>、年度末基金残高は</a:t>
          </a:r>
          <a:r>
            <a:rPr kumimoji="1" lang="en-US" altLang="ja-JP" sz="1200" b="0" i="0" baseline="0">
              <a:solidFill>
                <a:schemeClr val="dk1"/>
              </a:solidFill>
              <a:effectLst/>
              <a:latin typeface="+mn-ea"/>
              <a:ea typeface="+mn-ea"/>
              <a:cs typeface="+mn-cs"/>
            </a:rPr>
            <a:t>27.9</a:t>
          </a:r>
          <a:r>
            <a:rPr kumimoji="1" lang="ja-JP" altLang="ja-JP" sz="1200" b="0" i="0" baseline="0">
              <a:solidFill>
                <a:schemeClr val="dk1"/>
              </a:solidFill>
              <a:effectLst/>
              <a:latin typeface="+mn-ea"/>
              <a:ea typeface="+mn-ea"/>
              <a:cs typeface="+mn-cs"/>
            </a:rPr>
            <a:t>億円と前年度末より</a:t>
          </a:r>
          <a:r>
            <a:rPr kumimoji="1" lang="en-US" altLang="ja-JP" sz="1200" b="0" i="0" baseline="0">
              <a:solidFill>
                <a:schemeClr val="dk1"/>
              </a:solidFill>
              <a:effectLst/>
              <a:latin typeface="+mn-ea"/>
              <a:ea typeface="+mn-ea"/>
              <a:cs typeface="+mn-cs"/>
            </a:rPr>
            <a:t>3.8</a:t>
          </a:r>
          <a:r>
            <a:rPr kumimoji="1" lang="ja-JP" altLang="ja-JP" sz="1200" b="0" i="0" baseline="0">
              <a:solidFill>
                <a:schemeClr val="dk1"/>
              </a:solidFill>
              <a:effectLst/>
              <a:latin typeface="+mn-ea"/>
              <a:ea typeface="+mn-ea"/>
              <a:cs typeface="+mn-cs"/>
            </a:rPr>
            <a:t>億円</a:t>
          </a:r>
          <a:r>
            <a:rPr kumimoji="1" lang="ja-JP" altLang="en-US" sz="1200" b="0" i="0" baseline="0">
              <a:solidFill>
                <a:schemeClr val="dk1"/>
              </a:solidFill>
              <a:effectLst/>
              <a:latin typeface="+mn-ea"/>
              <a:ea typeface="+mn-ea"/>
              <a:cs typeface="+mn-cs"/>
            </a:rPr>
            <a:t>減少</a:t>
          </a:r>
          <a:r>
            <a:rPr kumimoji="1" lang="ja-JP" altLang="ja-JP" sz="1200" b="0" i="0" baseline="0">
              <a:solidFill>
                <a:schemeClr val="dk1"/>
              </a:solidFill>
              <a:effectLst/>
              <a:latin typeface="+mn-ea"/>
              <a:ea typeface="+mn-ea"/>
              <a:cs typeface="+mn-cs"/>
            </a:rPr>
            <a:t>した。</a:t>
          </a:r>
          <a:endParaRPr lang="ja-JP" altLang="ja-JP" sz="1600">
            <a:effectLst/>
            <a:latin typeface="+mn-ea"/>
            <a:ea typeface="+mn-ea"/>
          </a:endParaRPr>
        </a:p>
        <a:p>
          <a:pPr eaLnBrk="1" fontAlgn="auto" latinLnBrk="0" hangingPunct="1"/>
          <a:r>
            <a:rPr kumimoji="1" lang="ja-JP" altLang="ja-JP" sz="1200" b="0" i="0" baseline="0">
              <a:solidFill>
                <a:schemeClr val="dk1"/>
              </a:solidFill>
              <a:effectLst/>
              <a:latin typeface="+mn-ea"/>
              <a:ea typeface="+mn-ea"/>
              <a:cs typeface="+mn-cs"/>
            </a:rPr>
            <a:t>　ふるさと応援基金は、ふるさと応援寄附金から返礼品に係る経費等を差し引いた額を積立て、翌年度以降の事業に活用していくものであり、令和</a:t>
          </a:r>
          <a:r>
            <a:rPr kumimoji="1" lang="en-US" altLang="ja-JP" sz="1200" b="0" i="0" baseline="0">
              <a:solidFill>
                <a:schemeClr val="dk1"/>
              </a:solidFill>
              <a:effectLst/>
              <a:latin typeface="+mn-ea"/>
              <a:ea typeface="+mn-ea"/>
              <a:cs typeface="+mn-cs"/>
            </a:rPr>
            <a:t>6</a:t>
          </a:r>
          <a:r>
            <a:rPr kumimoji="1" lang="ja-JP" altLang="ja-JP" sz="1200" b="0" i="0" baseline="0">
              <a:solidFill>
                <a:schemeClr val="dk1"/>
              </a:solidFill>
              <a:effectLst/>
              <a:latin typeface="+mn-ea"/>
              <a:ea typeface="+mn-ea"/>
              <a:cs typeface="+mn-cs"/>
            </a:rPr>
            <a:t>年度には</a:t>
          </a:r>
          <a:r>
            <a:rPr kumimoji="1" lang="en-US" altLang="ja-JP" sz="1200" b="0" i="0" baseline="0">
              <a:solidFill>
                <a:schemeClr val="dk1"/>
              </a:solidFill>
              <a:effectLst/>
              <a:latin typeface="+mn-ea"/>
              <a:ea typeface="+mn-ea"/>
              <a:cs typeface="+mn-cs"/>
            </a:rPr>
            <a:t>8.2</a:t>
          </a:r>
          <a:r>
            <a:rPr kumimoji="1" lang="ja-JP" altLang="ja-JP" sz="1200" b="0" i="0" baseline="0">
              <a:solidFill>
                <a:schemeClr val="dk1"/>
              </a:solidFill>
              <a:effectLst/>
              <a:latin typeface="+mn-ea"/>
              <a:ea typeface="+mn-ea"/>
              <a:cs typeface="+mn-cs"/>
            </a:rPr>
            <a:t>億円を積立て、各種事業に充当するため</a:t>
          </a:r>
          <a:r>
            <a:rPr kumimoji="1" lang="en-US" altLang="ja-JP" sz="1200" b="0" i="0" baseline="0">
              <a:solidFill>
                <a:schemeClr val="dk1"/>
              </a:solidFill>
              <a:effectLst/>
              <a:latin typeface="+mn-ea"/>
              <a:ea typeface="+mn-ea"/>
              <a:cs typeface="+mn-cs"/>
            </a:rPr>
            <a:t>12.5</a:t>
          </a:r>
          <a:r>
            <a:rPr kumimoji="1" lang="ja-JP" altLang="ja-JP" sz="1200" b="0" i="0" baseline="0">
              <a:solidFill>
                <a:schemeClr val="dk1"/>
              </a:solidFill>
              <a:effectLst/>
              <a:latin typeface="+mn-ea"/>
              <a:ea typeface="+mn-ea"/>
              <a:cs typeface="+mn-cs"/>
            </a:rPr>
            <a:t>億円を取り崩すことによって、年度末基金残高は</a:t>
          </a:r>
          <a:r>
            <a:rPr kumimoji="1" lang="en-US" altLang="ja-JP" sz="1200" b="0" i="0" baseline="0">
              <a:solidFill>
                <a:schemeClr val="dk1"/>
              </a:solidFill>
              <a:effectLst/>
              <a:latin typeface="+mn-ea"/>
              <a:ea typeface="+mn-ea"/>
              <a:cs typeface="+mn-cs"/>
            </a:rPr>
            <a:t>4.3</a:t>
          </a:r>
          <a:r>
            <a:rPr kumimoji="1" lang="ja-JP" altLang="ja-JP" sz="1200" b="0" i="0" baseline="0">
              <a:solidFill>
                <a:schemeClr val="dk1"/>
              </a:solidFill>
              <a:effectLst/>
              <a:latin typeface="+mn-ea"/>
              <a:ea typeface="+mn-ea"/>
              <a:cs typeface="+mn-cs"/>
            </a:rPr>
            <a:t>億円減少した。</a:t>
          </a:r>
          <a:endParaRPr lang="ja-JP" altLang="ja-JP" sz="1600">
            <a:effectLst/>
            <a:latin typeface="+mn-ea"/>
            <a:ea typeface="+mn-ea"/>
          </a:endParaRPr>
        </a:p>
        <a:p>
          <a:pPr eaLnBrk="1" fontAlgn="auto" latinLnBrk="0" hangingPunct="1"/>
          <a:r>
            <a:rPr kumimoji="1" lang="ja-JP" altLang="ja-JP" sz="1200" b="0" i="0" baseline="0">
              <a:solidFill>
                <a:schemeClr val="dk1"/>
              </a:solidFill>
              <a:effectLst/>
              <a:latin typeface="+mn-ea"/>
              <a:ea typeface="+mn-ea"/>
              <a:cs typeface="+mn-cs"/>
            </a:rPr>
            <a:t>　退職手当基金は、年度ごとの退職者の増減による財政負担の平準化を図るためのものであり、令和</a:t>
          </a:r>
          <a:r>
            <a:rPr kumimoji="1" lang="en-US" altLang="ja-JP" sz="1200" b="0" i="0" baseline="0">
              <a:solidFill>
                <a:schemeClr val="dk1"/>
              </a:solidFill>
              <a:effectLst/>
              <a:latin typeface="+mn-ea"/>
              <a:ea typeface="+mn-ea"/>
              <a:cs typeface="+mn-cs"/>
            </a:rPr>
            <a:t>6</a:t>
          </a:r>
          <a:r>
            <a:rPr kumimoji="1" lang="ja-JP" altLang="ja-JP" sz="1200" b="0" i="0" baseline="0">
              <a:solidFill>
                <a:schemeClr val="dk1"/>
              </a:solidFill>
              <a:effectLst/>
              <a:latin typeface="+mn-ea"/>
              <a:ea typeface="+mn-ea"/>
              <a:cs typeface="+mn-cs"/>
            </a:rPr>
            <a:t>年度には</a:t>
          </a:r>
          <a:r>
            <a:rPr kumimoji="1" lang="en-US" altLang="ja-JP" sz="1200" b="0" i="0" baseline="0">
              <a:solidFill>
                <a:schemeClr val="dk1"/>
              </a:solidFill>
              <a:effectLst/>
              <a:latin typeface="+mn-ea"/>
              <a:ea typeface="+mn-ea"/>
              <a:cs typeface="+mn-cs"/>
            </a:rPr>
            <a:t>0.1</a:t>
          </a:r>
          <a:r>
            <a:rPr kumimoji="1" lang="ja-JP" altLang="ja-JP" sz="1200" b="0" i="0" baseline="0">
              <a:solidFill>
                <a:schemeClr val="dk1"/>
              </a:solidFill>
              <a:effectLst/>
              <a:latin typeface="+mn-ea"/>
              <a:ea typeface="+mn-ea"/>
              <a:cs typeface="+mn-cs"/>
            </a:rPr>
            <a:t>億円を積立て、</a:t>
          </a:r>
          <a:r>
            <a:rPr kumimoji="1" lang="en-US" altLang="ja-JP" sz="1200" b="0" i="0" baseline="0">
              <a:solidFill>
                <a:schemeClr val="dk1"/>
              </a:solidFill>
              <a:effectLst/>
              <a:latin typeface="+mn-ea"/>
              <a:ea typeface="+mn-ea"/>
              <a:cs typeface="+mn-cs"/>
            </a:rPr>
            <a:t>0.9</a:t>
          </a:r>
          <a:r>
            <a:rPr kumimoji="1" lang="ja-JP" altLang="ja-JP" sz="1200" b="0" i="0" baseline="0">
              <a:solidFill>
                <a:schemeClr val="dk1"/>
              </a:solidFill>
              <a:effectLst/>
              <a:latin typeface="+mn-ea"/>
              <a:ea typeface="+mn-ea"/>
              <a:cs typeface="+mn-cs"/>
            </a:rPr>
            <a:t>億円を取崩し、年度末基金残高は</a:t>
          </a:r>
          <a:r>
            <a:rPr kumimoji="1" lang="en-US" altLang="ja-JP" sz="1200" b="0" i="0" baseline="0">
              <a:solidFill>
                <a:schemeClr val="dk1"/>
              </a:solidFill>
              <a:effectLst/>
              <a:latin typeface="+mn-ea"/>
              <a:ea typeface="+mn-ea"/>
              <a:cs typeface="+mn-cs"/>
            </a:rPr>
            <a:t>0.8</a:t>
          </a:r>
          <a:r>
            <a:rPr kumimoji="1" lang="ja-JP" altLang="ja-JP" sz="1200" b="0" i="0" baseline="0">
              <a:solidFill>
                <a:schemeClr val="dk1"/>
              </a:solidFill>
              <a:effectLst/>
              <a:latin typeface="+mn-ea"/>
              <a:ea typeface="+mn-ea"/>
              <a:cs typeface="+mn-cs"/>
            </a:rPr>
            <a:t>億円</a:t>
          </a:r>
          <a:r>
            <a:rPr kumimoji="1" lang="ja-JP" altLang="en-US" sz="1200" b="0" i="0" baseline="0">
              <a:solidFill>
                <a:schemeClr val="dk1"/>
              </a:solidFill>
              <a:effectLst/>
              <a:latin typeface="+mn-ea"/>
              <a:ea typeface="+mn-ea"/>
              <a:cs typeface="+mn-cs"/>
            </a:rPr>
            <a:t>減少</a:t>
          </a:r>
          <a:r>
            <a:rPr kumimoji="1" lang="ja-JP" altLang="ja-JP" sz="1200" b="0" i="0" baseline="0">
              <a:solidFill>
                <a:schemeClr val="dk1"/>
              </a:solidFill>
              <a:effectLst/>
              <a:latin typeface="+mn-ea"/>
              <a:ea typeface="+mn-ea"/>
              <a:cs typeface="+mn-cs"/>
            </a:rPr>
            <a:t>した。</a:t>
          </a:r>
          <a:endParaRPr lang="ja-JP" altLang="ja-JP" sz="1600">
            <a:effectLst/>
            <a:latin typeface="+mn-ea"/>
            <a:ea typeface="+mn-ea"/>
          </a:endParaRPr>
        </a:p>
        <a:p>
          <a:pPr eaLnBrk="1" fontAlgn="auto" latinLnBrk="0" hangingPunct="1"/>
          <a:r>
            <a:rPr kumimoji="1" lang="ja-JP" altLang="ja-JP" sz="1050" b="0" i="0" baseline="0">
              <a:solidFill>
                <a:schemeClr val="dk1"/>
              </a:solidFill>
              <a:effectLst/>
              <a:latin typeface="+mn-lt"/>
              <a:ea typeface="+mn-ea"/>
              <a:cs typeface="+mn-cs"/>
            </a:rPr>
            <a:t>　</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今後も南成中学校建設事業などの大規模事業に対応するため、計画的な積立を行い、後年度負担の平準化を図っていく。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mn-ea"/>
              <a:ea typeface="+mn-ea"/>
              <a:cs typeface="+mn-cs"/>
            </a:rPr>
            <a:t>令和</a:t>
          </a:r>
          <a:r>
            <a:rPr kumimoji="1" lang="en-US" altLang="ja-JP" sz="1400" b="0" i="0" baseline="0">
              <a:solidFill>
                <a:schemeClr val="dk1"/>
              </a:solidFill>
              <a:effectLst/>
              <a:latin typeface="+mn-ea"/>
              <a:ea typeface="+mn-ea"/>
              <a:cs typeface="+mn-cs"/>
            </a:rPr>
            <a:t>6</a:t>
          </a:r>
          <a:r>
            <a:rPr kumimoji="1" lang="ja-JP" altLang="ja-JP" sz="1400" b="0" i="0" baseline="0">
              <a:solidFill>
                <a:schemeClr val="dk1"/>
              </a:solidFill>
              <a:effectLst/>
              <a:latin typeface="+mn-ea"/>
              <a:ea typeface="+mn-ea"/>
              <a:cs typeface="+mn-cs"/>
            </a:rPr>
            <a:t>年度は、積立て</a:t>
          </a:r>
          <a:r>
            <a:rPr kumimoji="1" lang="en-US" altLang="ja-JP" sz="1400" b="0" i="0" baseline="0">
              <a:solidFill>
                <a:schemeClr val="dk1"/>
              </a:solidFill>
              <a:effectLst/>
              <a:latin typeface="+mn-ea"/>
              <a:ea typeface="+mn-ea"/>
              <a:cs typeface="+mn-cs"/>
            </a:rPr>
            <a:t>8</a:t>
          </a:r>
          <a:r>
            <a:rPr kumimoji="1" lang="ja-JP" altLang="ja-JP" sz="1400" b="0" i="0" baseline="0">
              <a:solidFill>
                <a:schemeClr val="dk1"/>
              </a:solidFill>
              <a:effectLst/>
              <a:latin typeface="+mn-ea"/>
              <a:ea typeface="+mn-ea"/>
              <a:cs typeface="+mn-cs"/>
            </a:rPr>
            <a:t>億円、取崩し</a:t>
          </a:r>
          <a:r>
            <a:rPr kumimoji="1" lang="en-US" altLang="ja-JP" sz="1400" b="0" i="0" baseline="0">
              <a:solidFill>
                <a:schemeClr val="dk1"/>
              </a:solidFill>
              <a:effectLst/>
              <a:latin typeface="+mn-ea"/>
              <a:ea typeface="+mn-ea"/>
              <a:cs typeface="+mn-cs"/>
            </a:rPr>
            <a:t>8.9</a:t>
          </a:r>
          <a:r>
            <a:rPr kumimoji="1" lang="ja-JP" altLang="ja-JP" sz="1400" b="0" i="0" baseline="0">
              <a:solidFill>
                <a:schemeClr val="dk1"/>
              </a:solidFill>
              <a:effectLst/>
              <a:latin typeface="+mn-ea"/>
              <a:ea typeface="+mn-ea"/>
              <a:cs typeface="+mn-cs"/>
            </a:rPr>
            <a:t>億円となったため、年度末の基金残高は</a:t>
          </a:r>
          <a:r>
            <a:rPr kumimoji="1" lang="en-US" altLang="ja-JP" sz="1400" b="0" i="0" baseline="0">
              <a:solidFill>
                <a:schemeClr val="dk1"/>
              </a:solidFill>
              <a:effectLst/>
              <a:latin typeface="+mn-ea"/>
              <a:ea typeface="+mn-ea"/>
              <a:cs typeface="+mn-cs"/>
            </a:rPr>
            <a:t>18.1</a:t>
          </a:r>
          <a:r>
            <a:rPr kumimoji="1" lang="ja-JP" altLang="ja-JP" sz="1400" b="0" i="0" baseline="0">
              <a:solidFill>
                <a:schemeClr val="dk1"/>
              </a:solidFill>
              <a:effectLst/>
              <a:latin typeface="+mn-ea"/>
              <a:ea typeface="+mn-ea"/>
              <a:cs typeface="+mn-cs"/>
            </a:rPr>
            <a:t>億円となり前年度末から</a:t>
          </a:r>
          <a:r>
            <a:rPr kumimoji="1" lang="en-US" altLang="ja-JP" sz="1400" b="0" i="0" baseline="0">
              <a:solidFill>
                <a:schemeClr val="dk1"/>
              </a:solidFill>
              <a:effectLst/>
              <a:latin typeface="+mn-ea"/>
              <a:ea typeface="+mn-ea"/>
              <a:cs typeface="+mn-cs"/>
            </a:rPr>
            <a:t>0.9</a:t>
          </a:r>
          <a:r>
            <a:rPr kumimoji="1" lang="ja-JP" altLang="en-US" sz="1400" b="0" i="0" baseline="0">
              <a:solidFill>
                <a:schemeClr val="dk1"/>
              </a:solidFill>
              <a:effectLst/>
              <a:latin typeface="+mn-ea"/>
              <a:ea typeface="+mn-ea"/>
              <a:cs typeface="+mn-cs"/>
            </a:rPr>
            <a:t>億</a:t>
          </a:r>
          <a:r>
            <a:rPr kumimoji="1" lang="ja-JP" altLang="ja-JP" sz="1400" b="0" i="0" baseline="0">
              <a:solidFill>
                <a:schemeClr val="dk1"/>
              </a:solidFill>
              <a:effectLst/>
              <a:latin typeface="+mn-ea"/>
              <a:ea typeface="+mn-ea"/>
              <a:cs typeface="+mn-cs"/>
            </a:rPr>
            <a:t>円の減となった。</a:t>
          </a:r>
          <a:endParaRPr lang="ja-JP" altLang="ja-JP" sz="18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dk1"/>
              </a:solidFill>
              <a:effectLst/>
              <a:latin typeface="+mn-ea"/>
              <a:ea typeface="+mn-ea"/>
              <a:cs typeface="+mn-cs"/>
            </a:rPr>
            <a:t>　</a:t>
          </a:r>
          <a:r>
            <a:rPr kumimoji="1" lang="ja-JP" altLang="ja-JP" sz="1400" b="0" i="0" baseline="0">
              <a:solidFill>
                <a:schemeClr val="dk1"/>
              </a:solidFill>
              <a:effectLst/>
              <a:latin typeface="+mn-ea"/>
              <a:ea typeface="+mn-ea"/>
              <a:cs typeface="+mn-cs"/>
            </a:rPr>
            <a:t>今後も南成中学校建設事業などの大規模事業が予定されているため、これまで計画的に積立ててきた財政調整基金や公共施設等整備基金を取り崩すことで対応しながらも、引き続き計画的な積立を行っていく。</a:t>
          </a:r>
          <a:endParaRPr lang="ja-JP" altLang="ja-JP" sz="1400">
            <a:effectLst/>
            <a:latin typeface="+mn-ea"/>
            <a:ea typeface="+mn-ea"/>
          </a:endParaRPr>
        </a:p>
        <a:p>
          <a:endParaRPr kumimoji="1" lang="en-US" altLang="ja-JP" sz="14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dk1"/>
              </a:solidFill>
              <a:effectLst/>
              <a:latin typeface="+mn-ea"/>
              <a:ea typeface="+mn-ea"/>
              <a:cs typeface="+mn-cs"/>
            </a:rPr>
            <a:t>　</a:t>
          </a:r>
          <a:r>
            <a:rPr kumimoji="1" lang="ja-JP" altLang="ja-JP" sz="1400" b="0" i="0" baseline="0">
              <a:solidFill>
                <a:schemeClr val="dk1"/>
              </a:solidFill>
              <a:effectLst/>
              <a:latin typeface="+mn-ea"/>
              <a:ea typeface="+mn-ea"/>
              <a:cs typeface="+mn-cs"/>
            </a:rPr>
            <a:t>令和</a:t>
          </a:r>
          <a:r>
            <a:rPr kumimoji="1" lang="en-US" altLang="ja-JP" sz="1400" b="0" i="0" baseline="0">
              <a:solidFill>
                <a:schemeClr val="dk1"/>
              </a:solidFill>
              <a:effectLst/>
              <a:latin typeface="+mn-ea"/>
              <a:ea typeface="+mn-ea"/>
              <a:cs typeface="+mn-cs"/>
            </a:rPr>
            <a:t>6</a:t>
          </a:r>
          <a:r>
            <a:rPr kumimoji="1" lang="ja-JP" altLang="ja-JP" sz="1400" b="0" i="0" baseline="0">
              <a:solidFill>
                <a:schemeClr val="dk1"/>
              </a:solidFill>
              <a:effectLst/>
              <a:latin typeface="+mn-ea"/>
              <a:ea typeface="+mn-ea"/>
              <a:cs typeface="+mn-cs"/>
            </a:rPr>
            <a:t>年度は、積立て</a:t>
          </a:r>
          <a:r>
            <a:rPr kumimoji="1" lang="en-US" altLang="ja-JP" sz="1400" b="0" i="0" baseline="0">
              <a:solidFill>
                <a:schemeClr val="dk1"/>
              </a:solidFill>
              <a:effectLst/>
              <a:latin typeface="+mn-ea"/>
              <a:ea typeface="+mn-ea"/>
              <a:cs typeface="+mn-cs"/>
            </a:rPr>
            <a:t>1.3</a:t>
          </a:r>
          <a:r>
            <a:rPr kumimoji="1" lang="ja-JP" altLang="en-US" sz="1400" b="0" i="0" baseline="0">
              <a:solidFill>
                <a:schemeClr val="dk1"/>
              </a:solidFill>
              <a:effectLst/>
              <a:latin typeface="+mn-ea"/>
              <a:ea typeface="+mn-ea"/>
              <a:cs typeface="+mn-cs"/>
            </a:rPr>
            <a:t>億</a:t>
          </a:r>
          <a:r>
            <a:rPr kumimoji="1" lang="ja-JP" altLang="ja-JP" sz="1400" b="0" i="0" baseline="0">
              <a:solidFill>
                <a:schemeClr val="dk1"/>
              </a:solidFill>
              <a:effectLst/>
              <a:latin typeface="+mn-ea"/>
              <a:ea typeface="+mn-ea"/>
              <a:cs typeface="+mn-cs"/>
            </a:rPr>
            <a:t>円、取崩し</a:t>
          </a:r>
          <a:r>
            <a:rPr kumimoji="1" lang="en-US" altLang="ja-JP" sz="1400" b="0" i="0" baseline="0">
              <a:solidFill>
                <a:schemeClr val="dk1"/>
              </a:solidFill>
              <a:effectLst/>
              <a:latin typeface="+mn-ea"/>
              <a:ea typeface="+mn-ea"/>
              <a:cs typeface="+mn-cs"/>
            </a:rPr>
            <a:t>0.1</a:t>
          </a:r>
          <a:r>
            <a:rPr kumimoji="1" lang="ja-JP" altLang="en-US" sz="1400" b="0" i="0" baseline="0">
              <a:solidFill>
                <a:schemeClr val="dk1"/>
              </a:solidFill>
              <a:effectLst/>
              <a:latin typeface="+mn-ea"/>
              <a:ea typeface="+mn-ea"/>
              <a:cs typeface="+mn-cs"/>
            </a:rPr>
            <a:t>億</a:t>
          </a:r>
          <a:r>
            <a:rPr kumimoji="1" lang="ja-JP" altLang="ja-JP" sz="1400" b="0" i="0" baseline="0">
              <a:solidFill>
                <a:schemeClr val="dk1"/>
              </a:solidFill>
              <a:effectLst/>
              <a:latin typeface="+mn-ea"/>
              <a:ea typeface="+mn-ea"/>
              <a:cs typeface="+mn-cs"/>
            </a:rPr>
            <a:t>円となったため、年度末の基金残高は</a:t>
          </a:r>
          <a:r>
            <a:rPr kumimoji="1" lang="en-US" altLang="ja-JP" sz="1400" b="0" i="0" baseline="0">
              <a:solidFill>
                <a:schemeClr val="dk1"/>
              </a:solidFill>
              <a:effectLst/>
              <a:latin typeface="+mn-ea"/>
              <a:ea typeface="+mn-ea"/>
              <a:cs typeface="+mn-cs"/>
            </a:rPr>
            <a:t>6.1</a:t>
          </a:r>
          <a:r>
            <a:rPr kumimoji="1" lang="ja-JP" altLang="ja-JP" sz="1400" b="0" i="0" baseline="0">
              <a:solidFill>
                <a:schemeClr val="dk1"/>
              </a:solidFill>
              <a:effectLst/>
              <a:latin typeface="+mn-ea"/>
              <a:ea typeface="+mn-ea"/>
              <a:cs typeface="+mn-cs"/>
            </a:rPr>
            <a:t>億円となり前年度末から</a:t>
          </a:r>
          <a:r>
            <a:rPr kumimoji="1" lang="en-US" altLang="ja-JP" sz="1400" b="0" i="0" baseline="0">
              <a:solidFill>
                <a:schemeClr val="dk1"/>
              </a:solidFill>
              <a:effectLst/>
              <a:latin typeface="+mn-ea"/>
              <a:ea typeface="+mn-ea"/>
              <a:cs typeface="+mn-cs"/>
            </a:rPr>
            <a:t>1.2</a:t>
          </a:r>
          <a:r>
            <a:rPr kumimoji="1" lang="ja-JP" altLang="en-US" sz="1400" b="0" i="0" baseline="0">
              <a:solidFill>
                <a:schemeClr val="dk1"/>
              </a:solidFill>
              <a:effectLst/>
              <a:latin typeface="+mn-ea"/>
              <a:ea typeface="+mn-ea"/>
              <a:cs typeface="+mn-cs"/>
            </a:rPr>
            <a:t>億</a:t>
          </a:r>
          <a:r>
            <a:rPr kumimoji="1" lang="ja-JP" altLang="ja-JP" sz="1400" b="0" i="0" baseline="0">
              <a:solidFill>
                <a:schemeClr val="dk1"/>
              </a:solidFill>
              <a:effectLst/>
              <a:latin typeface="+mn-ea"/>
              <a:ea typeface="+mn-ea"/>
              <a:cs typeface="+mn-cs"/>
            </a:rPr>
            <a:t>円の増となった。</a:t>
          </a:r>
          <a:endParaRPr lang="ja-JP" altLang="ja-JP" sz="18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dk1"/>
              </a:solidFill>
              <a:effectLst/>
              <a:latin typeface="+mn-ea"/>
              <a:ea typeface="+mn-ea"/>
              <a:cs typeface="+mn-cs"/>
            </a:rPr>
            <a:t>　</a:t>
          </a:r>
          <a:r>
            <a:rPr kumimoji="1" lang="ja-JP" altLang="ja-JP" sz="1400" b="0" i="0" baseline="0">
              <a:solidFill>
                <a:schemeClr val="dk1"/>
              </a:solidFill>
              <a:effectLst/>
              <a:latin typeface="+mn-ea"/>
              <a:ea typeface="+mn-ea"/>
              <a:cs typeface="+mn-cs"/>
            </a:rPr>
            <a:t>普通交付税に算入された臨時財政対策債償還基金費を令和</a:t>
          </a:r>
          <a:r>
            <a:rPr kumimoji="1" lang="en-US" altLang="ja-JP" sz="1400" b="0" i="0" baseline="0">
              <a:solidFill>
                <a:schemeClr val="dk1"/>
              </a:solidFill>
              <a:effectLst/>
              <a:latin typeface="+mn-ea"/>
              <a:ea typeface="+mn-ea"/>
              <a:cs typeface="+mn-cs"/>
            </a:rPr>
            <a:t>3</a:t>
          </a:r>
          <a:r>
            <a:rPr kumimoji="1" lang="ja-JP" altLang="ja-JP" sz="1400" b="0" i="0" baseline="0">
              <a:solidFill>
                <a:schemeClr val="dk1"/>
              </a:solidFill>
              <a:effectLst/>
              <a:latin typeface="+mn-ea"/>
              <a:ea typeface="+mn-ea"/>
              <a:cs typeface="+mn-cs"/>
            </a:rPr>
            <a:t>年度、令和</a:t>
          </a:r>
          <a:r>
            <a:rPr kumimoji="1" lang="en-US" altLang="ja-JP" sz="1400" b="0" i="0" baseline="0">
              <a:solidFill>
                <a:schemeClr val="dk1"/>
              </a:solidFill>
              <a:effectLst/>
              <a:latin typeface="+mn-ea"/>
              <a:ea typeface="+mn-ea"/>
              <a:cs typeface="+mn-cs"/>
            </a:rPr>
            <a:t>5</a:t>
          </a:r>
          <a:r>
            <a:rPr kumimoji="1" lang="ja-JP" altLang="ja-JP" sz="1400" b="0" i="0" baseline="0">
              <a:solidFill>
                <a:schemeClr val="dk1"/>
              </a:solidFill>
              <a:effectLst/>
              <a:latin typeface="+mn-ea"/>
              <a:ea typeface="+mn-ea"/>
              <a:cs typeface="+mn-cs"/>
            </a:rPr>
            <a:t>年度</a:t>
          </a:r>
          <a:r>
            <a:rPr kumimoji="1" lang="ja-JP" altLang="en-US" sz="1400" b="0" i="0" baseline="0">
              <a:solidFill>
                <a:schemeClr val="dk1"/>
              </a:solidFill>
              <a:effectLst/>
              <a:latin typeface="+mn-ea"/>
              <a:ea typeface="+mn-ea"/>
              <a:cs typeface="+mn-cs"/>
            </a:rPr>
            <a:t>、令和</a:t>
          </a:r>
          <a:r>
            <a:rPr kumimoji="1" lang="en-US" altLang="ja-JP" sz="1400" b="0" i="0" baseline="0">
              <a:solidFill>
                <a:schemeClr val="dk1"/>
              </a:solidFill>
              <a:effectLst/>
              <a:latin typeface="+mn-ea"/>
              <a:ea typeface="+mn-ea"/>
              <a:cs typeface="+mn-cs"/>
            </a:rPr>
            <a:t>6</a:t>
          </a:r>
          <a:r>
            <a:rPr kumimoji="1" lang="ja-JP" altLang="en-US" sz="1400" b="0" i="0" baseline="0">
              <a:solidFill>
                <a:schemeClr val="dk1"/>
              </a:solidFill>
              <a:effectLst/>
              <a:latin typeface="+mn-ea"/>
              <a:ea typeface="+mn-ea"/>
              <a:cs typeface="+mn-cs"/>
            </a:rPr>
            <a:t>年度</a:t>
          </a:r>
          <a:r>
            <a:rPr kumimoji="1" lang="ja-JP" altLang="ja-JP" sz="1400" b="0" i="0" baseline="0">
              <a:solidFill>
                <a:schemeClr val="dk1"/>
              </a:solidFill>
              <a:effectLst/>
              <a:latin typeface="+mn-ea"/>
              <a:ea typeface="+mn-ea"/>
              <a:cs typeface="+mn-cs"/>
            </a:rPr>
            <a:t>に積立てており、今後はこれを償還に対して計画的に取崩していく。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FF0CDC-A3F3-454C-94C8-4C99F56308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E45EB7-2CF0-4ECA-9C76-D0592CDF5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EFDC909-5EB3-460B-8478-C3F4E734CE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22C26C3-E219-463E-88F7-51CD7E1F248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25BED89-F8FE-4DA9-B4CB-19D8C7E0279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64FE9F2-1572-45C9-93B7-D9C7BD43F0A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7D0E7F0-A721-4BBF-8A6E-883182D2730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07C1C70-1800-4765-8A26-1F8AAB7AFAB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061353A-4D6E-410C-93B3-78BBB569CF4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27681A1-F1A8-468D-ABEB-2D067B59DE5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2DA5D73-B7D7-461D-A80C-3F1A96302E4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8327CCB-A606-41BB-9CFF-6B756C3FBD5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FF69103-7B03-4FF0-9ED8-64F26C25DA7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46584EB-EF12-4336-AD90-5CE58B893F3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CC07AE8-72EC-4B8E-8959-01E601FF4E2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6619F1E-B933-46D5-8B41-52AB593E0B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E085B29-B39A-4F05-81A7-97C70646912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53A05B8-20E4-4928-8408-264EAC4BF83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3FE8E40-9A9E-442A-A272-2FAA344967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9BE6FCA-FB7A-4356-BA8E-6EA5A85E01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E620F6C-79C7-4D78-B571-66800D3328C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FDF1261-2029-46D8-9348-841188256E1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A3AD413-67BF-41AF-A4C0-D9F38F1353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5B1A86B-9380-4675-BE08-A9F0F394239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27354C7-68DC-4BD8-A869-1B44B2F5C74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964349A-9078-4408-9403-8BFE3DAEBFF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AAD1A19-D926-416E-A0DC-FF2B7D89CA5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D71534F-637B-4F2C-9915-2ABDB72B8AB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61E87F2-5A69-4BE3-AE4D-1F5734533C2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B186D10-F30D-4C6B-918C-AA1616D387C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5918802-26F0-4F5C-BF2F-BB22783D4C3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910E0DE-A6F7-4DA4-AEF3-1697E6C8EBF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89D4837-C4E0-49BF-891D-38B01277D52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7F97FF0-7524-4350-AB7E-CF8CBACB55F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940487E-38EE-422D-BB33-E51C7F3C645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C45C047-76B5-4874-AEEA-93FCB4B3E0B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3985AE6-2D92-4987-990D-E6089FCE9A2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76C2DE7-9B00-4A6B-A54B-B05CA862FE9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3673EC2-D187-4170-A410-C9EB0E2F700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1CD9F8F-7F63-4C64-8F7E-131BB703B88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FFD2AAD-4DFB-4889-9E4D-580F739EBBC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D295D75-3062-4748-98AA-7439BB14FA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3989EAC-DDE3-493E-B99D-046FDD71C3F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6FC387E-B4E4-4981-B826-D9F1158D5B6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F6E6F87-484F-412A-8273-8B93E68BCE4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EFCCF88-AFF2-4608-9AE0-E93156DD7B5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7B45BC6-77B9-414E-8BF9-A77E144C058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有形固定資産減価償却率については、令和２年度から令和３年度にかけて横ばいであったが、令和４年度以降は再び上昇に転じ、類似団体内平均値よりもやや高い現況となっている。</a:t>
          </a:r>
        </a:p>
        <a:p>
          <a:r>
            <a:rPr kumimoji="1" lang="ja-JP" altLang="en-US" sz="1100">
              <a:latin typeface="ＭＳ Ｐゴシック" panose="020B0600070205080204" pitchFamily="50" charset="-128"/>
              <a:ea typeface="ＭＳ Ｐゴシック" panose="020B0600070205080204" pitchFamily="50" charset="-128"/>
            </a:rPr>
            <a:t>　本市では、平成２８年度に策定した公共施設等総合管理計画において、今後２０年間の建物系施設の延床面積の保有総量を２０％削減するという目標を掲げており、老朽化した施設の集約化・複合化や</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除却</a:t>
          </a:r>
          <a:r>
            <a:rPr kumimoji="1" lang="ja-JP" altLang="en-US" sz="1100">
              <a:latin typeface="ＭＳ Ｐゴシック" panose="020B0600070205080204" pitchFamily="50" charset="-128"/>
              <a:ea typeface="ＭＳ Ｐゴシック" panose="020B0600070205080204" pitchFamily="50" charset="-128"/>
            </a:rPr>
            <a:t>を進め、保有総量の縮減に努めている。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4EDEB3B-9345-4EB2-8BB8-4ACF47F1D5F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EBA2797-A913-4475-BE1F-E5B9FDED14E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A923A51-0A4E-4B94-B4C4-774D50D64E9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0CF37D8-F8C5-4033-AE87-3C8422E96876}"/>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56B91AB3-3705-4CF0-9CE1-8A31EA0848A1}"/>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A0D6A96-B5F0-4FB9-8917-089802540123}"/>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3A2E191D-0053-4999-A435-B2AD00E2185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B2B8D769-92EC-4BEC-879A-C5A38B003F4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DBEB330-C5B2-4B67-A718-9BA132C5E33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5AD9904-ED28-42DC-A4BE-B084E034A67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EB4F7082-99FD-4CF7-8D79-180E155E218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C9322AB7-078C-444F-BC13-6BD30FC1C85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693599D8-1121-417C-ABEC-0936E96FC88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E6F4796A-86EF-4069-9629-1EC8A27A6AB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6D340335-477E-4547-91B4-1BD90B99CA9D}"/>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AE93F98-65ED-4152-99B6-3B9290B1A3B5}"/>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3627C1D9-B565-4E16-9AA4-89C499F60071}"/>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263B6C3B-9E75-46EB-A04D-651BBF7078B1}"/>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D63B9B73-5D50-4BDF-9622-27C36A10A603}"/>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5EFB64B1-EF0C-44FF-8CA2-E08A8AB60D88}"/>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86C7FF28-1057-4A68-B5ED-89CB83D85F96}"/>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38D7FDFA-21FA-4190-BE5E-3FCCEC8FCE05}"/>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D150F171-AA5D-4C71-B5D7-AEEF932F3A02}"/>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E5B4FB4B-BB02-4FBA-9A89-9A3221407269}"/>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75228B75-6F57-410E-BAFB-ED0DEAB25214}"/>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882A284-08E0-4E65-BEDD-31850C24B9D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723B140-F33A-402A-A491-5EFC984062A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22381BF-7BD8-4CDD-B945-AA0FC5AE167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FC5ECD0-4DE3-4943-8CFB-3639A287C5C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29278EE-EACD-4ABD-8269-3A6B0A05737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16129</xdr:rowOff>
    </xdr:from>
    <xdr:to>
      <xdr:col>23</xdr:col>
      <xdr:colOff>136525</xdr:colOff>
      <xdr:row>31</xdr:row>
      <xdr:rowOff>117729</xdr:rowOff>
    </xdr:to>
    <xdr:sp macro="" textlink="">
      <xdr:nvSpPr>
        <xdr:cNvPr id="79" name="楕円 78">
          <a:extLst>
            <a:ext uri="{FF2B5EF4-FFF2-40B4-BE49-F238E27FC236}">
              <a16:creationId xmlns:a16="http://schemas.microsoft.com/office/drawing/2014/main" id="{52F8D174-1528-48DD-BAEF-DBDEF419A40A}"/>
            </a:ext>
          </a:extLst>
        </xdr:cNvPr>
        <xdr:cNvSpPr/>
      </xdr:nvSpPr>
      <xdr:spPr>
        <a:xfrm>
          <a:off x="47117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166006</xdr:rowOff>
    </xdr:from>
    <xdr:ext cx="405111" cy="259045"/>
    <xdr:sp macro="" textlink="">
      <xdr:nvSpPr>
        <xdr:cNvPr id="80" name="有形固定資産減価償却率該当値テキスト">
          <a:extLst>
            <a:ext uri="{FF2B5EF4-FFF2-40B4-BE49-F238E27FC236}">
              <a16:creationId xmlns:a16="http://schemas.microsoft.com/office/drawing/2014/main" id="{DB085328-3168-4E25-93AE-7CB04BDFE1A0}"/>
            </a:ext>
          </a:extLst>
        </xdr:cNvPr>
        <xdr:cNvSpPr txBox="1"/>
      </xdr:nvSpPr>
      <xdr:spPr>
        <a:xfrm>
          <a:off x="4813300" y="608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118491</xdr:rowOff>
    </xdr:from>
    <xdr:to>
      <xdr:col>19</xdr:col>
      <xdr:colOff>187325</xdr:colOff>
      <xdr:row>31</xdr:row>
      <xdr:rowOff>48641</xdr:rowOff>
    </xdr:to>
    <xdr:sp macro="" textlink="">
      <xdr:nvSpPr>
        <xdr:cNvPr id="81" name="楕円 80">
          <a:extLst>
            <a:ext uri="{FF2B5EF4-FFF2-40B4-BE49-F238E27FC236}">
              <a16:creationId xmlns:a16="http://schemas.microsoft.com/office/drawing/2014/main" id="{AEE2512A-E5EC-4991-9C65-23F9063BB5C9}"/>
            </a:ext>
          </a:extLst>
        </xdr:cNvPr>
        <xdr:cNvSpPr/>
      </xdr:nvSpPr>
      <xdr:spPr>
        <a:xfrm>
          <a:off x="40005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169291</xdr:rowOff>
    </xdr:from>
    <xdr:to>
      <xdr:col>23</xdr:col>
      <xdr:colOff>85725</xdr:colOff>
      <xdr:row>31</xdr:row>
      <xdr:rowOff>66929</xdr:rowOff>
    </xdr:to>
    <xdr:cxnSp macro="">
      <xdr:nvCxnSpPr>
        <xdr:cNvPr id="82" name="直線コネクタ 81">
          <a:extLst>
            <a:ext uri="{FF2B5EF4-FFF2-40B4-BE49-F238E27FC236}">
              <a16:creationId xmlns:a16="http://schemas.microsoft.com/office/drawing/2014/main" id="{6A5093C2-A3E6-4181-A8CA-BD583727A90A}"/>
            </a:ext>
          </a:extLst>
        </xdr:cNvPr>
        <xdr:cNvCxnSpPr/>
      </xdr:nvCxnSpPr>
      <xdr:spPr>
        <a:xfrm>
          <a:off x="4051300" y="6084316"/>
          <a:ext cx="7112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62357</xdr:rowOff>
    </xdr:from>
    <xdr:to>
      <xdr:col>15</xdr:col>
      <xdr:colOff>187325</xdr:colOff>
      <xdr:row>30</xdr:row>
      <xdr:rowOff>163957</xdr:rowOff>
    </xdr:to>
    <xdr:sp macro="" textlink="">
      <xdr:nvSpPr>
        <xdr:cNvPr id="83" name="楕円 82">
          <a:extLst>
            <a:ext uri="{FF2B5EF4-FFF2-40B4-BE49-F238E27FC236}">
              <a16:creationId xmlns:a16="http://schemas.microsoft.com/office/drawing/2014/main" id="{693CB2A0-AC46-4825-89E1-728102B712BB}"/>
            </a:ext>
          </a:extLst>
        </xdr:cNvPr>
        <xdr:cNvSpPr/>
      </xdr:nvSpPr>
      <xdr:spPr>
        <a:xfrm>
          <a:off x="3238500" y="59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113157</xdr:rowOff>
    </xdr:from>
    <xdr:to>
      <xdr:col>19</xdr:col>
      <xdr:colOff>136525</xdr:colOff>
      <xdr:row>30</xdr:row>
      <xdr:rowOff>169291</xdr:rowOff>
    </xdr:to>
    <xdr:cxnSp macro="">
      <xdr:nvCxnSpPr>
        <xdr:cNvPr id="84" name="直線コネクタ 83">
          <a:extLst>
            <a:ext uri="{FF2B5EF4-FFF2-40B4-BE49-F238E27FC236}">
              <a16:creationId xmlns:a16="http://schemas.microsoft.com/office/drawing/2014/main" id="{5B837902-9583-4F77-AF69-5AF947294278}"/>
            </a:ext>
          </a:extLst>
        </xdr:cNvPr>
        <xdr:cNvCxnSpPr/>
      </xdr:nvCxnSpPr>
      <xdr:spPr>
        <a:xfrm>
          <a:off x="3289300" y="6028182"/>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10541</xdr:rowOff>
    </xdr:from>
    <xdr:to>
      <xdr:col>11</xdr:col>
      <xdr:colOff>187325</xdr:colOff>
      <xdr:row>30</xdr:row>
      <xdr:rowOff>112141</xdr:rowOff>
    </xdr:to>
    <xdr:sp macro="" textlink="">
      <xdr:nvSpPr>
        <xdr:cNvPr id="85" name="楕円 84">
          <a:extLst>
            <a:ext uri="{FF2B5EF4-FFF2-40B4-BE49-F238E27FC236}">
              <a16:creationId xmlns:a16="http://schemas.microsoft.com/office/drawing/2014/main" id="{60E99DD7-1C09-42FE-8487-E62B08EC89E2}"/>
            </a:ext>
          </a:extLst>
        </xdr:cNvPr>
        <xdr:cNvSpPr/>
      </xdr:nvSpPr>
      <xdr:spPr>
        <a:xfrm>
          <a:off x="2476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61341</xdr:rowOff>
    </xdr:from>
    <xdr:to>
      <xdr:col>15</xdr:col>
      <xdr:colOff>136525</xdr:colOff>
      <xdr:row>30</xdr:row>
      <xdr:rowOff>113157</xdr:rowOff>
    </xdr:to>
    <xdr:cxnSp macro="">
      <xdr:nvCxnSpPr>
        <xdr:cNvPr id="86" name="直線コネクタ 85">
          <a:extLst>
            <a:ext uri="{FF2B5EF4-FFF2-40B4-BE49-F238E27FC236}">
              <a16:creationId xmlns:a16="http://schemas.microsoft.com/office/drawing/2014/main" id="{C3BF67D7-3089-489F-9006-EA47C78BCD16}"/>
            </a:ext>
          </a:extLst>
        </xdr:cNvPr>
        <xdr:cNvCxnSpPr/>
      </xdr:nvCxnSpPr>
      <xdr:spPr>
        <a:xfrm>
          <a:off x="2527300" y="5976366"/>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10541</xdr:rowOff>
    </xdr:from>
    <xdr:to>
      <xdr:col>7</xdr:col>
      <xdr:colOff>187325</xdr:colOff>
      <xdr:row>30</xdr:row>
      <xdr:rowOff>112141</xdr:rowOff>
    </xdr:to>
    <xdr:sp macro="" textlink="">
      <xdr:nvSpPr>
        <xdr:cNvPr id="87" name="楕円 86">
          <a:extLst>
            <a:ext uri="{FF2B5EF4-FFF2-40B4-BE49-F238E27FC236}">
              <a16:creationId xmlns:a16="http://schemas.microsoft.com/office/drawing/2014/main" id="{D5B09533-BCAC-451F-B328-23771D8CCA22}"/>
            </a:ext>
          </a:extLst>
        </xdr:cNvPr>
        <xdr:cNvSpPr/>
      </xdr:nvSpPr>
      <xdr:spPr>
        <a:xfrm>
          <a:off x="1714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61341</xdr:rowOff>
    </xdr:from>
    <xdr:to>
      <xdr:col>11</xdr:col>
      <xdr:colOff>136525</xdr:colOff>
      <xdr:row>30</xdr:row>
      <xdr:rowOff>61341</xdr:rowOff>
    </xdr:to>
    <xdr:cxnSp macro="">
      <xdr:nvCxnSpPr>
        <xdr:cNvPr id="88" name="直線コネクタ 87">
          <a:extLst>
            <a:ext uri="{FF2B5EF4-FFF2-40B4-BE49-F238E27FC236}">
              <a16:creationId xmlns:a16="http://schemas.microsoft.com/office/drawing/2014/main" id="{4A77F56B-3EC9-4B1B-ADF2-961A69670654}"/>
            </a:ext>
          </a:extLst>
        </xdr:cNvPr>
        <xdr:cNvCxnSpPr/>
      </xdr:nvCxnSpPr>
      <xdr:spPr>
        <a:xfrm>
          <a:off x="1765300" y="597636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A45CF4B1-240C-4AC2-AB5D-07CEBCD1EA02}"/>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4F41AD9F-8CE5-42BF-8CD9-23A3741B7F70}"/>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F80FFB0F-45CA-4944-BB35-A96422EB6D33}"/>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52438691-F3D7-4573-BF22-6D60A2A22937}"/>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39768</xdr:rowOff>
    </xdr:from>
    <xdr:ext cx="405111" cy="259045"/>
    <xdr:sp macro="" textlink="">
      <xdr:nvSpPr>
        <xdr:cNvPr id="93" name="n_1mainValue有形固定資産減価償却率">
          <a:extLst>
            <a:ext uri="{FF2B5EF4-FFF2-40B4-BE49-F238E27FC236}">
              <a16:creationId xmlns:a16="http://schemas.microsoft.com/office/drawing/2014/main" id="{F5F2690F-05E1-4EAB-B7C8-5C63F5A248C8}"/>
            </a:ext>
          </a:extLst>
        </xdr:cNvPr>
        <xdr:cNvSpPr txBox="1"/>
      </xdr:nvSpPr>
      <xdr:spPr>
        <a:xfrm>
          <a:off x="3836044" y="6126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155084</xdr:rowOff>
    </xdr:from>
    <xdr:ext cx="405111" cy="259045"/>
    <xdr:sp macro="" textlink="">
      <xdr:nvSpPr>
        <xdr:cNvPr id="94" name="n_2mainValue有形固定資産減価償却率">
          <a:extLst>
            <a:ext uri="{FF2B5EF4-FFF2-40B4-BE49-F238E27FC236}">
              <a16:creationId xmlns:a16="http://schemas.microsoft.com/office/drawing/2014/main" id="{9D3E936C-706C-4739-9114-FB68E26C8221}"/>
            </a:ext>
          </a:extLst>
        </xdr:cNvPr>
        <xdr:cNvSpPr txBox="1"/>
      </xdr:nvSpPr>
      <xdr:spPr>
        <a:xfrm>
          <a:off x="3086744" y="607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103268</xdr:rowOff>
    </xdr:from>
    <xdr:ext cx="405111" cy="259045"/>
    <xdr:sp macro="" textlink="">
      <xdr:nvSpPr>
        <xdr:cNvPr id="95" name="n_3mainValue有形固定資産減価償却率">
          <a:extLst>
            <a:ext uri="{FF2B5EF4-FFF2-40B4-BE49-F238E27FC236}">
              <a16:creationId xmlns:a16="http://schemas.microsoft.com/office/drawing/2014/main" id="{B20F174B-E927-4EBE-ABDB-A64BE51FB0D7}"/>
            </a:ext>
          </a:extLst>
        </xdr:cNvPr>
        <xdr:cNvSpPr txBox="1"/>
      </xdr:nvSpPr>
      <xdr:spPr>
        <a:xfrm>
          <a:off x="2324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103268</xdr:rowOff>
    </xdr:from>
    <xdr:ext cx="405111" cy="259045"/>
    <xdr:sp macro="" textlink="">
      <xdr:nvSpPr>
        <xdr:cNvPr id="96" name="n_4mainValue有形固定資産減価償却率">
          <a:extLst>
            <a:ext uri="{FF2B5EF4-FFF2-40B4-BE49-F238E27FC236}">
              <a16:creationId xmlns:a16="http://schemas.microsoft.com/office/drawing/2014/main" id="{7531EBE5-2DD0-454D-8E6D-21C71C674B85}"/>
            </a:ext>
          </a:extLst>
        </xdr:cNvPr>
        <xdr:cNvSpPr txBox="1"/>
      </xdr:nvSpPr>
      <xdr:spPr>
        <a:xfrm>
          <a:off x="1562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7202CF1A-F9C7-480D-BFC9-F67B57CC1E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F9FC994-7713-40D9-80B0-25ED390D47F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8343E48-ABBE-46C7-B1F2-8E950357335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CD4511A-6490-4A41-B8A7-90E82759BC4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C6D1FE0-9AD2-460C-8A77-37458709A03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AE5D931-0A06-41AD-B07B-BC74233E8B3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AEF6A98-76DD-428C-B180-3400DDB0936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840E2AB-0204-412E-812E-1C6DD2AB7B5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75034C77-C648-4D73-A7EC-0A62AE90FA4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AFD77D4-7A31-46FE-9F2A-04B647DA163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8D34DF7-6556-4F7C-BFAC-16E8316DF8D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1F44C3B-9C38-421B-8D6B-938497D44D4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EB24933-6926-4894-A888-8A99830FDF6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年度の債務償還比率については、</a:t>
          </a:r>
          <a:r>
            <a:rPr kumimoji="1" lang="en-US" altLang="ja-JP" sz="1100">
              <a:latin typeface="ＭＳ Ｐゴシック" panose="020B0600070205080204" pitchFamily="50" charset="-128"/>
              <a:ea typeface="ＭＳ Ｐゴシック" panose="020B0600070205080204" pitchFamily="50" charset="-128"/>
            </a:rPr>
            <a:t>790.9</a:t>
          </a:r>
          <a:r>
            <a:rPr kumimoji="1" lang="ja-JP" altLang="en-US" sz="1100">
              <a:latin typeface="ＭＳ Ｐゴシック" panose="020B0600070205080204" pitchFamily="50" charset="-128"/>
              <a:ea typeface="ＭＳ Ｐゴシック" panose="020B0600070205080204" pitchFamily="50" charset="-128"/>
            </a:rPr>
            <a:t>％となり</a:t>
          </a:r>
          <a:r>
            <a:rPr kumimoji="1" lang="en-US" altLang="ja-JP" sz="1100">
              <a:latin typeface="ＭＳ Ｐゴシック" panose="020B0600070205080204" pitchFamily="50" charset="-128"/>
              <a:ea typeface="ＭＳ Ｐゴシック" panose="020B0600070205080204" pitchFamily="50" charset="-128"/>
            </a:rPr>
            <a:t>86.9</a:t>
          </a:r>
          <a:r>
            <a:rPr kumimoji="1" lang="ja-JP" altLang="en-US" sz="1100">
              <a:latin typeface="ＭＳ Ｐゴシック" panose="020B0600070205080204" pitchFamily="50" charset="-128"/>
              <a:ea typeface="ＭＳ Ｐゴシック" panose="020B0600070205080204" pitchFamily="50" charset="-128"/>
            </a:rPr>
            <a:t>ポイント増加した。類似団体内平均値や全国平均よりも高い現況となっている。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F030227-5838-4096-BA61-6DE8246D273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C718769-F4F7-4FCB-94E3-365DEC7B52E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B8F3AD0-50BB-46D7-AF8D-EDFF9D9201E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2CA5C616-84C2-4F27-9E36-2D8A81BE3F8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869C312E-42B7-4CF8-8BCA-F6973C81F3D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956F4128-CF74-45FC-A4AD-B0DFE46C540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C4C3BA76-E620-4391-811A-C5CF0CED31F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FE5722-DAED-467E-90A5-84FCF34EE46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E331936-BD35-4AE4-B48C-9201E8699A1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74E49288-4531-4827-A6C9-48DAB404A36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21295112-6496-4E82-BAF0-1501BF4C4FE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72C4DBDA-7645-4FB2-8320-6CA30BDBF49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B6250E40-B749-4A59-B475-D3A8AFD6BE4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F78448B8-C503-4709-905B-CAC66AEB040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AAF92FC7-CFDE-4FEE-B044-22889EEB796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813C2389-D5CD-44B1-AB30-6708C7E2A28D}"/>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50FCA9D2-B9CC-43F5-9631-5A72C23F63DA}"/>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2D3555C-BF79-4D7E-AB3D-9BC751179E1A}"/>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15D12F3E-97C8-4CA3-AB47-8B134031051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5D19E676-1E8C-49F3-9191-CD7AA8BF777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5598649D-8191-4824-B8EA-2D9AA55A8276}"/>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87790B2B-44B0-4C60-B977-E17B2DAE1CA2}"/>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27A2AFE4-E1B4-4B39-8879-856E30FA70D5}"/>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1DCB40F8-7B88-4B2F-B132-4EF9BBF51C99}"/>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378EF0F7-0D85-4F81-89DA-E1431186E2F8}"/>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652119EC-6904-45D3-B826-441F7BCCFF0A}"/>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C668D54-DC2D-4FF0-8C64-6D85F406CA8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443075B-7E70-46E6-B4E4-5D0E926719A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1D35829-107A-4F72-B039-D1EC8A935D8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6B14533-FE6A-43C7-BC55-F2B5DF39C25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B33508E-0AD9-47C4-949A-6C5AFFAE80B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124199</xdr:rowOff>
    </xdr:from>
    <xdr:to>
      <xdr:col>76</xdr:col>
      <xdr:colOff>73025</xdr:colOff>
      <xdr:row>32</xdr:row>
      <xdr:rowOff>54349</xdr:rowOff>
    </xdr:to>
    <xdr:sp macro="" textlink="">
      <xdr:nvSpPr>
        <xdr:cNvPr id="141" name="楕円 140">
          <a:extLst>
            <a:ext uri="{FF2B5EF4-FFF2-40B4-BE49-F238E27FC236}">
              <a16:creationId xmlns:a16="http://schemas.microsoft.com/office/drawing/2014/main" id="{60B17D3D-4DAA-45C8-9FD8-E176A90D3D77}"/>
            </a:ext>
          </a:extLst>
        </xdr:cNvPr>
        <xdr:cNvSpPr/>
      </xdr:nvSpPr>
      <xdr:spPr>
        <a:xfrm>
          <a:off x="14744700" y="62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102626</xdr:rowOff>
    </xdr:from>
    <xdr:ext cx="469744" cy="259045"/>
    <xdr:sp macro="" textlink="">
      <xdr:nvSpPr>
        <xdr:cNvPr id="142" name="債務償還比率該当値テキスト">
          <a:extLst>
            <a:ext uri="{FF2B5EF4-FFF2-40B4-BE49-F238E27FC236}">
              <a16:creationId xmlns:a16="http://schemas.microsoft.com/office/drawing/2014/main" id="{6D3BFEC4-AA8D-4AEC-963C-7F0DB00F5B69}"/>
            </a:ext>
          </a:extLst>
        </xdr:cNvPr>
        <xdr:cNvSpPr txBox="1"/>
      </xdr:nvSpPr>
      <xdr:spPr>
        <a:xfrm>
          <a:off x="14846300" y="618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19967</xdr:rowOff>
    </xdr:from>
    <xdr:to>
      <xdr:col>72</xdr:col>
      <xdr:colOff>123825</xdr:colOff>
      <xdr:row>31</xdr:row>
      <xdr:rowOff>121567</xdr:rowOff>
    </xdr:to>
    <xdr:sp macro="" textlink="">
      <xdr:nvSpPr>
        <xdr:cNvPr id="143" name="楕円 142">
          <a:extLst>
            <a:ext uri="{FF2B5EF4-FFF2-40B4-BE49-F238E27FC236}">
              <a16:creationId xmlns:a16="http://schemas.microsoft.com/office/drawing/2014/main" id="{A3238ED6-DABC-4E11-BE83-F61E471AA1FD}"/>
            </a:ext>
          </a:extLst>
        </xdr:cNvPr>
        <xdr:cNvSpPr/>
      </xdr:nvSpPr>
      <xdr:spPr>
        <a:xfrm>
          <a:off x="14033500" y="61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70767</xdr:rowOff>
    </xdr:from>
    <xdr:to>
      <xdr:col>76</xdr:col>
      <xdr:colOff>22225</xdr:colOff>
      <xdr:row>32</xdr:row>
      <xdr:rowOff>3549</xdr:rowOff>
    </xdr:to>
    <xdr:cxnSp macro="">
      <xdr:nvCxnSpPr>
        <xdr:cNvPr id="144" name="直線コネクタ 143">
          <a:extLst>
            <a:ext uri="{FF2B5EF4-FFF2-40B4-BE49-F238E27FC236}">
              <a16:creationId xmlns:a16="http://schemas.microsoft.com/office/drawing/2014/main" id="{E76CF1C0-F117-426B-8139-E67517890847}"/>
            </a:ext>
          </a:extLst>
        </xdr:cNvPr>
        <xdr:cNvCxnSpPr/>
      </xdr:nvCxnSpPr>
      <xdr:spPr>
        <a:xfrm>
          <a:off x="14084300" y="6157242"/>
          <a:ext cx="711200" cy="10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51993</xdr:rowOff>
    </xdr:from>
    <xdr:to>
      <xdr:col>68</xdr:col>
      <xdr:colOff>123825</xdr:colOff>
      <xdr:row>31</xdr:row>
      <xdr:rowOff>153593</xdr:rowOff>
    </xdr:to>
    <xdr:sp macro="" textlink="">
      <xdr:nvSpPr>
        <xdr:cNvPr id="145" name="楕円 144">
          <a:extLst>
            <a:ext uri="{FF2B5EF4-FFF2-40B4-BE49-F238E27FC236}">
              <a16:creationId xmlns:a16="http://schemas.microsoft.com/office/drawing/2014/main" id="{D13429F5-9EA3-451E-817C-DB6C13161EF0}"/>
            </a:ext>
          </a:extLst>
        </xdr:cNvPr>
        <xdr:cNvSpPr/>
      </xdr:nvSpPr>
      <xdr:spPr>
        <a:xfrm>
          <a:off x="13271500" y="61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70767</xdr:rowOff>
    </xdr:from>
    <xdr:to>
      <xdr:col>72</xdr:col>
      <xdr:colOff>73025</xdr:colOff>
      <xdr:row>31</xdr:row>
      <xdr:rowOff>102793</xdr:rowOff>
    </xdr:to>
    <xdr:cxnSp macro="">
      <xdr:nvCxnSpPr>
        <xdr:cNvPr id="146" name="直線コネクタ 145">
          <a:extLst>
            <a:ext uri="{FF2B5EF4-FFF2-40B4-BE49-F238E27FC236}">
              <a16:creationId xmlns:a16="http://schemas.microsoft.com/office/drawing/2014/main" id="{6B73EB7A-47D7-406C-874F-BF4D718B2CB5}"/>
            </a:ext>
          </a:extLst>
        </xdr:cNvPr>
        <xdr:cNvCxnSpPr/>
      </xdr:nvCxnSpPr>
      <xdr:spPr>
        <a:xfrm flipV="1">
          <a:off x="13322300" y="6157242"/>
          <a:ext cx="7620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54321</xdr:rowOff>
    </xdr:from>
    <xdr:to>
      <xdr:col>64</xdr:col>
      <xdr:colOff>123825</xdr:colOff>
      <xdr:row>30</xdr:row>
      <xdr:rowOff>155921</xdr:rowOff>
    </xdr:to>
    <xdr:sp macro="" textlink="">
      <xdr:nvSpPr>
        <xdr:cNvPr id="147" name="楕円 146">
          <a:extLst>
            <a:ext uri="{FF2B5EF4-FFF2-40B4-BE49-F238E27FC236}">
              <a16:creationId xmlns:a16="http://schemas.microsoft.com/office/drawing/2014/main" id="{C6410786-1D30-45AD-85CF-C59656EA77CF}"/>
            </a:ext>
          </a:extLst>
        </xdr:cNvPr>
        <xdr:cNvSpPr/>
      </xdr:nvSpPr>
      <xdr:spPr>
        <a:xfrm>
          <a:off x="12509500" y="59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105121</xdr:rowOff>
    </xdr:from>
    <xdr:to>
      <xdr:col>68</xdr:col>
      <xdr:colOff>73025</xdr:colOff>
      <xdr:row>31</xdr:row>
      <xdr:rowOff>102793</xdr:rowOff>
    </xdr:to>
    <xdr:cxnSp macro="">
      <xdr:nvCxnSpPr>
        <xdr:cNvPr id="148" name="直線コネクタ 147">
          <a:extLst>
            <a:ext uri="{FF2B5EF4-FFF2-40B4-BE49-F238E27FC236}">
              <a16:creationId xmlns:a16="http://schemas.microsoft.com/office/drawing/2014/main" id="{1E8694DC-FA4D-4484-B376-A186FB797126}"/>
            </a:ext>
          </a:extLst>
        </xdr:cNvPr>
        <xdr:cNvCxnSpPr/>
      </xdr:nvCxnSpPr>
      <xdr:spPr>
        <a:xfrm>
          <a:off x="12560300" y="6020146"/>
          <a:ext cx="762000" cy="16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37119</xdr:rowOff>
    </xdr:from>
    <xdr:to>
      <xdr:col>60</xdr:col>
      <xdr:colOff>123825</xdr:colOff>
      <xdr:row>31</xdr:row>
      <xdr:rowOff>138719</xdr:rowOff>
    </xdr:to>
    <xdr:sp macro="" textlink="">
      <xdr:nvSpPr>
        <xdr:cNvPr id="149" name="楕円 148">
          <a:extLst>
            <a:ext uri="{FF2B5EF4-FFF2-40B4-BE49-F238E27FC236}">
              <a16:creationId xmlns:a16="http://schemas.microsoft.com/office/drawing/2014/main" id="{19ECA160-84BC-470F-8A74-AEC2F9090A03}"/>
            </a:ext>
          </a:extLst>
        </xdr:cNvPr>
        <xdr:cNvSpPr/>
      </xdr:nvSpPr>
      <xdr:spPr>
        <a:xfrm>
          <a:off x="11747500" y="61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105121</xdr:rowOff>
    </xdr:from>
    <xdr:to>
      <xdr:col>64</xdr:col>
      <xdr:colOff>73025</xdr:colOff>
      <xdr:row>31</xdr:row>
      <xdr:rowOff>87919</xdr:rowOff>
    </xdr:to>
    <xdr:cxnSp macro="">
      <xdr:nvCxnSpPr>
        <xdr:cNvPr id="150" name="直線コネクタ 149">
          <a:extLst>
            <a:ext uri="{FF2B5EF4-FFF2-40B4-BE49-F238E27FC236}">
              <a16:creationId xmlns:a16="http://schemas.microsoft.com/office/drawing/2014/main" id="{674B2E87-F4F3-460C-8600-3D76183F7A68}"/>
            </a:ext>
          </a:extLst>
        </xdr:cNvPr>
        <xdr:cNvCxnSpPr/>
      </xdr:nvCxnSpPr>
      <xdr:spPr>
        <a:xfrm flipV="1">
          <a:off x="11798300" y="6020146"/>
          <a:ext cx="762000" cy="15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B0472991-CE99-4322-891B-E4BF22EEB758}"/>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64A91DA2-68EA-4092-9705-1FD73F1445B4}"/>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12D1F642-80B2-4990-BCC3-C21C8BE14EAF}"/>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9B65AA09-2DAF-4789-81A1-0ADA9380C65D}"/>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112694</xdr:rowOff>
    </xdr:from>
    <xdr:ext cx="469744" cy="259045"/>
    <xdr:sp macro="" textlink="">
      <xdr:nvSpPr>
        <xdr:cNvPr id="155" name="n_1mainValue債務償還比率">
          <a:extLst>
            <a:ext uri="{FF2B5EF4-FFF2-40B4-BE49-F238E27FC236}">
              <a16:creationId xmlns:a16="http://schemas.microsoft.com/office/drawing/2014/main" id="{1C498E02-37A1-41F5-A104-B1F1273E7420}"/>
            </a:ext>
          </a:extLst>
        </xdr:cNvPr>
        <xdr:cNvSpPr txBox="1"/>
      </xdr:nvSpPr>
      <xdr:spPr>
        <a:xfrm>
          <a:off x="13836727" y="619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144720</xdr:rowOff>
    </xdr:from>
    <xdr:ext cx="469744" cy="259045"/>
    <xdr:sp macro="" textlink="">
      <xdr:nvSpPr>
        <xdr:cNvPr id="156" name="n_2mainValue債務償還比率">
          <a:extLst>
            <a:ext uri="{FF2B5EF4-FFF2-40B4-BE49-F238E27FC236}">
              <a16:creationId xmlns:a16="http://schemas.microsoft.com/office/drawing/2014/main" id="{68B8C655-B5FE-4B96-B594-D0B74013B47A}"/>
            </a:ext>
          </a:extLst>
        </xdr:cNvPr>
        <xdr:cNvSpPr txBox="1"/>
      </xdr:nvSpPr>
      <xdr:spPr>
        <a:xfrm>
          <a:off x="13087427" y="62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147048</xdr:rowOff>
    </xdr:from>
    <xdr:ext cx="469744" cy="259045"/>
    <xdr:sp macro="" textlink="">
      <xdr:nvSpPr>
        <xdr:cNvPr id="157" name="n_3mainValue債務償還比率">
          <a:extLst>
            <a:ext uri="{FF2B5EF4-FFF2-40B4-BE49-F238E27FC236}">
              <a16:creationId xmlns:a16="http://schemas.microsoft.com/office/drawing/2014/main" id="{EA78FFA8-4B35-4ADB-A6D7-2A389510BAEB}"/>
            </a:ext>
          </a:extLst>
        </xdr:cNvPr>
        <xdr:cNvSpPr txBox="1"/>
      </xdr:nvSpPr>
      <xdr:spPr>
        <a:xfrm>
          <a:off x="12325427" y="60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129846</xdr:rowOff>
    </xdr:from>
    <xdr:ext cx="469744" cy="259045"/>
    <xdr:sp macro="" textlink="">
      <xdr:nvSpPr>
        <xdr:cNvPr id="158" name="n_4mainValue債務償還比率">
          <a:extLst>
            <a:ext uri="{FF2B5EF4-FFF2-40B4-BE49-F238E27FC236}">
              <a16:creationId xmlns:a16="http://schemas.microsoft.com/office/drawing/2014/main" id="{1E667677-B7C3-4B29-A2C3-872AAF64FEF1}"/>
            </a:ext>
          </a:extLst>
        </xdr:cNvPr>
        <xdr:cNvSpPr txBox="1"/>
      </xdr:nvSpPr>
      <xdr:spPr>
        <a:xfrm>
          <a:off x="11563427" y="62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C060BF1-2033-4F4C-8586-F3013F613E0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F8891E14-476E-4A20-8BC5-910BF2B5A05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AD20B47-ED24-42EF-A5CE-1D4D316109B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41746381-E1A4-4978-9B52-E22EA6C7B99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72F71F0-673F-4737-BF54-8339F681355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E414266-B24F-445D-91B6-573F9CF6C6A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32B174-0D3A-4EF1-BC52-D65462C230C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2B15EB-0672-4678-86F5-9BED8D0817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8F687C-8EE9-418D-8C20-97738B4F78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174EDAB-2026-429B-A168-EC7F8DE560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D7EB6B-F5A8-4D7D-89A9-93EC634833E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827774-02B5-47A7-814D-AB8E7E9194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FFA3A2-46E7-4EFF-A97D-97455655EAE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990CD1-5818-4A8E-AE55-7001CD5F50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E88874-6DF2-4214-9A1B-13C5913D899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F38BCA-59C9-44DB-9087-730327149E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4063ED-FE73-40CA-8C8D-0DD70AD0BB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01F44E-23D0-4361-A2C4-EEF9803EC6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38988A-2BE3-4C1D-A07D-18CF830CAD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3DB8DB-0AC0-4E18-AE73-4A9839E662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CD6ED1-3D56-4D82-B790-4EEB45F2B9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A13D89-C9AB-4399-A996-0EE97C75AB4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B7999C-A1AC-4A97-A0DB-122072024A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F81E31-D855-47E7-BDC1-3F3476C6DF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86FD05-F0DB-47AD-A855-3CABD2E4E6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FA7D20-3E2E-457D-B28E-16745D2AD3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9D7AD2-E1A2-4B90-BB80-7AFF817888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14A84A-E893-4F73-9247-9FA03EDF1F4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533BAA-A898-4332-97F0-56886068D7E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6D6D1B-95DC-4615-B3A0-4DCD30D628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396FB0-C5D5-492C-BC04-E0EEA52BE72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5446A2-9075-4B72-9597-531C07955E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47AE95-5275-4ACC-90ED-F8D608FDE2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D8D8E6-B8B3-4D11-A541-75FE9376E41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20B776-FDE7-4A19-A0D8-5D7B67CA75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9F240B-7B32-46D2-8C97-F4DF117204D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8ECD34-9CCA-4A63-8C24-AC25116919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D39BF3-E1C5-4E24-989B-567DB1D34E7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1A4810-8B9D-4F9E-816B-3ACDF4C62C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44B3EA-8E7F-49FE-A29C-8CB0C0370F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648AB3-1BC2-4AFA-A3DE-3D69288F1E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A6EA54-F6B0-46F7-B169-3E9A4F2E0F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69A125-1272-44E4-B433-35B441D7D4F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691B47-8FB6-485D-A8B0-2706E8E1B67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E7F79F-124D-4FC8-BB60-F8229CBF4B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AAC7DF-6288-4E51-9F02-D64EB4C31F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3D5474-D619-4F01-B3B2-024A9FF839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08D986-89BB-4365-B138-062DC1D943C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B01F8C4-3DC3-4C26-A7A7-93F030AA2DF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35E4314-CD74-48A9-8CA7-8192B7ABACF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6D99F12-D0A0-4262-A198-1CA996927A6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BD98E2C-6A19-4BA4-B8F2-B88E2BEDDCE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88F021-BFA8-4099-8A83-092D945EAB3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D1AD1B5-2203-408F-AB36-A8A94C59108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B85687B-07B0-4BBC-BCD7-49F4331D612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00FB50A-2E56-44AB-9FAB-E1FFB528BCF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B01E3FF-5997-4CD5-9586-3A8C908A57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2E85B0A-4D6D-4894-B217-657BA2CCD99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54EB870-B309-440D-96C1-5A3A1F71652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DD2EF60A-B43E-4A6B-A541-8886B1F6C78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F3160DF4-8D32-4864-9350-7CFC72E6E75B}"/>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3F3CC9C2-3FBB-486D-A7B8-25D4A1B0607D}"/>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514AB0DC-E45C-4949-9B46-D052DE079A74}"/>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F124D84-2892-4B92-8C03-94FC2242D259}"/>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EE2E3DA5-5CFA-4DE7-B19B-1B34A7DABB98}"/>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67DF9500-19A7-4040-9625-1298DD272A2E}"/>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185ACED-90CB-4B39-B557-3B70FC925C6A}"/>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74235060-F50A-4DEA-90DC-48D38BDC5D5A}"/>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676134D0-C673-4F3C-8519-2B74539C77C6}"/>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31D09790-87D0-4115-828C-17757698E0D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E876845-F3DA-4AC8-9153-ED800DFC4CC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0676F3A-8E2F-454E-9103-E4EC200DDF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2AC9120-08AD-49F6-9C7E-DBCF095CB30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F3B541-FE60-4F30-BAE8-3574313592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B3FB1B-C71B-470E-B52F-CC4F3F600CF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a:extLst>
            <a:ext uri="{FF2B5EF4-FFF2-40B4-BE49-F238E27FC236}">
              <a16:creationId xmlns:a16="http://schemas.microsoft.com/office/drawing/2014/main" id="{83A984A1-9F4E-4DEF-899C-B307D73B7DDC}"/>
            </a:ext>
          </a:extLst>
        </xdr:cNvPr>
        <xdr:cNvSpPr/>
      </xdr:nvSpPr>
      <xdr:spPr>
        <a:xfrm>
          <a:off x="45847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a:extLst>
            <a:ext uri="{FF2B5EF4-FFF2-40B4-BE49-F238E27FC236}">
              <a16:creationId xmlns:a16="http://schemas.microsoft.com/office/drawing/2014/main" id="{5537816F-6733-4AA0-83ED-B30D7F4FEA20}"/>
            </a:ext>
          </a:extLst>
        </xdr:cNvPr>
        <xdr:cNvSpPr txBox="1"/>
      </xdr:nvSpPr>
      <xdr:spPr>
        <a:xfrm>
          <a:off x="4673600" y="618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119126</xdr:rowOff>
    </xdr:from>
    <xdr:to>
      <xdr:col>20</xdr:col>
      <xdr:colOff>38100</xdr:colOff>
      <xdr:row>37</xdr:row>
      <xdr:rowOff>49276</xdr:rowOff>
    </xdr:to>
    <xdr:sp macro="" textlink="">
      <xdr:nvSpPr>
        <xdr:cNvPr id="73" name="楕円 72">
          <a:extLst>
            <a:ext uri="{FF2B5EF4-FFF2-40B4-BE49-F238E27FC236}">
              <a16:creationId xmlns:a16="http://schemas.microsoft.com/office/drawing/2014/main" id="{CF98BBDB-BD38-4D22-A1DC-17FDB8445407}"/>
            </a:ext>
          </a:extLst>
        </xdr:cNvPr>
        <xdr:cNvSpPr/>
      </xdr:nvSpPr>
      <xdr:spPr>
        <a:xfrm>
          <a:off x="3746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169926</xdr:rowOff>
    </xdr:from>
    <xdr:to>
      <xdr:col>24</xdr:col>
      <xdr:colOff>63500</xdr:colOff>
      <xdr:row>37</xdr:row>
      <xdr:rowOff>37338</xdr:rowOff>
    </xdr:to>
    <xdr:cxnSp macro="">
      <xdr:nvCxnSpPr>
        <xdr:cNvPr id="74" name="直線コネクタ 73">
          <a:extLst>
            <a:ext uri="{FF2B5EF4-FFF2-40B4-BE49-F238E27FC236}">
              <a16:creationId xmlns:a16="http://schemas.microsoft.com/office/drawing/2014/main" id="{D60DBA51-47E8-43D3-B3AD-EA78D72C0D60}"/>
            </a:ext>
          </a:extLst>
        </xdr:cNvPr>
        <xdr:cNvCxnSpPr/>
      </xdr:nvCxnSpPr>
      <xdr:spPr>
        <a:xfrm>
          <a:off x="3797300" y="634212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77978</xdr:rowOff>
    </xdr:from>
    <xdr:to>
      <xdr:col>15</xdr:col>
      <xdr:colOff>101600</xdr:colOff>
      <xdr:row>37</xdr:row>
      <xdr:rowOff>8128</xdr:rowOff>
    </xdr:to>
    <xdr:sp macro="" textlink="">
      <xdr:nvSpPr>
        <xdr:cNvPr id="75" name="楕円 74">
          <a:extLst>
            <a:ext uri="{FF2B5EF4-FFF2-40B4-BE49-F238E27FC236}">
              <a16:creationId xmlns:a16="http://schemas.microsoft.com/office/drawing/2014/main" id="{99049C72-5629-48E5-836E-BCA31E92C899}"/>
            </a:ext>
          </a:extLst>
        </xdr:cNvPr>
        <xdr:cNvSpPr/>
      </xdr:nvSpPr>
      <xdr:spPr>
        <a:xfrm>
          <a:off x="2857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128778</xdr:rowOff>
    </xdr:from>
    <xdr:to>
      <xdr:col>19</xdr:col>
      <xdr:colOff>177800</xdr:colOff>
      <xdr:row>36</xdr:row>
      <xdr:rowOff>169926</xdr:rowOff>
    </xdr:to>
    <xdr:cxnSp macro="">
      <xdr:nvCxnSpPr>
        <xdr:cNvPr id="76" name="直線コネクタ 75">
          <a:extLst>
            <a:ext uri="{FF2B5EF4-FFF2-40B4-BE49-F238E27FC236}">
              <a16:creationId xmlns:a16="http://schemas.microsoft.com/office/drawing/2014/main" id="{7C9FB5FB-2232-43E6-87A4-D435D080131E}"/>
            </a:ext>
          </a:extLst>
        </xdr:cNvPr>
        <xdr:cNvCxnSpPr/>
      </xdr:nvCxnSpPr>
      <xdr:spPr>
        <a:xfrm>
          <a:off x="2908300" y="630097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34544</xdr:rowOff>
    </xdr:from>
    <xdr:to>
      <xdr:col>10</xdr:col>
      <xdr:colOff>165100</xdr:colOff>
      <xdr:row>36</xdr:row>
      <xdr:rowOff>136144</xdr:rowOff>
    </xdr:to>
    <xdr:sp macro="" textlink="">
      <xdr:nvSpPr>
        <xdr:cNvPr id="77" name="楕円 76">
          <a:extLst>
            <a:ext uri="{FF2B5EF4-FFF2-40B4-BE49-F238E27FC236}">
              <a16:creationId xmlns:a16="http://schemas.microsoft.com/office/drawing/2014/main" id="{9A1DDE1F-A42F-4D74-8CDE-FA6C478F3EAD}"/>
            </a:ext>
          </a:extLst>
        </xdr:cNvPr>
        <xdr:cNvSpPr/>
      </xdr:nvSpPr>
      <xdr:spPr>
        <a:xfrm>
          <a:off x="1968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85344</xdr:rowOff>
    </xdr:from>
    <xdr:to>
      <xdr:col>15</xdr:col>
      <xdr:colOff>50800</xdr:colOff>
      <xdr:row>36</xdr:row>
      <xdr:rowOff>128778</xdr:rowOff>
    </xdr:to>
    <xdr:cxnSp macro="">
      <xdr:nvCxnSpPr>
        <xdr:cNvPr id="78" name="直線コネクタ 77">
          <a:extLst>
            <a:ext uri="{FF2B5EF4-FFF2-40B4-BE49-F238E27FC236}">
              <a16:creationId xmlns:a16="http://schemas.microsoft.com/office/drawing/2014/main" id="{A0A304EA-92E9-4020-8965-AE3F6C4D3E15}"/>
            </a:ext>
          </a:extLst>
        </xdr:cNvPr>
        <xdr:cNvCxnSpPr/>
      </xdr:nvCxnSpPr>
      <xdr:spPr>
        <a:xfrm>
          <a:off x="2019300" y="625754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164846</xdr:rowOff>
    </xdr:from>
    <xdr:to>
      <xdr:col>6</xdr:col>
      <xdr:colOff>38100</xdr:colOff>
      <xdr:row>36</xdr:row>
      <xdr:rowOff>94996</xdr:rowOff>
    </xdr:to>
    <xdr:sp macro="" textlink="">
      <xdr:nvSpPr>
        <xdr:cNvPr id="79" name="楕円 78">
          <a:extLst>
            <a:ext uri="{FF2B5EF4-FFF2-40B4-BE49-F238E27FC236}">
              <a16:creationId xmlns:a16="http://schemas.microsoft.com/office/drawing/2014/main" id="{0A525772-5A7B-4F96-BA14-EE8CF509D693}"/>
            </a:ext>
          </a:extLst>
        </xdr:cNvPr>
        <xdr:cNvSpPr/>
      </xdr:nvSpPr>
      <xdr:spPr>
        <a:xfrm>
          <a:off x="1079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44196</xdr:rowOff>
    </xdr:from>
    <xdr:to>
      <xdr:col>10</xdr:col>
      <xdr:colOff>114300</xdr:colOff>
      <xdr:row>36</xdr:row>
      <xdr:rowOff>85344</xdr:rowOff>
    </xdr:to>
    <xdr:cxnSp macro="">
      <xdr:nvCxnSpPr>
        <xdr:cNvPr id="80" name="直線コネクタ 79">
          <a:extLst>
            <a:ext uri="{FF2B5EF4-FFF2-40B4-BE49-F238E27FC236}">
              <a16:creationId xmlns:a16="http://schemas.microsoft.com/office/drawing/2014/main" id="{BED6BD5C-38A6-4E28-B6A8-77A414CC12C8}"/>
            </a:ext>
          </a:extLst>
        </xdr:cNvPr>
        <xdr:cNvCxnSpPr/>
      </xdr:nvCxnSpPr>
      <xdr:spPr>
        <a:xfrm>
          <a:off x="1130300" y="62163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8B1560CE-B82F-4BDF-BA40-D09771ECB421}"/>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2CD2319D-0780-4003-BD4D-5E55BF76C3BE}"/>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CA11C3C2-C18B-4E71-87CC-32E1DF288B87}"/>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43AB408-D7A7-4FE6-B6EF-8CFD01D975BF}"/>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65803</xdr:rowOff>
    </xdr:from>
    <xdr:ext cx="405111" cy="259045"/>
    <xdr:sp macro="" textlink="">
      <xdr:nvSpPr>
        <xdr:cNvPr id="85" name="n_1mainValue【道路】&#10;有形固定資産減価償却率">
          <a:extLst>
            <a:ext uri="{FF2B5EF4-FFF2-40B4-BE49-F238E27FC236}">
              <a16:creationId xmlns:a16="http://schemas.microsoft.com/office/drawing/2014/main" id="{62AE2BC3-7C63-4A97-8901-04120BD50BB1}"/>
            </a:ext>
          </a:extLst>
        </xdr:cNvPr>
        <xdr:cNvSpPr txBox="1"/>
      </xdr:nvSpPr>
      <xdr:spPr>
        <a:xfrm>
          <a:off x="35820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24655</xdr:rowOff>
    </xdr:from>
    <xdr:ext cx="405111" cy="259045"/>
    <xdr:sp macro="" textlink="">
      <xdr:nvSpPr>
        <xdr:cNvPr id="86" name="n_2mainValue【道路】&#10;有形固定資産減価償却率">
          <a:extLst>
            <a:ext uri="{FF2B5EF4-FFF2-40B4-BE49-F238E27FC236}">
              <a16:creationId xmlns:a16="http://schemas.microsoft.com/office/drawing/2014/main" id="{05BF72A0-4833-413D-954A-F2DB7AD03D64}"/>
            </a:ext>
          </a:extLst>
        </xdr:cNvPr>
        <xdr:cNvSpPr txBox="1"/>
      </xdr:nvSpPr>
      <xdr:spPr>
        <a:xfrm>
          <a:off x="27057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152671</xdr:rowOff>
    </xdr:from>
    <xdr:ext cx="405111" cy="259045"/>
    <xdr:sp macro="" textlink="">
      <xdr:nvSpPr>
        <xdr:cNvPr id="87" name="n_3mainValue【道路】&#10;有形固定資産減価償却率">
          <a:extLst>
            <a:ext uri="{FF2B5EF4-FFF2-40B4-BE49-F238E27FC236}">
              <a16:creationId xmlns:a16="http://schemas.microsoft.com/office/drawing/2014/main" id="{B12D1B6C-EF2C-45D7-9AF6-B765DFDA8E19}"/>
            </a:ext>
          </a:extLst>
        </xdr:cNvPr>
        <xdr:cNvSpPr txBox="1"/>
      </xdr:nvSpPr>
      <xdr:spPr>
        <a:xfrm>
          <a:off x="1816744" y="598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111523</xdr:rowOff>
    </xdr:from>
    <xdr:ext cx="405111" cy="259045"/>
    <xdr:sp macro="" textlink="">
      <xdr:nvSpPr>
        <xdr:cNvPr id="88" name="n_4mainValue【道路】&#10;有形固定資産減価償却率">
          <a:extLst>
            <a:ext uri="{FF2B5EF4-FFF2-40B4-BE49-F238E27FC236}">
              <a16:creationId xmlns:a16="http://schemas.microsoft.com/office/drawing/2014/main" id="{CD0459EE-48D3-489F-A3EF-78F8C690646B}"/>
            </a:ext>
          </a:extLst>
        </xdr:cNvPr>
        <xdr:cNvSpPr txBox="1"/>
      </xdr:nvSpPr>
      <xdr:spPr>
        <a:xfrm>
          <a:off x="927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456223D-6D7F-4B48-BE7D-B9960BFE285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EC6ED0D-D314-4535-890C-2922CAB0F71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B78C0AA-E512-4368-8B79-7F18BD80786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7D26D09-2817-4177-973D-4E1C27B0B7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E2D84D6-D0CA-4DD4-BCE3-117A23427FB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57893A0-86A9-4B06-B7BF-552956DB76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1F0E50F-E298-4926-9C0D-CDA82928847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7FAD04B-FE63-404B-855D-A127FE9C92D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80CF512-2AE7-4B65-A50C-9E19B57AB71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2E59218-044E-495A-B6CC-DF794C78EE5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5F42BDC-3BBC-4372-9522-A9A9B2B14B6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06E11BE-CB8F-4CFD-8045-10E002574E0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54926B7-5B65-42EA-8A45-0BA7732D8CE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9283364-6B7C-4021-A8AA-B478E0D33BC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3BD96DE-95F6-4BFC-8420-E6015D32FB4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1018E49-6F7F-44AF-975F-F2151AB28F3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EF30244-9789-474B-B853-AEDE33A812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C500B85-AF2B-4D47-97B2-74C430D745F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3AE92F7-A98E-44B5-84AE-C95A452DFA4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B97D299-E219-4ACC-A432-0A62C9A6079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5F5C895-59DC-43D4-97B9-25528DBE322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1D30119-05FC-4CFF-B6C8-7DF6C6A9DF1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CE12E54-2F6E-4369-AF46-734B1F0FD9A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4C8C133-0C66-4C55-9251-AB9BAD70BD0E}"/>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E6B63643-7BD8-4596-8C36-6092CD8138D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F2CB1311-85E9-4410-8781-992C231587B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C53D5084-9722-4559-8450-474650BED851}"/>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B46036D-8820-4021-9249-45C40B50E6B1}"/>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C7FBC161-F074-4041-AEAE-01D12759DA49}"/>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2A07840E-9EEB-4EF9-ACD4-B55D80B870FC}"/>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7BA7F947-79BA-4951-9693-86D60BD5EFED}"/>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2C1279B-7F00-4D47-B7C6-828139271007}"/>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C7AF522-DDBB-4769-AE26-EA0A7BD213FD}"/>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52D75841-F196-4324-88FA-24870641A15F}"/>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A8EB9A5-7AF1-471A-A9CB-20F3E152E65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1EDC909-5223-4098-BE68-BA2FB9156E1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2CD7719-FE2C-4547-ACF5-EDB13AE68E2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8BA6965-6B58-4161-BE17-EB411D4D485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59F487-3EEA-49D9-BA02-B276F5FF643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140957</xdr:rowOff>
    </xdr:from>
    <xdr:to>
      <xdr:col>55</xdr:col>
      <xdr:colOff>50800</xdr:colOff>
      <xdr:row>40</xdr:row>
      <xdr:rowOff>71107</xdr:rowOff>
    </xdr:to>
    <xdr:sp macro="" textlink="">
      <xdr:nvSpPr>
        <xdr:cNvPr id="128" name="楕円 127">
          <a:extLst>
            <a:ext uri="{FF2B5EF4-FFF2-40B4-BE49-F238E27FC236}">
              <a16:creationId xmlns:a16="http://schemas.microsoft.com/office/drawing/2014/main" id="{2850B6E2-9E8A-4F8F-A4AD-A067636F7136}"/>
            </a:ext>
          </a:extLst>
        </xdr:cNvPr>
        <xdr:cNvSpPr/>
      </xdr:nvSpPr>
      <xdr:spPr>
        <a:xfrm>
          <a:off x="10426700" y="682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119384</xdr:rowOff>
    </xdr:from>
    <xdr:ext cx="469744" cy="259045"/>
    <xdr:sp macro="" textlink="">
      <xdr:nvSpPr>
        <xdr:cNvPr id="129" name="【道路】&#10;一人当たり延長該当値テキスト">
          <a:extLst>
            <a:ext uri="{FF2B5EF4-FFF2-40B4-BE49-F238E27FC236}">
              <a16:creationId xmlns:a16="http://schemas.microsoft.com/office/drawing/2014/main" id="{A5E05E50-C254-41E2-8508-8C9830FC48B9}"/>
            </a:ext>
          </a:extLst>
        </xdr:cNvPr>
        <xdr:cNvSpPr txBox="1"/>
      </xdr:nvSpPr>
      <xdr:spPr>
        <a:xfrm>
          <a:off x="10515600" y="68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146634</xdr:rowOff>
    </xdr:from>
    <xdr:to>
      <xdr:col>50</xdr:col>
      <xdr:colOff>165100</xdr:colOff>
      <xdr:row>40</xdr:row>
      <xdr:rowOff>76784</xdr:rowOff>
    </xdr:to>
    <xdr:sp macro="" textlink="">
      <xdr:nvSpPr>
        <xdr:cNvPr id="130" name="楕円 129">
          <a:extLst>
            <a:ext uri="{FF2B5EF4-FFF2-40B4-BE49-F238E27FC236}">
              <a16:creationId xmlns:a16="http://schemas.microsoft.com/office/drawing/2014/main" id="{B9421C6C-262A-4A75-B8B1-404265551292}"/>
            </a:ext>
          </a:extLst>
        </xdr:cNvPr>
        <xdr:cNvSpPr/>
      </xdr:nvSpPr>
      <xdr:spPr>
        <a:xfrm>
          <a:off x="9588500" y="68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20307</xdr:rowOff>
    </xdr:from>
    <xdr:to>
      <xdr:col>55</xdr:col>
      <xdr:colOff>0</xdr:colOff>
      <xdr:row>40</xdr:row>
      <xdr:rowOff>25984</xdr:rowOff>
    </xdr:to>
    <xdr:cxnSp macro="">
      <xdr:nvCxnSpPr>
        <xdr:cNvPr id="131" name="直線コネクタ 130">
          <a:extLst>
            <a:ext uri="{FF2B5EF4-FFF2-40B4-BE49-F238E27FC236}">
              <a16:creationId xmlns:a16="http://schemas.microsoft.com/office/drawing/2014/main" id="{7DAB8CAF-6E67-4021-A776-024F9928E94B}"/>
            </a:ext>
          </a:extLst>
        </xdr:cNvPr>
        <xdr:cNvCxnSpPr/>
      </xdr:nvCxnSpPr>
      <xdr:spPr>
        <a:xfrm flipV="1">
          <a:off x="9639300" y="6878307"/>
          <a:ext cx="8382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153301</xdr:rowOff>
    </xdr:from>
    <xdr:to>
      <xdr:col>46</xdr:col>
      <xdr:colOff>38100</xdr:colOff>
      <xdr:row>40</xdr:row>
      <xdr:rowOff>83451</xdr:rowOff>
    </xdr:to>
    <xdr:sp macro="" textlink="">
      <xdr:nvSpPr>
        <xdr:cNvPr id="132" name="楕円 131">
          <a:extLst>
            <a:ext uri="{FF2B5EF4-FFF2-40B4-BE49-F238E27FC236}">
              <a16:creationId xmlns:a16="http://schemas.microsoft.com/office/drawing/2014/main" id="{80C6227E-68F2-40ED-9783-6EA17F8DF81F}"/>
            </a:ext>
          </a:extLst>
        </xdr:cNvPr>
        <xdr:cNvSpPr/>
      </xdr:nvSpPr>
      <xdr:spPr>
        <a:xfrm>
          <a:off x="8699500" y="683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25984</xdr:rowOff>
    </xdr:from>
    <xdr:to>
      <xdr:col>50</xdr:col>
      <xdr:colOff>114300</xdr:colOff>
      <xdr:row>40</xdr:row>
      <xdr:rowOff>32651</xdr:rowOff>
    </xdr:to>
    <xdr:cxnSp macro="">
      <xdr:nvCxnSpPr>
        <xdr:cNvPr id="133" name="直線コネクタ 132">
          <a:extLst>
            <a:ext uri="{FF2B5EF4-FFF2-40B4-BE49-F238E27FC236}">
              <a16:creationId xmlns:a16="http://schemas.microsoft.com/office/drawing/2014/main" id="{CFDD5975-45AB-4121-88B0-4B0472737309}"/>
            </a:ext>
          </a:extLst>
        </xdr:cNvPr>
        <xdr:cNvCxnSpPr/>
      </xdr:nvCxnSpPr>
      <xdr:spPr>
        <a:xfrm flipV="1">
          <a:off x="8750300" y="6883984"/>
          <a:ext cx="8890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157493</xdr:rowOff>
    </xdr:from>
    <xdr:to>
      <xdr:col>41</xdr:col>
      <xdr:colOff>101600</xdr:colOff>
      <xdr:row>40</xdr:row>
      <xdr:rowOff>87643</xdr:rowOff>
    </xdr:to>
    <xdr:sp macro="" textlink="">
      <xdr:nvSpPr>
        <xdr:cNvPr id="134" name="楕円 133">
          <a:extLst>
            <a:ext uri="{FF2B5EF4-FFF2-40B4-BE49-F238E27FC236}">
              <a16:creationId xmlns:a16="http://schemas.microsoft.com/office/drawing/2014/main" id="{B94B5BEC-B189-408C-BE93-F46F7521F43E}"/>
            </a:ext>
          </a:extLst>
        </xdr:cNvPr>
        <xdr:cNvSpPr/>
      </xdr:nvSpPr>
      <xdr:spPr>
        <a:xfrm>
          <a:off x="7810500" y="684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32651</xdr:rowOff>
    </xdr:from>
    <xdr:to>
      <xdr:col>45</xdr:col>
      <xdr:colOff>177800</xdr:colOff>
      <xdr:row>40</xdr:row>
      <xdr:rowOff>36843</xdr:rowOff>
    </xdr:to>
    <xdr:cxnSp macro="">
      <xdr:nvCxnSpPr>
        <xdr:cNvPr id="135" name="直線コネクタ 134">
          <a:extLst>
            <a:ext uri="{FF2B5EF4-FFF2-40B4-BE49-F238E27FC236}">
              <a16:creationId xmlns:a16="http://schemas.microsoft.com/office/drawing/2014/main" id="{D92A7765-1BA9-4DA7-8D4E-647E9BAA43F7}"/>
            </a:ext>
          </a:extLst>
        </xdr:cNvPr>
        <xdr:cNvCxnSpPr/>
      </xdr:nvCxnSpPr>
      <xdr:spPr>
        <a:xfrm flipV="1">
          <a:off x="7861300" y="6890651"/>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161836</xdr:rowOff>
    </xdr:from>
    <xdr:to>
      <xdr:col>36</xdr:col>
      <xdr:colOff>165100</xdr:colOff>
      <xdr:row>40</xdr:row>
      <xdr:rowOff>91986</xdr:rowOff>
    </xdr:to>
    <xdr:sp macro="" textlink="">
      <xdr:nvSpPr>
        <xdr:cNvPr id="136" name="楕円 135">
          <a:extLst>
            <a:ext uri="{FF2B5EF4-FFF2-40B4-BE49-F238E27FC236}">
              <a16:creationId xmlns:a16="http://schemas.microsoft.com/office/drawing/2014/main" id="{2EF65C61-2A1B-42A3-9133-EAC81AC71CCE}"/>
            </a:ext>
          </a:extLst>
        </xdr:cNvPr>
        <xdr:cNvSpPr/>
      </xdr:nvSpPr>
      <xdr:spPr>
        <a:xfrm>
          <a:off x="6921500" y="684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36843</xdr:rowOff>
    </xdr:from>
    <xdr:to>
      <xdr:col>41</xdr:col>
      <xdr:colOff>50800</xdr:colOff>
      <xdr:row>40</xdr:row>
      <xdr:rowOff>41186</xdr:rowOff>
    </xdr:to>
    <xdr:cxnSp macro="">
      <xdr:nvCxnSpPr>
        <xdr:cNvPr id="137" name="直線コネクタ 136">
          <a:extLst>
            <a:ext uri="{FF2B5EF4-FFF2-40B4-BE49-F238E27FC236}">
              <a16:creationId xmlns:a16="http://schemas.microsoft.com/office/drawing/2014/main" id="{92A65A05-234A-440C-94A3-4C29BAB3456B}"/>
            </a:ext>
          </a:extLst>
        </xdr:cNvPr>
        <xdr:cNvCxnSpPr/>
      </xdr:nvCxnSpPr>
      <xdr:spPr>
        <a:xfrm flipV="1">
          <a:off x="6972300" y="6894843"/>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567194E1-908E-4E40-9F6D-BAFE0D5F0976}"/>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8724191F-2685-49A8-971E-22480DB614A7}"/>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93472B5A-3FBF-43FF-8D39-CA7172AD58B9}"/>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54CE67F8-127F-4B2D-A1A2-BD8DC1D00E6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67911</xdr:rowOff>
    </xdr:from>
    <xdr:ext cx="469744" cy="259045"/>
    <xdr:sp macro="" textlink="">
      <xdr:nvSpPr>
        <xdr:cNvPr id="142" name="n_1mainValue【道路】&#10;一人当たり延長">
          <a:extLst>
            <a:ext uri="{FF2B5EF4-FFF2-40B4-BE49-F238E27FC236}">
              <a16:creationId xmlns:a16="http://schemas.microsoft.com/office/drawing/2014/main" id="{2EFDEF9D-7B17-46AF-B5FB-14765B36A689}"/>
            </a:ext>
          </a:extLst>
        </xdr:cNvPr>
        <xdr:cNvSpPr txBox="1"/>
      </xdr:nvSpPr>
      <xdr:spPr>
        <a:xfrm>
          <a:off x="9391727" y="6925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74578</xdr:rowOff>
    </xdr:from>
    <xdr:ext cx="469744" cy="259045"/>
    <xdr:sp macro="" textlink="">
      <xdr:nvSpPr>
        <xdr:cNvPr id="143" name="n_2mainValue【道路】&#10;一人当たり延長">
          <a:extLst>
            <a:ext uri="{FF2B5EF4-FFF2-40B4-BE49-F238E27FC236}">
              <a16:creationId xmlns:a16="http://schemas.microsoft.com/office/drawing/2014/main" id="{1DCCDA28-84F1-448C-B23E-81505267BF0B}"/>
            </a:ext>
          </a:extLst>
        </xdr:cNvPr>
        <xdr:cNvSpPr txBox="1"/>
      </xdr:nvSpPr>
      <xdr:spPr>
        <a:xfrm>
          <a:off x="8515427" y="693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78770</xdr:rowOff>
    </xdr:from>
    <xdr:ext cx="469744" cy="259045"/>
    <xdr:sp macro="" textlink="">
      <xdr:nvSpPr>
        <xdr:cNvPr id="144" name="n_3mainValue【道路】&#10;一人当たり延長">
          <a:extLst>
            <a:ext uri="{FF2B5EF4-FFF2-40B4-BE49-F238E27FC236}">
              <a16:creationId xmlns:a16="http://schemas.microsoft.com/office/drawing/2014/main" id="{438BDE1D-ED12-4210-9294-52F9924EE291}"/>
            </a:ext>
          </a:extLst>
        </xdr:cNvPr>
        <xdr:cNvSpPr txBox="1"/>
      </xdr:nvSpPr>
      <xdr:spPr>
        <a:xfrm>
          <a:off x="7626427" y="693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83113</xdr:rowOff>
    </xdr:from>
    <xdr:ext cx="469744" cy="259045"/>
    <xdr:sp macro="" textlink="">
      <xdr:nvSpPr>
        <xdr:cNvPr id="145" name="n_4mainValue【道路】&#10;一人当たり延長">
          <a:extLst>
            <a:ext uri="{FF2B5EF4-FFF2-40B4-BE49-F238E27FC236}">
              <a16:creationId xmlns:a16="http://schemas.microsoft.com/office/drawing/2014/main" id="{A00C16BA-6C80-4A5F-9998-4CCED07EF304}"/>
            </a:ext>
          </a:extLst>
        </xdr:cNvPr>
        <xdr:cNvSpPr txBox="1"/>
      </xdr:nvSpPr>
      <xdr:spPr>
        <a:xfrm>
          <a:off x="6737427" y="694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D2397C1-E461-47FB-A51D-271AFD8A25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C09DE3-835A-4A30-8DA9-6317934EF65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F1D0D81-FDFF-4387-918A-B5DF284404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5B30D39-3D29-47BD-B5D3-C21A0CBA8B7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A332BA0-9108-4A42-9F1B-8DEC80C087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614B8D1-01C6-49DE-881C-C1BB3252EC0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96A1C2F-4284-4901-B1E6-EC60B39D7F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3163D95-6EB5-49C0-A661-31A40F92F45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AFDABC8-850A-43B9-91BD-7E03F3EC2F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5F5F821-CB07-4B54-B081-3A8178D939A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037D662-8F4D-4A6F-BD96-2D95F483207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FFFAAE2-C4FF-47D4-9252-41CB5905A3A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4EC11C8-E2CB-4E97-84BE-B623D5367E0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8EC0EE1-6EE1-4860-B062-EC2964B503C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B6770C6-C428-431A-9E96-EEA0A2B1C9A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5C48D61-7F6B-4724-ADD0-F3157BB9015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8721174-C8FD-4459-B469-180D4C6A76D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DCE4DBE-7CB0-4FF1-937F-0CB27DDA72B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40396B6-87C5-48FD-8C93-310FF673936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F57FAE4-C2D9-4053-9699-16BFB5F593B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F6B52E9-4AE6-4FD4-A37B-BCDB9A98BB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AEA420D-0B11-4E80-A1AE-30DC91C514A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31D94E8-6458-4430-B63C-F3E37153D09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4F44A4D-8295-4737-8D60-A05CFA2CF6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6805DFD-327F-4634-9494-E5FF383DAE4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B5E092F7-1E49-4582-9AE7-D1064D87CFED}"/>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4DFE48B-4A56-471B-86D7-387053A87FA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33B2322D-7A03-4B84-8712-2AB2D2CD3EE4}"/>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CA0A930-0ADA-42D4-8853-C7D8EB986512}"/>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7430591-6260-47B7-BC05-AE9E7D184585}"/>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7EB633C-B77A-4DD1-9B96-2DAFEF07359F}"/>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3DAF4804-C050-4F90-B4A4-83798AC4FCFD}"/>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A48D67C-05FB-4522-82C4-6012CD672E8D}"/>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934E4485-C44E-4331-922A-74AEEDA91A0F}"/>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27A47C77-10EB-4F96-B356-CF00A402768C}"/>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1D52DCB-9E52-4D41-AD1C-085E0EDA7D2B}"/>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156964C-54BC-4742-A019-B7A5A8F59E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D04B6C-A372-42A5-B0F3-65A4AB459C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54EC8D-829F-47AC-8302-3F33D22A8D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31EBE94-19B9-4B70-A7E2-9DC1D8DFCC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FE00F3-9903-4A27-936C-98210CBE1CA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65133</xdr:rowOff>
    </xdr:from>
    <xdr:to>
      <xdr:col>24</xdr:col>
      <xdr:colOff>114300</xdr:colOff>
      <xdr:row>61</xdr:row>
      <xdr:rowOff>166733</xdr:rowOff>
    </xdr:to>
    <xdr:sp macro="" textlink="">
      <xdr:nvSpPr>
        <xdr:cNvPr id="187" name="楕円 186">
          <a:extLst>
            <a:ext uri="{FF2B5EF4-FFF2-40B4-BE49-F238E27FC236}">
              <a16:creationId xmlns:a16="http://schemas.microsoft.com/office/drawing/2014/main" id="{17637DDC-46D2-421D-83C0-90571FBF39D9}"/>
            </a:ext>
          </a:extLst>
        </xdr:cNvPr>
        <xdr:cNvSpPr/>
      </xdr:nvSpPr>
      <xdr:spPr>
        <a:xfrm>
          <a:off x="45847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43560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AD878C3-2140-4F11-BB5A-C7C74DA10CA4}"/>
            </a:ext>
          </a:extLst>
        </xdr:cNvPr>
        <xdr:cNvSpPr txBox="1"/>
      </xdr:nvSpPr>
      <xdr:spPr>
        <a:xfrm>
          <a:off x="4673600"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47172</xdr:rowOff>
    </xdr:from>
    <xdr:to>
      <xdr:col>20</xdr:col>
      <xdr:colOff>38100</xdr:colOff>
      <xdr:row>61</xdr:row>
      <xdr:rowOff>148772</xdr:rowOff>
    </xdr:to>
    <xdr:sp macro="" textlink="">
      <xdr:nvSpPr>
        <xdr:cNvPr id="189" name="楕円 188">
          <a:extLst>
            <a:ext uri="{FF2B5EF4-FFF2-40B4-BE49-F238E27FC236}">
              <a16:creationId xmlns:a16="http://schemas.microsoft.com/office/drawing/2014/main" id="{3115E57A-FE68-4657-86D2-DE5D89B2A460}"/>
            </a:ext>
          </a:extLst>
        </xdr:cNvPr>
        <xdr:cNvSpPr/>
      </xdr:nvSpPr>
      <xdr:spPr>
        <a:xfrm>
          <a:off x="3746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97972</xdr:rowOff>
    </xdr:from>
    <xdr:to>
      <xdr:col>24</xdr:col>
      <xdr:colOff>63500</xdr:colOff>
      <xdr:row>61</xdr:row>
      <xdr:rowOff>115933</xdr:rowOff>
    </xdr:to>
    <xdr:cxnSp macro="">
      <xdr:nvCxnSpPr>
        <xdr:cNvPr id="190" name="直線コネクタ 189">
          <a:extLst>
            <a:ext uri="{FF2B5EF4-FFF2-40B4-BE49-F238E27FC236}">
              <a16:creationId xmlns:a16="http://schemas.microsoft.com/office/drawing/2014/main" id="{2D8A12F0-81FB-46B4-B651-6321FF684823}"/>
            </a:ext>
          </a:extLst>
        </xdr:cNvPr>
        <xdr:cNvCxnSpPr/>
      </xdr:nvCxnSpPr>
      <xdr:spPr>
        <a:xfrm>
          <a:off x="3797300" y="10556422"/>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1" name="楕円 190">
          <a:extLst>
            <a:ext uri="{FF2B5EF4-FFF2-40B4-BE49-F238E27FC236}">
              <a16:creationId xmlns:a16="http://schemas.microsoft.com/office/drawing/2014/main" id="{7C6A2828-D1A0-409C-B46F-6EA48F25C425}"/>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97972</xdr:rowOff>
    </xdr:to>
    <xdr:cxnSp macro="">
      <xdr:nvCxnSpPr>
        <xdr:cNvPr id="192" name="直線コネクタ 191">
          <a:extLst>
            <a:ext uri="{FF2B5EF4-FFF2-40B4-BE49-F238E27FC236}">
              <a16:creationId xmlns:a16="http://schemas.microsoft.com/office/drawing/2014/main" id="{2AAD285A-D3FB-472A-8BA0-0F8AA12C327A}"/>
            </a:ext>
          </a:extLst>
        </xdr:cNvPr>
        <xdr:cNvCxnSpPr/>
      </xdr:nvCxnSpPr>
      <xdr:spPr>
        <a:xfrm>
          <a:off x="2908300" y="105498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3" name="楕円 192">
          <a:extLst>
            <a:ext uri="{FF2B5EF4-FFF2-40B4-BE49-F238E27FC236}">
              <a16:creationId xmlns:a16="http://schemas.microsoft.com/office/drawing/2014/main" id="{0BD5A310-6219-46FF-835B-4CA60B6FFDD6}"/>
            </a:ext>
          </a:extLst>
        </xdr:cNvPr>
        <xdr:cNvSpPr/>
      </xdr:nvSpPr>
      <xdr:spPr>
        <a:xfrm>
          <a:off x="1968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91440</xdr:rowOff>
    </xdr:to>
    <xdr:cxnSp macro="">
      <xdr:nvCxnSpPr>
        <xdr:cNvPr id="194" name="直線コネクタ 193">
          <a:extLst>
            <a:ext uri="{FF2B5EF4-FFF2-40B4-BE49-F238E27FC236}">
              <a16:creationId xmlns:a16="http://schemas.microsoft.com/office/drawing/2014/main" id="{B56D0FF0-5E95-49F6-A173-C2D55A41F47F}"/>
            </a:ext>
          </a:extLst>
        </xdr:cNvPr>
        <xdr:cNvCxnSpPr/>
      </xdr:nvCxnSpPr>
      <xdr:spPr>
        <a:xfrm>
          <a:off x="2019300" y="1053029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macro="" textlink="">
      <xdr:nvSpPr>
        <xdr:cNvPr id="195" name="楕円 194">
          <a:extLst>
            <a:ext uri="{FF2B5EF4-FFF2-40B4-BE49-F238E27FC236}">
              <a16:creationId xmlns:a16="http://schemas.microsoft.com/office/drawing/2014/main" id="{4F64484B-2B96-4EBF-809B-FB90D7108889}"/>
            </a:ext>
          </a:extLst>
        </xdr:cNvPr>
        <xdr:cNvSpPr/>
      </xdr:nvSpPr>
      <xdr:spPr>
        <a:xfrm>
          <a:off x="1079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71846</xdr:rowOff>
    </xdr:to>
    <xdr:cxnSp macro="">
      <xdr:nvCxnSpPr>
        <xdr:cNvPr id="196" name="直線コネクタ 195">
          <a:extLst>
            <a:ext uri="{FF2B5EF4-FFF2-40B4-BE49-F238E27FC236}">
              <a16:creationId xmlns:a16="http://schemas.microsoft.com/office/drawing/2014/main" id="{120C832C-3474-461F-B467-129B07C13476}"/>
            </a:ext>
          </a:extLst>
        </xdr:cNvPr>
        <xdr:cNvCxnSpPr/>
      </xdr:nvCxnSpPr>
      <xdr:spPr>
        <a:xfrm>
          <a:off x="1130300" y="10518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9304DB6-9881-462A-987B-623F8FBC3D5B}"/>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1E6BCAD-4431-4E0F-86C9-325623788429}"/>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2352F14-781C-4BCA-81B2-E240CAF03A5C}"/>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92ACCA7-26CE-4ECC-AD41-57577783904C}"/>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139899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C5F1CEA-A4FA-437C-B205-C8CC76DC526B}"/>
            </a:ext>
          </a:extLst>
        </xdr:cNvPr>
        <xdr:cNvSpPr txBox="1"/>
      </xdr:nvSpPr>
      <xdr:spPr>
        <a:xfrm>
          <a:off x="35820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125580D-4E41-427A-80EA-0CBEC90F9C79}"/>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9124763-AF82-4928-B122-6251B2EBDA4F}"/>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AE2094C-91B8-4506-8B0B-D006F26FCA6E}"/>
            </a:ext>
          </a:extLst>
        </xdr:cNvPr>
        <xdr:cNvSpPr txBox="1"/>
      </xdr:nvSpPr>
      <xdr:spPr>
        <a:xfrm>
          <a:off x="927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04BB1A3-B27C-45E4-BB7D-B260D4E842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2DEBD29-1E1C-43C8-8DB7-47F13A8CB3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5B92C14-6091-4B6D-A6FC-C59419CC38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CAE20EE-F037-4C20-81A9-45B5468FBA8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3214C70-82A0-4E41-BEBB-AFF42E82E8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0F494E1-3A6B-4538-BF9F-A2726A6110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E296373-B2E7-4A2C-8F5F-929F8604407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91222D4-AF63-44BA-AC48-FF35298DD4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B42FFD3-08FC-40FB-8FAC-F6D3D76E110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88F8FF6-0337-48CB-BFB2-9007067662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4B3FEE4-B690-48A0-B97E-A28411C200A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7E4F65C-9369-424C-84E4-95DAF381313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55CA183-C731-4401-BE09-A0462C268D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2BAC017-84D4-4EA2-90EC-FB206E55F4C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3E40716-0745-4204-9B69-5C31CD05E03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41D62E7-051B-453B-9DF9-507251D5CDE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43A2D07-5B1E-43A6-9E99-A711C6CBE33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C69CBC0-59D7-4AC3-8674-BAD7B4BF29C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8A4B012-38EF-49DC-B623-2E1BBA2A1DC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02DFEC1-883C-42C5-B9B6-4E59BA356A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89F46C8-B8CD-4F0D-966F-07146DAE528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18A807E-55BF-44E3-9995-80E8C7BA6F9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92EF8FA-BE32-4D18-B307-22DF4D22B3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719A3FAD-A5D9-41CB-93C9-8EBB7FC0E1C4}"/>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8142E969-37F3-4FE6-8F32-993B010AE18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180BD2A0-49F9-4542-8A88-5FD412285926}"/>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E9F42B2-06BC-45D7-BA72-4F4A3B06BB08}"/>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DE5B7319-6E26-42EB-9C6F-EFD2E4D4212E}"/>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180ACD3-036C-4FB1-83D9-92A601FBCA09}"/>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CC983284-495F-49F3-BF03-854B22802CFD}"/>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F93F884-9AA8-4238-9D6D-84AB09942E8F}"/>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430C26F-BF8E-43F4-AF01-B823037D1832}"/>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E990B479-7267-4DCE-8175-771ED75BF765}"/>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1927FE47-9519-4582-AF24-FAEB340466DE}"/>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4A56CDB-C1E6-403A-ABC5-9390C70F8DF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3ED1326-B1AD-4008-98F4-374F32C705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221409-03EF-4290-8EE3-5C11FB500F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06BF9A-E3FC-406B-9B95-C728CF200C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10F3E53-5231-4098-8F31-F5A32058B11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21306</xdr:rowOff>
    </xdr:from>
    <xdr:to>
      <xdr:col>55</xdr:col>
      <xdr:colOff>50800</xdr:colOff>
      <xdr:row>62</xdr:row>
      <xdr:rowOff>122906</xdr:rowOff>
    </xdr:to>
    <xdr:sp macro="" textlink="">
      <xdr:nvSpPr>
        <xdr:cNvPr id="244" name="楕円 243">
          <a:extLst>
            <a:ext uri="{FF2B5EF4-FFF2-40B4-BE49-F238E27FC236}">
              <a16:creationId xmlns:a16="http://schemas.microsoft.com/office/drawing/2014/main" id="{16847C7B-9271-4040-9937-5D54849AC756}"/>
            </a:ext>
          </a:extLst>
        </xdr:cNvPr>
        <xdr:cNvSpPr/>
      </xdr:nvSpPr>
      <xdr:spPr>
        <a:xfrm>
          <a:off x="10426700" y="106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44183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F56BB60F-A301-41AF-9232-242FD25CC326}"/>
            </a:ext>
          </a:extLst>
        </xdr:cNvPr>
        <xdr:cNvSpPr txBox="1"/>
      </xdr:nvSpPr>
      <xdr:spPr>
        <a:xfrm>
          <a:off x="10515600" y="10502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28184</xdr:rowOff>
    </xdr:from>
    <xdr:to>
      <xdr:col>50</xdr:col>
      <xdr:colOff>165100</xdr:colOff>
      <xdr:row>62</xdr:row>
      <xdr:rowOff>129784</xdr:rowOff>
    </xdr:to>
    <xdr:sp macro="" textlink="">
      <xdr:nvSpPr>
        <xdr:cNvPr id="246" name="楕円 245">
          <a:extLst>
            <a:ext uri="{FF2B5EF4-FFF2-40B4-BE49-F238E27FC236}">
              <a16:creationId xmlns:a16="http://schemas.microsoft.com/office/drawing/2014/main" id="{F5631F96-F3DA-49F2-B486-221B550067E6}"/>
            </a:ext>
          </a:extLst>
        </xdr:cNvPr>
        <xdr:cNvSpPr/>
      </xdr:nvSpPr>
      <xdr:spPr>
        <a:xfrm>
          <a:off x="9588500" y="1065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72106</xdr:rowOff>
    </xdr:from>
    <xdr:to>
      <xdr:col>55</xdr:col>
      <xdr:colOff>0</xdr:colOff>
      <xdr:row>62</xdr:row>
      <xdr:rowOff>78984</xdr:rowOff>
    </xdr:to>
    <xdr:cxnSp macro="">
      <xdr:nvCxnSpPr>
        <xdr:cNvPr id="247" name="直線コネクタ 246">
          <a:extLst>
            <a:ext uri="{FF2B5EF4-FFF2-40B4-BE49-F238E27FC236}">
              <a16:creationId xmlns:a16="http://schemas.microsoft.com/office/drawing/2014/main" id="{C42D24D1-6A88-43BA-96EB-4FEFE3B1D261}"/>
            </a:ext>
          </a:extLst>
        </xdr:cNvPr>
        <xdr:cNvCxnSpPr/>
      </xdr:nvCxnSpPr>
      <xdr:spPr>
        <a:xfrm flipV="1">
          <a:off x="9639300" y="10702006"/>
          <a:ext cx="838200" cy="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33499</xdr:rowOff>
    </xdr:from>
    <xdr:to>
      <xdr:col>46</xdr:col>
      <xdr:colOff>38100</xdr:colOff>
      <xdr:row>62</xdr:row>
      <xdr:rowOff>135099</xdr:rowOff>
    </xdr:to>
    <xdr:sp macro="" textlink="">
      <xdr:nvSpPr>
        <xdr:cNvPr id="248" name="楕円 247">
          <a:extLst>
            <a:ext uri="{FF2B5EF4-FFF2-40B4-BE49-F238E27FC236}">
              <a16:creationId xmlns:a16="http://schemas.microsoft.com/office/drawing/2014/main" id="{937BDD7F-F9BA-4E83-BB75-9D9B1DA165E3}"/>
            </a:ext>
          </a:extLst>
        </xdr:cNvPr>
        <xdr:cNvSpPr/>
      </xdr:nvSpPr>
      <xdr:spPr>
        <a:xfrm>
          <a:off x="8699500" y="106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78984</xdr:rowOff>
    </xdr:from>
    <xdr:to>
      <xdr:col>50</xdr:col>
      <xdr:colOff>114300</xdr:colOff>
      <xdr:row>62</xdr:row>
      <xdr:rowOff>84299</xdr:rowOff>
    </xdr:to>
    <xdr:cxnSp macro="">
      <xdr:nvCxnSpPr>
        <xdr:cNvPr id="249" name="直線コネクタ 248">
          <a:extLst>
            <a:ext uri="{FF2B5EF4-FFF2-40B4-BE49-F238E27FC236}">
              <a16:creationId xmlns:a16="http://schemas.microsoft.com/office/drawing/2014/main" id="{5F75BFC6-8C71-4C2C-90B2-E1F055FD7622}"/>
            </a:ext>
          </a:extLst>
        </xdr:cNvPr>
        <xdr:cNvCxnSpPr/>
      </xdr:nvCxnSpPr>
      <xdr:spPr>
        <a:xfrm flipV="1">
          <a:off x="8750300" y="10708884"/>
          <a:ext cx="889000" cy="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38255</xdr:rowOff>
    </xdr:from>
    <xdr:to>
      <xdr:col>41</xdr:col>
      <xdr:colOff>101600</xdr:colOff>
      <xdr:row>62</xdr:row>
      <xdr:rowOff>139855</xdr:rowOff>
    </xdr:to>
    <xdr:sp macro="" textlink="">
      <xdr:nvSpPr>
        <xdr:cNvPr id="250" name="楕円 249">
          <a:extLst>
            <a:ext uri="{FF2B5EF4-FFF2-40B4-BE49-F238E27FC236}">
              <a16:creationId xmlns:a16="http://schemas.microsoft.com/office/drawing/2014/main" id="{0434F002-0BBD-4EDB-A76A-5D6DE5C6789C}"/>
            </a:ext>
          </a:extLst>
        </xdr:cNvPr>
        <xdr:cNvSpPr/>
      </xdr:nvSpPr>
      <xdr:spPr>
        <a:xfrm>
          <a:off x="7810500" y="1066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84299</xdr:rowOff>
    </xdr:from>
    <xdr:to>
      <xdr:col>45</xdr:col>
      <xdr:colOff>177800</xdr:colOff>
      <xdr:row>62</xdr:row>
      <xdr:rowOff>89055</xdr:rowOff>
    </xdr:to>
    <xdr:cxnSp macro="">
      <xdr:nvCxnSpPr>
        <xdr:cNvPr id="251" name="直線コネクタ 250">
          <a:extLst>
            <a:ext uri="{FF2B5EF4-FFF2-40B4-BE49-F238E27FC236}">
              <a16:creationId xmlns:a16="http://schemas.microsoft.com/office/drawing/2014/main" id="{ACE98DD3-D089-4F1B-AFD9-F7CBB286BF0B}"/>
            </a:ext>
          </a:extLst>
        </xdr:cNvPr>
        <xdr:cNvCxnSpPr/>
      </xdr:nvCxnSpPr>
      <xdr:spPr>
        <a:xfrm flipV="1">
          <a:off x="7861300" y="10714199"/>
          <a:ext cx="8890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45266</xdr:rowOff>
    </xdr:from>
    <xdr:to>
      <xdr:col>36</xdr:col>
      <xdr:colOff>165100</xdr:colOff>
      <xdr:row>62</xdr:row>
      <xdr:rowOff>146866</xdr:rowOff>
    </xdr:to>
    <xdr:sp macro="" textlink="">
      <xdr:nvSpPr>
        <xdr:cNvPr id="252" name="楕円 251">
          <a:extLst>
            <a:ext uri="{FF2B5EF4-FFF2-40B4-BE49-F238E27FC236}">
              <a16:creationId xmlns:a16="http://schemas.microsoft.com/office/drawing/2014/main" id="{DB3D58E6-9706-4F6C-B21D-62761DC37A94}"/>
            </a:ext>
          </a:extLst>
        </xdr:cNvPr>
        <xdr:cNvSpPr/>
      </xdr:nvSpPr>
      <xdr:spPr>
        <a:xfrm>
          <a:off x="6921500" y="1067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89055</xdr:rowOff>
    </xdr:from>
    <xdr:to>
      <xdr:col>41</xdr:col>
      <xdr:colOff>50800</xdr:colOff>
      <xdr:row>62</xdr:row>
      <xdr:rowOff>96066</xdr:rowOff>
    </xdr:to>
    <xdr:cxnSp macro="">
      <xdr:nvCxnSpPr>
        <xdr:cNvPr id="253" name="直線コネクタ 252">
          <a:extLst>
            <a:ext uri="{FF2B5EF4-FFF2-40B4-BE49-F238E27FC236}">
              <a16:creationId xmlns:a16="http://schemas.microsoft.com/office/drawing/2014/main" id="{685ACCEE-CB4E-43D5-84BA-6156F41E653E}"/>
            </a:ext>
          </a:extLst>
        </xdr:cNvPr>
        <xdr:cNvCxnSpPr/>
      </xdr:nvCxnSpPr>
      <xdr:spPr>
        <a:xfrm flipV="1">
          <a:off x="6972300" y="10718955"/>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9DAB5B9-2F29-4061-A933-B7F3698833D0}"/>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E4A71CA-1B3E-45F4-AB77-998DEE81D364}"/>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4E88D93-7A55-4F3C-9412-2B1F8F53D9AB}"/>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F371F8A-1D92-45E2-9C14-0124819BFDF4}"/>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146311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5471F935-183E-4523-8FBA-BFB0FEE4C477}"/>
            </a:ext>
          </a:extLst>
        </xdr:cNvPr>
        <xdr:cNvSpPr txBox="1"/>
      </xdr:nvSpPr>
      <xdr:spPr>
        <a:xfrm>
          <a:off x="9327095" y="1043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151626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8DEA6B1-5E14-42D4-BD86-6D224D9D38C5}"/>
            </a:ext>
          </a:extLst>
        </xdr:cNvPr>
        <xdr:cNvSpPr txBox="1"/>
      </xdr:nvSpPr>
      <xdr:spPr>
        <a:xfrm>
          <a:off x="8450795" y="1043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156382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D5FDD331-5B41-41F6-980A-52ED2FB7831E}"/>
            </a:ext>
          </a:extLst>
        </xdr:cNvPr>
        <xdr:cNvSpPr txBox="1"/>
      </xdr:nvSpPr>
      <xdr:spPr>
        <a:xfrm>
          <a:off x="7561795" y="1044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163393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BB08DCD9-0FEA-4FE6-AA9D-DA0ECD561786}"/>
            </a:ext>
          </a:extLst>
        </xdr:cNvPr>
        <xdr:cNvSpPr txBox="1"/>
      </xdr:nvSpPr>
      <xdr:spPr>
        <a:xfrm>
          <a:off x="6672795" y="104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4BA1179-0649-4481-8C57-8C9026C6A7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504AF99-1847-4A88-B5D1-A19632E1C96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72FA75D-F3CB-497A-93AE-0D54A5BFF4F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9DC185B-83E1-4FD3-949A-9718ABD7E6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02BA50F-3EDD-499F-B6B3-967CD8DE98D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4CF9CE4-FD0A-427A-B857-143530B684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A85E047-6636-4633-9A33-86789564B19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76E4151-6195-4ED8-98B8-0E12248DFD3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F1F07D6-0038-4EF6-AF1B-79A41B51FA4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2A25485-65F7-4FB2-A156-3031DACCB65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FCE3063-D9B3-47F5-9486-CB75DC6C9C0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7DD64E05-013E-41FA-A2F7-4D948A3CC94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1395BEA3-20AA-4B4B-AFFE-C6AF4820498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DC96F954-D0ED-46A8-8889-F4C55D92A27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A3B4095-C0BE-43AF-AB3D-816AA6CC7BF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D24E0EE9-3357-4D16-A4DF-2538D7F6A03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DA337EE6-A882-4CA6-8000-69EA6E2FC1A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87EC40F2-559E-471E-A81D-CD4AB92BC04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243E19C-24CC-4248-84A8-4DE14769C5A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FB24C55-2D90-4727-9A51-55D7DDCFB25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6FD217D-47E4-4A52-98E7-26B27588AF8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8342302C-BC13-4527-9D55-E61E87CF47B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B0A78B62-82A5-4011-B116-2EC1BFEBE873}"/>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9272647B-3051-41EA-B6E8-4B69FE5EE10B}"/>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D5B02095-8924-48E8-AB4E-5157632DA2C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4123612B-CE60-48AD-8954-74F9DBA0B746}"/>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4E790984-ECD8-4A98-9579-B6F9C651F048}"/>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CF7675E1-607B-4E5A-A9CB-BDFE42245B65}"/>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1BCF488-4611-4EDD-9736-621DE7757175}"/>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03630210-ADB8-4C94-937D-6112F26FB487}"/>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EF1753A8-F349-4F2B-8C61-7158ECEBBC2C}"/>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E2D6BA07-D32B-4596-9BF0-970AB3AA179A}"/>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CB72A07B-88AF-489A-AFFF-30EC46A828D6}"/>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FF22206-7F74-42F4-AE4B-A72334C89A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CBA64CB-984F-4CDC-BDBD-EAAFB0CBD32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6238C99-9994-4CD5-AC2D-3EA1E00F645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F92B6B0-E053-48B1-AD06-36594B322AC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C9032C-7989-4321-B0C9-EAAC1BB94F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300" name="楕円 299">
          <a:extLst>
            <a:ext uri="{FF2B5EF4-FFF2-40B4-BE49-F238E27FC236}">
              <a16:creationId xmlns:a16="http://schemas.microsoft.com/office/drawing/2014/main" id="{D596E588-821F-4C3C-94FC-B9C2CC81571D}"/>
            </a:ext>
          </a:extLst>
        </xdr:cNvPr>
        <xdr:cNvSpPr/>
      </xdr:nvSpPr>
      <xdr:spPr>
        <a:xfrm>
          <a:off x="4584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147338</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96295E2-731A-423C-8C91-939CE70F35CA}"/>
            </a:ext>
          </a:extLst>
        </xdr:cNvPr>
        <xdr:cNvSpPr txBox="1"/>
      </xdr:nvSpPr>
      <xdr:spPr>
        <a:xfrm>
          <a:off x="4673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99313</xdr:rowOff>
    </xdr:from>
    <xdr:to>
      <xdr:col>20</xdr:col>
      <xdr:colOff>38100</xdr:colOff>
      <xdr:row>82</xdr:row>
      <xdr:rowOff>29463</xdr:rowOff>
    </xdr:to>
    <xdr:sp macro="" textlink="">
      <xdr:nvSpPr>
        <xdr:cNvPr id="302" name="楕円 301">
          <a:extLst>
            <a:ext uri="{FF2B5EF4-FFF2-40B4-BE49-F238E27FC236}">
              <a16:creationId xmlns:a16="http://schemas.microsoft.com/office/drawing/2014/main" id="{0A2E2C2B-209C-42B8-9DE4-FA1F099F0362}"/>
            </a:ext>
          </a:extLst>
        </xdr:cNvPr>
        <xdr:cNvSpPr/>
      </xdr:nvSpPr>
      <xdr:spPr>
        <a:xfrm>
          <a:off x="3746500" y="13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150113</xdr:rowOff>
    </xdr:from>
    <xdr:to>
      <xdr:col>24</xdr:col>
      <xdr:colOff>63500</xdr:colOff>
      <xdr:row>82</xdr:row>
      <xdr:rowOff>3811</xdr:rowOff>
    </xdr:to>
    <xdr:cxnSp macro="">
      <xdr:nvCxnSpPr>
        <xdr:cNvPr id="303" name="直線コネクタ 302">
          <a:extLst>
            <a:ext uri="{FF2B5EF4-FFF2-40B4-BE49-F238E27FC236}">
              <a16:creationId xmlns:a16="http://schemas.microsoft.com/office/drawing/2014/main" id="{0630E176-1256-4C3D-A030-9E668EA18069}"/>
            </a:ext>
          </a:extLst>
        </xdr:cNvPr>
        <xdr:cNvCxnSpPr/>
      </xdr:nvCxnSpPr>
      <xdr:spPr>
        <a:xfrm>
          <a:off x="3797300" y="14037563"/>
          <a:ext cx="8382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67311</xdr:rowOff>
    </xdr:from>
    <xdr:to>
      <xdr:col>15</xdr:col>
      <xdr:colOff>101600</xdr:colOff>
      <xdr:row>81</xdr:row>
      <xdr:rowOff>168911</xdr:rowOff>
    </xdr:to>
    <xdr:sp macro="" textlink="">
      <xdr:nvSpPr>
        <xdr:cNvPr id="304" name="楕円 303">
          <a:extLst>
            <a:ext uri="{FF2B5EF4-FFF2-40B4-BE49-F238E27FC236}">
              <a16:creationId xmlns:a16="http://schemas.microsoft.com/office/drawing/2014/main" id="{0F081563-23B9-46F7-9959-132B2A514BD7}"/>
            </a:ext>
          </a:extLst>
        </xdr:cNvPr>
        <xdr:cNvSpPr/>
      </xdr:nvSpPr>
      <xdr:spPr>
        <a:xfrm>
          <a:off x="2857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150113</xdr:rowOff>
    </xdr:to>
    <xdr:cxnSp macro="">
      <xdr:nvCxnSpPr>
        <xdr:cNvPr id="305" name="直線コネクタ 304">
          <a:extLst>
            <a:ext uri="{FF2B5EF4-FFF2-40B4-BE49-F238E27FC236}">
              <a16:creationId xmlns:a16="http://schemas.microsoft.com/office/drawing/2014/main" id="{D24C1A41-7BCB-4D73-9B9A-A779F248630E}"/>
            </a:ext>
          </a:extLst>
        </xdr:cNvPr>
        <xdr:cNvCxnSpPr/>
      </xdr:nvCxnSpPr>
      <xdr:spPr>
        <a:xfrm>
          <a:off x="2908300" y="140055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33020</xdr:rowOff>
    </xdr:from>
    <xdr:to>
      <xdr:col>10</xdr:col>
      <xdr:colOff>165100</xdr:colOff>
      <xdr:row>81</xdr:row>
      <xdr:rowOff>134620</xdr:rowOff>
    </xdr:to>
    <xdr:sp macro="" textlink="">
      <xdr:nvSpPr>
        <xdr:cNvPr id="306" name="楕円 305">
          <a:extLst>
            <a:ext uri="{FF2B5EF4-FFF2-40B4-BE49-F238E27FC236}">
              <a16:creationId xmlns:a16="http://schemas.microsoft.com/office/drawing/2014/main" id="{28BBC58B-5C5F-43ED-9514-CD9137EADCBF}"/>
            </a:ext>
          </a:extLst>
        </xdr:cNvPr>
        <xdr:cNvSpPr/>
      </xdr:nvSpPr>
      <xdr:spPr>
        <a:xfrm>
          <a:off x="1968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83820</xdr:rowOff>
    </xdr:from>
    <xdr:to>
      <xdr:col>15</xdr:col>
      <xdr:colOff>50800</xdr:colOff>
      <xdr:row>81</xdr:row>
      <xdr:rowOff>118111</xdr:rowOff>
    </xdr:to>
    <xdr:cxnSp macro="">
      <xdr:nvCxnSpPr>
        <xdr:cNvPr id="307" name="直線コネクタ 306">
          <a:extLst>
            <a:ext uri="{FF2B5EF4-FFF2-40B4-BE49-F238E27FC236}">
              <a16:creationId xmlns:a16="http://schemas.microsoft.com/office/drawing/2014/main" id="{8F69908E-8520-4892-B2A8-0935B77B0E02}"/>
            </a:ext>
          </a:extLst>
        </xdr:cNvPr>
        <xdr:cNvCxnSpPr/>
      </xdr:nvCxnSpPr>
      <xdr:spPr>
        <a:xfrm>
          <a:off x="2019300" y="139712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167894</xdr:rowOff>
    </xdr:from>
    <xdr:to>
      <xdr:col>6</xdr:col>
      <xdr:colOff>38100</xdr:colOff>
      <xdr:row>81</xdr:row>
      <xdr:rowOff>98044</xdr:rowOff>
    </xdr:to>
    <xdr:sp macro="" textlink="">
      <xdr:nvSpPr>
        <xdr:cNvPr id="308" name="楕円 307">
          <a:extLst>
            <a:ext uri="{FF2B5EF4-FFF2-40B4-BE49-F238E27FC236}">
              <a16:creationId xmlns:a16="http://schemas.microsoft.com/office/drawing/2014/main" id="{DCAE5A28-97BB-4EFF-A6F3-51A5E98E4A55}"/>
            </a:ext>
          </a:extLst>
        </xdr:cNvPr>
        <xdr:cNvSpPr/>
      </xdr:nvSpPr>
      <xdr:spPr>
        <a:xfrm>
          <a:off x="1079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47244</xdr:rowOff>
    </xdr:from>
    <xdr:to>
      <xdr:col>10</xdr:col>
      <xdr:colOff>114300</xdr:colOff>
      <xdr:row>81</xdr:row>
      <xdr:rowOff>83820</xdr:rowOff>
    </xdr:to>
    <xdr:cxnSp macro="">
      <xdr:nvCxnSpPr>
        <xdr:cNvPr id="309" name="直線コネクタ 308">
          <a:extLst>
            <a:ext uri="{FF2B5EF4-FFF2-40B4-BE49-F238E27FC236}">
              <a16:creationId xmlns:a16="http://schemas.microsoft.com/office/drawing/2014/main" id="{9C721853-8959-459C-A510-6F061285C739}"/>
            </a:ext>
          </a:extLst>
        </xdr:cNvPr>
        <xdr:cNvCxnSpPr/>
      </xdr:nvCxnSpPr>
      <xdr:spPr>
        <a:xfrm>
          <a:off x="1130300" y="139346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1EBC0AE3-8CD1-4256-A667-F74154BB6CA0}"/>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655F32A0-832F-4FEA-A526-1801B71840FC}"/>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FAA263DC-7CD9-497C-8C57-2DF3EC8150FA}"/>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E5FDF014-0242-41CC-81A3-095B17B1365E}"/>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45990</xdr:rowOff>
    </xdr:from>
    <xdr:ext cx="405111" cy="259045"/>
    <xdr:sp macro="" textlink="">
      <xdr:nvSpPr>
        <xdr:cNvPr id="314" name="n_1mainValue【公営住宅】&#10;有形固定資産減価償却率">
          <a:extLst>
            <a:ext uri="{FF2B5EF4-FFF2-40B4-BE49-F238E27FC236}">
              <a16:creationId xmlns:a16="http://schemas.microsoft.com/office/drawing/2014/main" id="{F5250540-D933-4CCC-AAF9-E9E8E998198F}"/>
            </a:ext>
          </a:extLst>
        </xdr:cNvPr>
        <xdr:cNvSpPr txBox="1"/>
      </xdr:nvSpPr>
      <xdr:spPr>
        <a:xfrm>
          <a:off x="35820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315" name="n_2mainValue【公営住宅】&#10;有形固定資産減価償却率">
          <a:extLst>
            <a:ext uri="{FF2B5EF4-FFF2-40B4-BE49-F238E27FC236}">
              <a16:creationId xmlns:a16="http://schemas.microsoft.com/office/drawing/2014/main" id="{8653B42B-0605-429A-A7CC-2A38314F24CA}"/>
            </a:ext>
          </a:extLst>
        </xdr:cNvPr>
        <xdr:cNvSpPr txBox="1"/>
      </xdr:nvSpPr>
      <xdr:spPr>
        <a:xfrm>
          <a:off x="2705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151147</xdr:rowOff>
    </xdr:from>
    <xdr:ext cx="405111" cy="259045"/>
    <xdr:sp macro="" textlink="">
      <xdr:nvSpPr>
        <xdr:cNvPr id="316" name="n_3mainValue【公営住宅】&#10;有形固定資産減価償却率">
          <a:extLst>
            <a:ext uri="{FF2B5EF4-FFF2-40B4-BE49-F238E27FC236}">
              <a16:creationId xmlns:a16="http://schemas.microsoft.com/office/drawing/2014/main" id="{9AC26913-C584-4AEF-AA37-C1E44DEF51AE}"/>
            </a:ext>
          </a:extLst>
        </xdr:cNvPr>
        <xdr:cNvSpPr txBox="1"/>
      </xdr:nvSpPr>
      <xdr:spPr>
        <a:xfrm>
          <a:off x="1816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114571</xdr:rowOff>
    </xdr:from>
    <xdr:ext cx="405111" cy="259045"/>
    <xdr:sp macro="" textlink="">
      <xdr:nvSpPr>
        <xdr:cNvPr id="317" name="n_4mainValue【公営住宅】&#10;有形固定資産減価償却率">
          <a:extLst>
            <a:ext uri="{FF2B5EF4-FFF2-40B4-BE49-F238E27FC236}">
              <a16:creationId xmlns:a16="http://schemas.microsoft.com/office/drawing/2014/main" id="{EEE37EBC-8DD5-4A38-A431-5E65B3C4746E}"/>
            </a:ext>
          </a:extLst>
        </xdr:cNvPr>
        <xdr:cNvSpPr txBox="1"/>
      </xdr:nvSpPr>
      <xdr:spPr>
        <a:xfrm>
          <a:off x="927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8113EE51-6924-4EE8-B529-78E9C7B6382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DA769969-F382-44B6-95AF-75C1ED14DEA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14ED39DE-4246-4306-9EFC-2932E14EA7C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4EDC885-6EA8-44E5-B0B1-1BD0C8919F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3A0FA0F1-5D94-4915-9473-5A79D7751FA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9100F314-21C7-4C36-AD4D-C4A690D09C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3955254-AE37-465A-84BB-16BF087848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5CE9A187-F7C3-4BB8-8927-1FB7BD846A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2FF982F6-535F-4D42-90E6-BB60FC6C8BD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B24F7491-51B7-4390-AC22-2743960AC7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52606982-3CA6-44DE-AFDA-C4B986BBC1A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C8D2BF00-3254-4EC7-8038-B1D93B904E1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47A97579-3B6C-4B8B-8288-C44F56A755C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355CCE03-2539-4B28-BC5A-5386447AAA7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7C40E97-A66D-4FBE-B5C3-162590006AE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AECF7F5E-5695-439F-B423-448905ADBCF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381297C3-1977-41B0-A467-980727F41D4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9D1EFC1-4EAD-494D-A2EB-B52341D62AB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A26F3BE-973A-4B6B-BE4C-70C708DF7D4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8B134B9-A9CA-4911-8F3C-734C1F6791A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1546DD8-5A6C-4E47-BA35-2F5D2B95CFD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A4470BE-8E4D-47A8-AA75-A7C9556A820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53DA802-6A9B-4852-99A5-7F836162500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C95870EE-5DD5-4B20-91C6-D3EC469B0BE3}"/>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5EE9F680-38D0-4736-9E8A-FB7FC0B946D8}"/>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395E98E6-43F2-413D-911A-35B153604A08}"/>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18A9F7B-8C28-4F67-BA39-BA332A9A5F06}"/>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5B6D0E5-6401-4CA4-9506-60B302C05234}"/>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3E41E8E8-89B8-4A16-8B23-1D2729E46E96}"/>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349CED5-5416-4820-BC06-387FC5AA00FE}"/>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AF7F15F2-6117-4786-8BE3-8FAD065E2C98}"/>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CDCC2D9B-EC53-44FC-8874-1937351C23D1}"/>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27138C92-BCA4-4A74-8E8B-B6296EE3371F}"/>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4F9EEF60-F144-4399-BA5E-B4FB97354461}"/>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0A45179-A993-4F59-8930-365BC63A3A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9681CF0-8779-4A8C-B69A-451FFB8A8DF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AA02654-6E71-41C3-80BE-E9248D9E821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F8D73F-9EFF-44A9-AFE2-7B0E1AB05B7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3635E4F-6CAE-4DB6-BBC2-FA06E53E845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68835</xdr:rowOff>
    </xdr:from>
    <xdr:to>
      <xdr:col>55</xdr:col>
      <xdr:colOff>50800</xdr:colOff>
      <xdr:row>83</xdr:row>
      <xdr:rowOff>170435</xdr:rowOff>
    </xdr:to>
    <xdr:sp macro="" textlink="">
      <xdr:nvSpPr>
        <xdr:cNvPr id="357" name="楕円 356">
          <a:extLst>
            <a:ext uri="{FF2B5EF4-FFF2-40B4-BE49-F238E27FC236}">
              <a16:creationId xmlns:a16="http://schemas.microsoft.com/office/drawing/2014/main" id="{0067C1AD-4DF7-4FB8-B177-960FA73C58B2}"/>
            </a:ext>
          </a:extLst>
        </xdr:cNvPr>
        <xdr:cNvSpPr/>
      </xdr:nvSpPr>
      <xdr:spPr>
        <a:xfrm>
          <a:off x="10426700" y="142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91712</xdr:rowOff>
    </xdr:from>
    <xdr:ext cx="469744" cy="259045"/>
    <xdr:sp macro="" textlink="">
      <xdr:nvSpPr>
        <xdr:cNvPr id="358" name="【公営住宅】&#10;一人当たり面積該当値テキスト">
          <a:extLst>
            <a:ext uri="{FF2B5EF4-FFF2-40B4-BE49-F238E27FC236}">
              <a16:creationId xmlns:a16="http://schemas.microsoft.com/office/drawing/2014/main" id="{1868D1FA-D3E4-46F8-9ADE-28C5AD6883F6}"/>
            </a:ext>
          </a:extLst>
        </xdr:cNvPr>
        <xdr:cNvSpPr txBox="1"/>
      </xdr:nvSpPr>
      <xdr:spPr>
        <a:xfrm>
          <a:off x="10515600"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73406</xdr:rowOff>
    </xdr:from>
    <xdr:to>
      <xdr:col>50</xdr:col>
      <xdr:colOff>165100</xdr:colOff>
      <xdr:row>84</xdr:row>
      <xdr:rowOff>3556</xdr:rowOff>
    </xdr:to>
    <xdr:sp macro="" textlink="">
      <xdr:nvSpPr>
        <xdr:cNvPr id="359" name="楕円 358">
          <a:extLst>
            <a:ext uri="{FF2B5EF4-FFF2-40B4-BE49-F238E27FC236}">
              <a16:creationId xmlns:a16="http://schemas.microsoft.com/office/drawing/2014/main" id="{B6F63765-D5FA-4D6F-B5C7-74589B8371F4}"/>
            </a:ext>
          </a:extLst>
        </xdr:cNvPr>
        <xdr:cNvSpPr/>
      </xdr:nvSpPr>
      <xdr:spPr>
        <a:xfrm>
          <a:off x="9588500" y="1430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119635</xdr:rowOff>
    </xdr:from>
    <xdr:to>
      <xdr:col>55</xdr:col>
      <xdr:colOff>0</xdr:colOff>
      <xdr:row>83</xdr:row>
      <xdr:rowOff>124206</xdr:rowOff>
    </xdr:to>
    <xdr:cxnSp macro="">
      <xdr:nvCxnSpPr>
        <xdr:cNvPr id="360" name="直線コネクタ 359">
          <a:extLst>
            <a:ext uri="{FF2B5EF4-FFF2-40B4-BE49-F238E27FC236}">
              <a16:creationId xmlns:a16="http://schemas.microsoft.com/office/drawing/2014/main" id="{B33D9065-157F-4A5C-B8BA-3C5FC86F5817}"/>
            </a:ext>
          </a:extLst>
        </xdr:cNvPr>
        <xdr:cNvCxnSpPr/>
      </xdr:nvCxnSpPr>
      <xdr:spPr>
        <a:xfrm flipV="1">
          <a:off x="9639300" y="143499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75692</xdr:rowOff>
    </xdr:from>
    <xdr:to>
      <xdr:col>46</xdr:col>
      <xdr:colOff>38100</xdr:colOff>
      <xdr:row>84</xdr:row>
      <xdr:rowOff>5842</xdr:rowOff>
    </xdr:to>
    <xdr:sp macro="" textlink="">
      <xdr:nvSpPr>
        <xdr:cNvPr id="361" name="楕円 360">
          <a:extLst>
            <a:ext uri="{FF2B5EF4-FFF2-40B4-BE49-F238E27FC236}">
              <a16:creationId xmlns:a16="http://schemas.microsoft.com/office/drawing/2014/main" id="{8D300BBC-8ECB-4121-8910-5BA4BE5FB247}"/>
            </a:ext>
          </a:extLst>
        </xdr:cNvPr>
        <xdr:cNvSpPr/>
      </xdr:nvSpPr>
      <xdr:spPr>
        <a:xfrm>
          <a:off x="8699500" y="1430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124206</xdr:rowOff>
    </xdr:from>
    <xdr:to>
      <xdr:col>50</xdr:col>
      <xdr:colOff>114300</xdr:colOff>
      <xdr:row>83</xdr:row>
      <xdr:rowOff>126492</xdr:rowOff>
    </xdr:to>
    <xdr:cxnSp macro="">
      <xdr:nvCxnSpPr>
        <xdr:cNvPr id="362" name="直線コネクタ 361">
          <a:extLst>
            <a:ext uri="{FF2B5EF4-FFF2-40B4-BE49-F238E27FC236}">
              <a16:creationId xmlns:a16="http://schemas.microsoft.com/office/drawing/2014/main" id="{474CA0ED-7EB7-448B-86F9-6BA48827429E}"/>
            </a:ext>
          </a:extLst>
        </xdr:cNvPr>
        <xdr:cNvCxnSpPr/>
      </xdr:nvCxnSpPr>
      <xdr:spPr>
        <a:xfrm flipV="1">
          <a:off x="8750300" y="143545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77978</xdr:rowOff>
    </xdr:from>
    <xdr:to>
      <xdr:col>41</xdr:col>
      <xdr:colOff>101600</xdr:colOff>
      <xdr:row>84</xdr:row>
      <xdr:rowOff>8128</xdr:rowOff>
    </xdr:to>
    <xdr:sp macro="" textlink="">
      <xdr:nvSpPr>
        <xdr:cNvPr id="363" name="楕円 362">
          <a:extLst>
            <a:ext uri="{FF2B5EF4-FFF2-40B4-BE49-F238E27FC236}">
              <a16:creationId xmlns:a16="http://schemas.microsoft.com/office/drawing/2014/main" id="{3D1499B1-FBB9-4FF1-B090-D3DF3C195D3F}"/>
            </a:ext>
          </a:extLst>
        </xdr:cNvPr>
        <xdr:cNvSpPr/>
      </xdr:nvSpPr>
      <xdr:spPr>
        <a:xfrm>
          <a:off x="7810500" y="1430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126492</xdr:rowOff>
    </xdr:from>
    <xdr:to>
      <xdr:col>45</xdr:col>
      <xdr:colOff>177800</xdr:colOff>
      <xdr:row>83</xdr:row>
      <xdr:rowOff>128778</xdr:rowOff>
    </xdr:to>
    <xdr:cxnSp macro="">
      <xdr:nvCxnSpPr>
        <xdr:cNvPr id="364" name="直線コネクタ 363">
          <a:extLst>
            <a:ext uri="{FF2B5EF4-FFF2-40B4-BE49-F238E27FC236}">
              <a16:creationId xmlns:a16="http://schemas.microsoft.com/office/drawing/2014/main" id="{0748C1E6-74A8-4E5C-974C-EACB8511B3DF}"/>
            </a:ext>
          </a:extLst>
        </xdr:cNvPr>
        <xdr:cNvCxnSpPr/>
      </xdr:nvCxnSpPr>
      <xdr:spPr>
        <a:xfrm flipV="1">
          <a:off x="7861300" y="143568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81787</xdr:rowOff>
    </xdr:from>
    <xdr:to>
      <xdr:col>36</xdr:col>
      <xdr:colOff>165100</xdr:colOff>
      <xdr:row>84</xdr:row>
      <xdr:rowOff>11937</xdr:rowOff>
    </xdr:to>
    <xdr:sp macro="" textlink="">
      <xdr:nvSpPr>
        <xdr:cNvPr id="365" name="楕円 364">
          <a:extLst>
            <a:ext uri="{FF2B5EF4-FFF2-40B4-BE49-F238E27FC236}">
              <a16:creationId xmlns:a16="http://schemas.microsoft.com/office/drawing/2014/main" id="{4A82ADDB-4D60-4B3B-9ACC-9070AABD2E4F}"/>
            </a:ext>
          </a:extLst>
        </xdr:cNvPr>
        <xdr:cNvSpPr/>
      </xdr:nvSpPr>
      <xdr:spPr>
        <a:xfrm>
          <a:off x="6921500" y="1431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128778</xdr:rowOff>
    </xdr:from>
    <xdr:to>
      <xdr:col>41</xdr:col>
      <xdr:colOff>50800</xdr:colOff>
      <xdr:row>83</xdr:row>
      <xdr:rowOff>132587</xdr:rowOff>
    </xdr:to>
    <xdr:cxnSp macro="">
      <xdr:nvCxnSpPr>
        <xdr:cNvPr id="366" name="直線コネクタ 365">
          <a:extLst>
            <a:ext uri="{FF2B5EF4-FFF2-40B4-BE49-F238E27FC236}">
              <a16:creationId xmlns:a16="http://schemas.microsoft.com/office/drawing/2014/main" id="{06D1B412-4796-4158-89A2-E7EBC7671E91}"/>
            </a:ext>
          </a:extLst>
        </xdr:cNvPr>
        <xdr:cNvCxnSpPr/>
      </xdr:nvCxnSpPr>
      <xdr:spPr>
        <a:xfrm flipV="1">
          <a:off x="6972300" y="14359128"/>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17141892-17A7-4368-97EE-4DFCB8A53FCC}"/>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81BF0EED-D8E0-4FF4-9CA1-06EE42B4B154}"/>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48B4CAF7-5493-41E7-A943-19914C13685B}"/>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63F20883-045B-4328-A739-C19DD3E246EF}"/>
            </a:ext>
          </a:extLst>
        </xdr:cNvPr>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20083</xdr:rowOff>
    </xdr:from>
    <xdr:ext cx="469744" cy="259045"/>
    <xdr:sp macro="" textlink="">
      <xdr:nvSpPr>
        <xdr:cNvPr id="371" name="n_1mainValue【公営住宅】&#10;一人当たり面積">
          <a:extLst>
            <a:ext uri="{FF2B5EF4-FFF2-40B4-BE49-F238E27FC236}">
              <a16:creationId xmlns:a16="http://schemas.microsoft.com/office/drawing/2014/main" id="{26C958F1-BF76-4394-A8B7-E045F39A40DF}"/>
            </a:ext>
          </a:extLst>
        </xdr:cNvPr>
        <xdr:cNvSpPr txBox="1"/>
      </xdr:nvSpPr>
      <xdr:spPr>
        <a:xfrm>
          <a:off x="9391727" y="1407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22369</xdr:rowOff>
    </xdr:from>
    <xdr:ext cx="469744" cy="259045"/>
    <xdr:sp macro="" textlink="">
      <xdr:nvSpPr>
        <xdr:cNvPr id="372" name="n_2mainValue【公営住宅】&#10;一人当たり面積">
          <a:extLst>
            <a:ext uri="{FF2B5EF4-FFF2-40B4-BE49-F238E27FC236}">
              <a16:creationId xmlns:a16="http://schemas.microsoft.com/office/drawing/2014/main" id="{70EE28E6-58F0-4B87-ADBE-36BBCA864161}"/>
            </a:ext>
          </a:extLst>
        </xdr:cNvPr>
        <xdr:cNvSpPr txBox="1"/>
      </xdr:nvSpPr>
      <xdr:spPr>
        <a:xfrm>
          <a:off x="8515427"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24655</xdr:rowOff>
    </xdr:from>
    <xdr:ext cx="469744" cy="259045"/>
    <xdr:sp macro="" textlink="">
      <xdr:nvSpPr>
        <xdr:cNvPr id="373" name="n_3mainValue【公営住宅】&#10;一人当たり面積">
          <a:extLst>
            <a:ext uri="{FF2B5EF4-FFF2-40B4-BE49-F238E27FC236}">
              <a16:creationId xmlns:a16="http://schemas.microsoft.com/office/drawing/2014/main" id="{2203A86A-0A89-45A0-A597-A5CA5B2D5E58}"/>
            </a:ext>
          </a:extLst>
        </xdr:cNvPr>
        <xdr:cNvSpPr txBox="1"/>
      </xdr:nvSpPr>
      <xdr:spPr>
        <a:xfrm>
          <a:off x="7626427" y="1408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28464</xdr:rowOff>
    </xdr:from>
    <xdr:ext cx="469744" cy="259045"/>
    <xdr:sp macro="" textlink="">
      <xdr:nvSpPr>
        <xdr:cNvPr id="374" name="n_4mainValue【公営住宅】&#10;一人当たり面積">
          <a:extLst>
            <a:ext uri="{FF2B5EF4-FFF2-40B4-BE49-F238E27FC236}">
              <a16:creationId xmlns:a16="http://schemas.microsoft.com/office/drawing/2014/main" id="{FF598B57-73E2-48DF-8859-DB6AD26C3B6C}"/>
            </a:ext>
          </a:extLst>
        </xdr:cNvPr>
        <xdr:cNvSpPr txBox="1"/>
      </xdr:nvSpPr>
      <xdr:spPr>
        <a:xfrm>
          <a:off x="6737427" y="1408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0C3781F-1DEC-4C92-8296-77C137F095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2188D4F-E32B-469F-B9FE-31FAD6A3ABD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069D72C-900E-4F1F-BF85-B79D0D277D6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664A553-B1E3-4BA0-816A-778C9A8730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47DA805-5205-4496-897B-5D5A508F36F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0FD6B29-00C8-4731-B301-C0D9645265F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FD669EE-573B-4428-806E-DDA2C0D04C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5236DBC-E647-48DF-810E-7C37597AAA3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7125632-BE84-40F1-940F-BA9B9CC799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D5E1F042-C41B-49DB-A741-841B9B6D0C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348973C7-A96E-490B-8237-DF6688BBD2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8184935-70F6-41EC-B433-FC7296CE5A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C2AA84E-8B88-4DBD-89AA-2A63837955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7E0331D-EB2D-4598-ABBC-1857B8B7097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FA5A32E-D493-494D-B0DF-14391AD072D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19330A4-0EE4-4F07-9DFA-94E6ACBE8D3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F5D29B5-DBB0-4548-8C69-2FF2FE9377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0205152-473A-4057-BF2E-BA92E40BCA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CDC38C8-CB38-4FED-97A1-EC0C69F425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BD6FAB2-A0F0-41C2-937F-23DCFB20BF4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EBA2D27-C5F4-41DC-857A-DC33345279D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5B73AB9-9527-4291-A36C-A82DAF05A8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A87ECED-7313-4A05-B541-E4BE7CF483A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2432055-F655-4C03-97A9-383971219D7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70FB50A-3B82-402A-B483-5E92DE1D18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908DACC-8AF5-46E7-AE96-F283307AAB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0F7DB49-C805-48B6-B175-D79C655C7E7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A5353404-A3F4-4E61-A4E6-8AEB5CF8C5E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9F6D969-A844-4235-883B-35F2ACDD66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DACEC3B-0923-43E3-958F-C2D274ADFE8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6A4E384-841C-47EC-B9A7-B780559A0B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A7EC1AD-3991-454E-A6DA-99DDA3F98B5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FE47E1C-5CB7-4F27-AF4F-E9012AEE2A7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3749BC8-0616-410E-9FE0-1E9CF3A9652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7E1E57F-5A2A-404D-9DBA-C055054F44F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039FEBC-8C22-4ED3-8BFE-5D4DF1D201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B4F5228-FE7C-4AD5-A3CC-2728301F746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13A9BE1-4E89-4657-96A9-0CEB7A85FF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66F4568-C314-4815-9BA1-9A68081D3FF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F3C55F8-BC26-4C32-A317-3636F9E6CD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118AA0D-B5CD-4782-AE67-A7480998B575}"/>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F396BAC4-5FBD-43CB-B7D8-DD60B5D7884B}"/>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5B4D434E-03FD-4298-AB60-204DDC98DEE8}"/>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055195A-AF8D-453F-AA8D-F53F0D374EF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592AB4A4-4A72-4710-9D25-A2C39ADCFE5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1DB74BD-5479-46EF-9C49-9235339F23E1}"/>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63F61395-5F82-4610-8A4B-5658143E878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507637C6-60B1-41BB-8328-D60A1692CD5B}"/>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A3E6416B-0CA4-4AA6-815D-5815568B67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DE1483D-FCAE-48D3-BB68-93D72E7D9DDB}"/>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DD76F739-CFEB-4729-BD85-B9503B104107}"/>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0E93FB8-2A2C-4907-B311-40CD072D57B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D816F62-95AD-474E-A560-4A621D682AA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BFB59F7-8A39-40D5-AA73-59F9E6154A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A26EAAF-FEDD-4D3D-B530-DF113429E5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B148A81-4147-4591-A93B-ED59A51F08C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57785</xdr:rowOff>
    </xdr:from>
    <xdr:to>
      <xdr:col>85</xdr:col>
      <xdr:colOff>177800</xdr:colOff>
      <xdr:row>40</xdr:row>
      <xdr:rowOff>159385</xdr:rowOff>
    </xdr:to>
    <xdr:sp macro="" textlink="">
      <xdr:nvSpPr>
        <xdr:cNvPr id="431" name="楕円 430">
          <a:extLst>
            <a:ext uri="{FF2B5EF4-FFF2-40B4-BE49-F238E27FC236}">
              <a16:creationId xmlns:a16="http://schemas.microsoft.com/office/drawing/2014/main" id="{1D166D80-296D-4E3C-A509-0F17A210DD9E}"/>
            </a:ext>
          </a:extLst>
        </xdr:cNvPr>
        <xdr:cNvSpPr/>
      </xdr:nvSpPr>
      <xdr:spPr>
        <a:xfrm>
          <a:off x="162687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36212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B2732D5-1122-494B-B68C-BA1D3CC6C088}"/>
            </a:ext>
          </a:extLst>
        </xdr:cNvPr>
        <xdr:cNvSpPr txBox="1"/>
      </xdr:nvSpPr>
      <xdr:spPr>
        <a:xfrm>
          <a:off x="16357600"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44450</xdr:rowOff>
    </xdr:from>
    <xdr:to>
      <xdr:col>81</xdr:col>
      <xdr:colOff>101600</xdr:colOff>
      <xdr:row>40</xdr:row>
      <xdr:rowOff>146050</xdr:rowOff>
    </xdr:to>
    <xdr:sp macro="" textlink="">
      <xdr:nvSpPr>
        <xdr:cNvPr id="433" name="楕円 432">
          <a:extLst>
            <a:ext uri="{FF2B5EF4-FFF2-40B4-BE49-F238E27FC236}">
              <a16:creationId xmlns:a16="http://schemas.microsoft.com/office/drawing/2014/main" id="{5A6BE0F4-7875-4CBD-A624-792627B38C04}"/>
            </a:ext>
          </a:extLst>
        </xdr:cNvPr>
        <xdr:cNvSpPr/>
      </xdr:nvSpPr>
      <xdr:spPr>
        <a:xfrm>
          <a:off x="15430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95250</xdr:rowOff>
    </xdr:from>
    <xdr:to>
      <xdr:col>85</xdr:col>
      <xdr:colOff>127000</xdr:colOff>
      <xdr:row>40</xdr:row>
      <xdr:rowOff>108585</xdr:rowOff>
    </xdr:to>
    <xdr:cxnSp macro="">
      <xdr:nvCxnSpPr>
        <xdr:cNvPr id="434" name="直線コネクタ 433">
          <a:extLst>
            <a:ext uri="{FF2B5EF4-FFF2-40B4-BE49-F238E27FC236}">
              <a16:creationId xmlns:a16="http://schemas.microsoft.com/office/drawing/2014/main" id="{FA37E6CB-5F16-40B2-88B9-1B42B27C5442}"/>
            </a:ext>
          </a:extLst>
        </xdr:cNvPr>
        <xdr:cNvCxnSpPr/>
      </xdr:nvCxnSpPr>
      <xdr:spPr>
        <a:xfrm>
          <a:off x="15481300" y="695325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31115</xdr:rowOff>
    </xdr:from>
    <xdr:to>
      <xdr:col>76</xdr:col>
      <xdr:colOff>165100</xdr:colOff>
      <xdr:row>40</xdr:row>
      <xdr:rowOff>132715</xdr:rowOff>
    </xdr:to>
    <xdr:sp macro="" textlink="">
      <xdr:nvSpPr>
        <xdr:cNvPr id="435" name="楕円 434">
          <a:extLst>
            <a:ext uri="{FF2B5EF4-FFF2-40B4-BE49-F238E27FC236}">
              <a16:creationId xmlns:a16="http://schemas.microsoft.com/office/drawing/2014/main" id="{054B91B6-9587-4D9C-9326-637553F947BE}"/>
            </a:ext>
          </a:extLst>
        </xdr:cNvPr>
        <xdr:cNvSpPr/>
      </xdr:nvSpPr>
      <xdr:spPr>
        <a:xfrm>
          <a:off x="14541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81915</xdr:rowOff>
    </xdr:from>
    <xdr:to>
      <xdr:col>81</xdr:col>
      <xdr:colOff>50800</xdr:colOff>
      <xdr:row>40</xdr:row>
      <xdr:rowOff>95250</xdr:rowOff>
    </xdr:to>
    <xdr:cxnSp macro="">
      <xdr:nvCxnSpPr>
        <xdr:cNvPr id="436" name="直線コネクタ 435">
          <a:extLst>
            <a:ext uri="{FF2B5EF4-FFF2-40B4-BE49-F238E27FC236}">
              <a16:creationId xmlns:a16="http://schemas.microsoft.com/office/drawing/2014/main" id="{90033048-1493-480F-AF7D-AC916130A617}"/>
            </a:ext>
          </a:extLst>
        </xdr:cNvPr>
        <xdr:cNvCxnSpPr/>
      </xdr:nvCxnSpPr>
      <xdr:spPr>
        <a:xfrm>
          <a:off x="14592300" y="693991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36830</xdr:rowOff>
    </xdr:from>
    <xdr:to>
      <xdr:col>72</xdr:col>
      <xdr:colOff>38100</xdr:colOff>
      <xdr:row>40</xdr:row>
      <xdr:rowOff>138430</xdr:rowOff>
    </xdr:to>
    <xdr:sp macro="" textlink="">
      <xdr:nvSpPr>
        <xdr:cNvPr id="437" name="楕円 436">
          <a:extLst>
            <a:ext uri="{FF2B5EF4-FFF2-40B4-BE49-F238E27FC236}">
              <a16:creationId xmlns:a16="http://schemas.microsoft.com/office/drawing/2014/main" id="{7BF1344A-5BC1-4934-9998-B4091384FACC}"/>
            </a:ext>
          </a:extLst>
        </xdr:cNvPr>
        <xdr:cNvSpPr/>
      </xdr:nvSpPr>
      <xdr:spPr>
        <a:xfrm>
          <a:off x="13652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81915</xdr:rowOff>
    </xdr:from>
    <xdr:to>
      <xdr:col>76</xdr:col>
      <xdr:colOff>114300</xdr:colOff>
      <xdr:row>40</xdr:row>
      <xdr:rowOff>87630</xdr:rowOff>
    </xdr:to>
    <xdr:cxnSp macro="">
      <xdr:nvCxnSpPr>
        <xdr:cNvPr id="438" name="直線コネクタ 437">
          <a:extLst>
            <a:ext uri="{FF2B5EF4-FFF2-40B4-BE49-F238E27FC236}">
              <a16:creationId xmlns:a16="http://schemas.microsoft.com/office/drawing/2014/main" id="{A5D4C54D-517E-4D34-A81D-C9B69CC5719D}"/>
            </a:ext>
          </a:extLst>
        </xdr:cNvPr>
        <xdr:cNvCxnSpPr/>
      </xdr:nvCxnSpPr>
      <xdr:spPr>
        <a:xfrm flipV="1">
          <a:off x="13703300" y="69399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23495</xdr:rowOff>
    </xdr:from>
    <xdr:to>
      <xdr:col>67</xdr:col>
      <xdr:colOff>101600</xdr:colOff>
      <xdr:row>40</xdr:row>
      <xdr:rowOff>125095</xdr:rowOff>
    </xdr:to>
    <xdr:sp macro="" textlink="">
      <xdr:nvSpPr>
        <xdr:cNvPr id="439" name="楕円 438">
          <a:extLst>
            <a:ext uri="{FF2B5EF4-FFF2-40B4-BE49-F238E27FC236}">
              <a16:creationId xmlns:a16="http://schemas.microsoft.com/office/drawing/2014/main" id="{FD6B02CB-03AB-42EA-98F9-68D3DD7D8AA5}"/>
            </a:ext>
          </a:extLst>
        </xdr:cNvPr>
        <xdr:cNvSpPr/>
      </xdr:nvSpPr>
      <xdr:spPr>
        <a:xfrm>
          <a:off x="12763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74295</xdr:rowOff>
    </xdr:from>
    <xdr:to>
      <xdr:col>71</xdr:col>
      <xdr:colOff>177800</xdr:colOff>
      <xdr:row>40</xdr:row>
      <xdr:rowOff>87630</xdr:rowOff>
    </xdr:to>
    <xdr:cxnSp macro="">
      <xdr:nvCxnSpPr>
        <xdr:cNvPr id="440" name="直線コネクタ 439">
          <a:extLst>
            <a:ext uri="{FF2B5EF4-FFF2-40B4-BE49-F238E27FC236}">
              <a16:creationId xmlns:a16="http://schemas.microsoft.com/office/drawing/2014/main" id="{856DDB45-985D-42DF-8735-1BC2608B71A7}"/>
            </a:ext>
          </a:extLst>
        </xdr:cNvPr>
        <xdr:cNvCxnSpPr/>
      </xdr:nvCxnSpPr>
      <xdr:spPr>
        <a:xfrm>
          <a:off x="12814300" y="69322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57E1CE8-2FE7-4EF1-9C32-6988CB7B9D94}"/>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2C08F6D-C12E-4FC6-80A4-FAF65DDD4676}"/>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0A512E7-DF03-488D-88A5-7287285CE928}"/>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8BA6B34-FA6D-404C-9900-3973D624DA51}"/>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137177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4D80A27-9E50-4334-8851-0D4C2B4AE5B8}"/>
            </a:ext>
          </a:extLst>
        </xdr:cNvPr>
        <xdr:cNvSpPr txBox="1"/>
      </xdr:nvSpPr>
      <xdr:spPr>
        <a:xfrm>
          <a:off x="152660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123842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1102F57-B208-4EF3-81A2-5BCD2936D1B7}"/>
            </a:ext>
          </a:extLst>
        </xdr:cNvPr>
        <xdr:cNvSpPr txBox="1"/>
      </xdr:nvSpPr>
      <xdr:spPr>
        <a:xfrm>
          <a:off x="143897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129557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60222992-1C9C-4628-B30B-F9C0064FB61F}"/>
            </a:ext>
          </a:extLst>
        </xdr:cNvPr>
        <xdr:cNvSpPr txBox="1"/>
      </xdr:nvSpPr>
      <xdr:spPr>
        <a:xfrm>
          <a:off x="13500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116222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3DDC81C-C653-4EB7-928D-DC8B0E8B3BD2}"/>
            </a:ext>
          </a:extLst>
        </xdr:cNvPr>
        <xdr:cNvSpPr txBox="1"/>
      </xdr:nvSpPr>
      <xdr:spPr>
        <a:xfrm>
          <a:off x="12611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8AB115B-DFC8-4ABD-B785-EE4AE95FC2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0E64D45-A9A0-475C-B0B6-9B1238ECEA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20F736C-A53F-43DF-890A-4309E313186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8BD25B1-4456-4246-AD10-A51627E9178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D96B35C-30FB-4562-9456-356AD1904D4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5B7DA666-FD15-49FB-A813-5801F9A55A4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3ED8311-2BB0-4996-902B-7A6DE2ADEC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E1FD509-FA66-4CA9-8CC3-DC9CE625FA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56F09A8-EF72-41B9-B6B9-FC0C76FC7A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3E5828E-4E7C-4BE4-83A4-F7863110BE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AC5F8E40-6A3F-4B6D-A498-EA644F058E9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C2FA3E9-2A0B-4795-B7A8-9F1F0DBC85A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7F955489-810B-40F9-87D7-A9F6FDA86A6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98BC783-ED85-41C9-9DC4-BEFED1846E9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DFE3371-BFF7-42B5-BF98-805627E8A47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EC35B3C-ECD4-467D-90E5-B281745719F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11B93FD4-5349-43BF-A765-A2B23B773D6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F711695-F933-4A3B-9DC9-9EB22FC3E4F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28EBEC0-4BE6-44BE-8ACD-639A082C3E5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7441FA1-E928-4F1D-ABD3-B42C798EBF6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7744ABA-9D99-4A63-B807-701AB4E63B3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C82D5F7E-261B-4917-B145-E7826BFAFCE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FCD0A1E-369F-4846-AA00-42257CDEFD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111F37E2-A445-430B-9E8D-2B16463CDDCC}"/>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EC14FB5-47E6-4C2A-94F8-E89EF5FD7248}"/>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959DF11F-FD9A-4A0E-ADFC-732A7148A002}"/>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4FF09B4-A361-43D4-8CC4-B5354590F9EA}"/>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09BC160-8933-4FF9-8E78-8D867A0F11C7}"/>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FE9305A-542F-43B1-9E76-1FF13D762C52}"/>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EE7BEE08-8AD5-458F-8BB6-D04225B5777D}"/>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647E9298-0EAB-4CFA-A070-9FD93CABEEC9}"/>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9B86A6CC-504F-42A3-BF30-EA2AF3131F0B}"/>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EDEBBE6A-248A-42D4-B0E2-45088EDF5556}"/>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C46FC734-6A69-43A4-82B0-7E9C475C8FEE}"/>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3239FE1-CC9C-496B-A104-0D2F7D38E0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5192A06-0877-4936-B113-2A5BBCCC01E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62F3DC0-3A13-4F6C-BE51-0495B11B844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4FC094F-1CDD-482D-84B0-92B26199332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CCAE435-0670-492A-8B09-69F42EE9AA4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488" name="楕円 487">
          <a:extLst>
            <a:ext uri="{FF2B5EF4-FFF2-40B4-BE49-F238E27FC236}">
              <a16:creationId xmlns:a16="http://schemas.microsoft.com/office/drawing/2014/main" id="{676B9576-6721-49BD-BD04-52F7742CC005}"/>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A3A7312-2C75-4919-9A8C-B43A96BDC945}"/>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490" name="楕円 489">
          <a:extLst>
            <a:ext uri="{FF2B5EF4-FFF2-40B4-BE49-F238E27FC236}">
              <a16:creationId xmlns:a16="http://schemas.microsoft.com/office/drawing/2014/main" id="{6D68BF92-2862-4480-A1E6-FA8C8187C133}"/>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163830</xdr:rowOff>
    </xdr:to>
    <xdr:cxnSp macro="">
      <xdr:nvCxnSpPr>
        <xdr:cNvPr id="491" name="直線コネクタ 490">
          <a:extLst>
            <a:ext uri="{FF2B5EF4-FFF2-40B4-BE49-F238E27FC236}">
              <a16:creationId xmlns:a16="http://schemas.microsoft.com/office/drawing/2014/main" id="{444F68A3-5E27-4427-9C6E-468D6D0685A4}"/>
            </a:ext>
          </a:extLst>
        </xdr:cNvPr>
        <xdr:cNvCxnSpPr/>
      </xdr:nvCxnSpPr>
      <xdr:spPr>
        <a:xfrm>
          <a:off x="21323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113030</xdr:rowOff>
    </xdr:from>
    <xdr:to>
      <xdr:col>107</xdr:col>
      <xdr:colOff>101600</xdr:colOff>
      <xdr:row>42</xdr:row>
      <xdr:rowOff>43180</xdr:rowOff>
    </xdr:to>
    <xdr:sp macro="" textlink="">
      <xdr:nvSpPr>
        <xdr:cNvPr id="492" name="楕円 491">
          <a:extLst>
            <a:ext uri="{FF2B5EF4-FFF2-40B4-BE49-F238E27FC236}">
              <a16:creationId xmlns:a16="http://schemas.microsoft.com/office/drawing/2014/main" id="{0FCC0E84-1903-4F02-91C1-3F30D4EFAC56}"/>
            </a:ext>
          </a:extLst>
        </xdr:cNvPr>
        <xdr:cNvSpPr/>
      </xdr:nvSpPr>
      <xdr:spPr>
        <a:xfrm>
          <a:off x="20383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163830</xdr:rowOff>
    </xdr:to>
    <xdr:cxnSp macro="">
      <xdr:nvCxnSpPr>
        <xdr:cNvPr id="493" name="直線コネクタ 492">
          <a:extLst>
            <a:ext uri="{FF2B5EF4-FFF2-40B4-BE49-F238E27FC236}">
              <a16:creationId xmlns:a16="http://schemas.microsoft.com/office/drawing/2014/main" id="{89F2E187-0D9E-491B-B7B8-5A2A50FBDC4A}"/>
            </a:ext>
          </a:extLst>
        </xdr:cNvPr>
        <xdr:cNvCxnSpPr/>
      </xdr:nvCxnSpPr>
      <xdr:spPr>
        <a:xfrm>
          <a:off x="20434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113030</xdr:rowOff>
    </xdr:from>
    <xdr:to>
      <xdr:col>102</xdr:col>
      <xdr:colOff>165100</xdr:colOff>
      <xdr:row>42</xdr:row>
      <xdr:rowOff>43180</xdr:rowOff>
    </xdr:to>
    <xdr:sp macro="" textlink="">
      <xdr:nvSpPr>
        <xdr:cNvPr id="494" name="楕円 493">
          <a:extLst>
            <a:ext uri="{FF2B5EF4-FFF2-40B4-BE49-F238E27FC236}">
              <a16:creationId xmlns:a16="http://schemas.microsoft.com/office/drawing/2014/main" id="{1650A901-F032-4F1D-905C-3F1958C7E351}"/>
            </a:ext>
          </a:extLst>
        </xdr:cNvPr>
        <xdr:cNvSpPr/>
      </xdr:nvSpPr>
      <xdr:spPr>
        <a:xfrm>
          <a:off x="19494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163830</xdr:rowOff>
    </xdr:from>
    <xdr:to>
      <xdr:col>107</xdr:col>
      <xdr:colOff>50800</xdr:colOff>
      <xdr:row>41</xdr:row>
      <xdr:rowOff>163830</xdr:rowOff>
    </xdr:to>
    <xdr:cxnSp macro="">
      <xdr:nvCxnSpPr>
        <xdr:cNvPr id="495" name="直線コネクタ 494">
          <a:extLst>
            <a:ext uri="{FF2B5EF4-FFF2-40B4-BE49-F238E27FC236}">
              <a16:creationId xmlns:a16="http://schemas.microsoft.com/office/drawing/2014/main" id="{B77DB0FC-E1AD-41D0-A9D5-32DC8CF7EA17}"/>
            </a:ext>
          </a:extLst>
        </xdr:cNvPr>
        <xdr:cNvCxnSpPr/>
      </xdr:nvCxnSpPr>
      <xdr:spPr>
        <a:xfrm>
          <a:off x="19545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113030</xdr:rowOff>
    </xdr:from>
    <xdr:to>
      <xdr:col>98</xdr:col>
      <xdr:colOff>38100</xdr:colOff>
      <xdr:row>42</xdr:row>
      <xdr:rowOff>43180</xdr:rowOff>
    </xdr:to>
    <xdr:sp macro="" textlink="">
      <xdr:nvSpPr>
        <xdr:cNvPr id="496" name="楕円 495">
          <a:extLst>
            <a:ext uri="{FF2B5EF4-FFF2-40B4-BE49-F238E27FC236}">
              <a16:creationId xmlns:a16="http://schemas.microsoft.com/office/drawing/2014/main" id="{F02183ED-1677-4946-A1B1-2A6A93D083AA}"/>
            </a:ext>
          </a:extLst>
        </xdr:cNvPr>
        <xdr:cNvSpPr/>
      </xdr:nvSpPr>
      <xdr:spPr>
        <a:xfrm>
          <a:off x="18605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163830</xdr:rowOff>
    </xdr:from>
    <xdr:to>
      <xdr:col>102</xdr:col>
      <xdr:colOff>114300</xdr:colOff>
      <xdr:row>41</xdr:row>
      <xdr:rowOff>163830</xdr:rowOff>
    </xdr:to>
    <xdr:cxnSp macro="">
      <xdr:nvCxnSpPr>
        <xdr:cNvPr id="497" name="直線コネクタ 496">
          <a:extLst>
            <a:ext uri="{FF2B5EF4-FFF2-40B4-BE49-F238E27FC236}">
              <a16:creationId xmlns:a16="http://schemas.microsoft.com/office/drawing/2014/main" id="{BF62EAD2-469B-46FF-89C7-4A1402C59851}"/>
            </a:ext>
          </a:extLst>
        </xdr:cNvPr>
        <xdr:cNvCxnSpPr/>
      </xdr:nvCxnSpPr>
      <xdr:spPr>
        <a:xfrm>
          <a:off x="18656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FD01DAE-606E-4B9A-9EE9-C48750C8DBB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F86D76F-FF4F-485B-9037-D714043239C6}"/>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F07244D-EA3A-4A81-A45E-6156BCF535B9}"/>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8655892-1D0F-415B-A2DB-8A6FE4342891}"/>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E85364B-F914-49DF-AB20-42E58BE286D5}"/>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34307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E386830-D28A-4E28-9A5B-A2C2D20A88F6}"/>
            </a:ext>
          </a:extLst>
        </xdr:cNvPr>
        <xdr:cNvSpPr txBox="1"/>
      </xdr:nvSpPr>
      <xdr:spPr>
        <a:xfrm>
          <a:off x="20199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34307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00E5F2B-6CDD-472C-90AB-29AECF0E6672}"/>
            </a:ext>
          </a:extLst>
        </xdr:cNvPr>
        <xdr:cNvSpPr txBox="1"/>
      </xdr:nvSpPr>
      <xdr:spPr>
        <a:xfrm>
          <a:off x="19310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34307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39708B3-7BBA-412A-90BE-5548BF1560E1}"/>
            </a:ext>
          </a:extLst>
        </xdr:cNvPr>
        <xdr:cNvSpPr txBox="1"/>
      </xdr:nvSpPr>
      <xdr:spPr>
        <a:xfrm>
          <a:off x="18421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93B478A-0F13-4EEE-AB59-298A8B8AC02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D4288BE-99EB-4404-B38F-0771AD38D3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DCFF1D4-31C7-4C8F-BA30-3893CD740AF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DB2201F-A362-4AD8-8B55-8D9A13FCAA1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C846FF5-8FC2-42F7-B949-91239FA75F2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4CE648A-8C5C-44CC-ACE1-A7F5FD13D91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B0EAB4E-5B86-485D-92C9-D1161B5CE2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23C4E67-811A-408A-8F01-7B6FD37C23E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200F158-1223-42AE-93CF-2259F86A65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EA600F4-D9B0-42CC-A1EB-9FE03E7451C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F8DFAA9-29C3-4FE4-ADD1-303BEFE879D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327441D-12D2-4EA2-A08C-28664954F58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A6D61336-F7BF-40CE-A835-6DDE20DCF08B}"/>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AF6C1E0-1C9F-41F8-BE35-2E86919B850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FE802DD-5979-4115-96A7-003BAAA1E1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84305767-C0AE-44B5-A1BE-B488F9DE6B3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7F3230D-5386-4B59-B984-B71E09C608A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FAF67442-197C-4AD2-84BE-95FB65B523B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245B8DDA-17E9-493C-ABC3-0690348D8DF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8230C475-80EF-4283-991B-1D9B4F31E5C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CF97FFCD-2E17-45AE-9A43-9B9660880922}"/>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B9E2F071-C7B1-4C35-942A-0499F52031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C8B279A4-FB73-40E8-9547-22A7509E309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40C51DA5-0AE7-4078-9DC0-738A4A84C1A8}"/>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F9C5B91B-1436-4D47-8FCA-770B46E87C5D}"/>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CF4A0B28-3681-4A6B-98D9-BEF864DFC6CD}"/>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2D8F9995-23FD-4BA8-B70A-1EE585F827B3}"/>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7FDAB168-5C4D-43C2-A0BE-1F104D51222B}"/>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993212C-C360-457F-AF21-9F9542BFBF2D}"/>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49DCEEAF-9038-446A-AAB1-DD09AC24DD1E}"/>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19C9C39A-9BCD-4CDD-B840-94D65C722237}"/>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D118EB48-6F3E-403B-B202-648BE45F43D2}"/>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FC818D34-160C-47F3-B2D0-71412DD5F89D}"/>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DAE06ECB-FC90-407A-8AC4-1F348CF7177A}"/>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6627D68-F3CC-4395-B8B3-736EF0DCBB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437B539-E253-4A3F-87D3-EE972CFDF0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09DCD21-2815-4D59-90AD-3B180F6F9E4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4535264-731E-464B-87A1-19EBED03E0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854DF5B-E6C4-4FD4-9C04-BAFF2A0F7A0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12065</xdr:rowOff>
    </xdr:from>
    <xdr:to>
      <xdr:col>85</xdr:col>
      <xdr:colOff>177800</xdr:colOff>
      <xdr:row>63</xdr:row>
      <xdr:rowOff>113665</xdr:rowOff>
    </xdr:to>
    <xdr:sp macro="" textlink="">
      <xdr:nvSpPr>
        <xdr:cNvPr id="545" name="楕円 544">
          <a:extLst>
            <a:ext uri="{FF2B5EF4-FFF2-40B4-BE49-F238E27FC236}">
              <a16:creationId xmlns:a16="http://schemas.microsoft.com/office/drawing/2014/main" id="{019D1B2C-3960-4622-9117-401B99792767}"/>
            </a:ext>
          </a:extLst>
        </xdr:cNvPr>
        <xdr:cNvSpPr/>
      </xdr:nvSpPr>
      <xdr:spPr>
        <a:xfrm>
          <a:off x="16268700" y="1081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161942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2FDFDA5D-A85E-4BFA-A38A-84866C9E2B0E}"/>
            </a:ext>
          </a:extLst>
        </xdr:cNvPr>
        <xdr:cNvSpPr txBox="1"/>
      </xdr:nvSpPr>
      <xdr:spPr>
        <a:xfrm>
          <a:off x="16357600"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156845</xdr:rowOff>
    </xdr:from>
    <xdr:to>
      <xdr:col>81</xdr:col>
      <xdr:colOff>101600</xdr:colOff>
      <xdr:row>63</xdr:row>
      <xdr:rowOff>86995</xdr:rowOff>
    </xdr:to>
    <xdr:sp macro="" textlink="">
      <xdr:nvSpPr>
        <xdr:cNvPr id="547" name="楕円 546">
          <a:extLst>
            <a:ext uri="{FF2B5EF4-FFF2-40B4-BE49-F238E27FC236}">
              <a16:creationId xmlns:a16="http://schemas.microsoft.com/office/drawing/2014/main" id="{CAFD6D14-E9F4-4260-B3C2-5C4D41DB83DF}"/>
            </a:ext>
          </a:extLst>
        </xdr:cNvPr>
        <xdr:cNvSpPr/>
      </xdr:nvSpPr>
      <xdr:spPr>
        <a:xfrm>
          <a:off x="15430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36195</xdr:rowOff>
    </xdr:from>
    <xdr:to>
      <xdr:col>85</xdr:col>
      <xdr:colOff>127000</xdr:colOff>
      <xdr:row>63</xdr:row>
      <xdr:rowOff>62865</xdr:rowOff>
    </xdr:to>
    <xdr:cxnSp macro="">
      <xdr:nvCxnSpPr>
        <xdr:cNvPr id="548" name="直線コネクタ 547">
          <a:extLst>
            <a:ext uri="{FF2B5EF4-FFF2-40B4-BE49-F238E27FC236}">
              <a16:creationId xmlns:a16="http://schemas.microsoft.com/office/drawing/2014/main" id="{8E63D247-8F25-47E9-B69F-273FFF4EE2DF}"/>
            </a:ext>
          </a:extLst>
        </xdr:cNvPr>
        <xdr:cNvCxnSpPr/>
      </xdr:nvCxnSpPr>
      <xdr:spPr>
        <a:xfrm>
          <a:off x="15481300" y="108375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118745</xdr:rowOff>
    </xdr:from>
    <xdr:to>
      <xdr:col>76</xdr:col>
      <xdr:colOff>165100</xdr:colOff>
      <xdr:row>63</xdr:row>
      <xdr:rowOff>48895</xdr:rowOff>
    </xdr:to>
    <xdr:sp macro="" textlink="">
      <xdr:nvSpPr>
        <xdr:cNvPr id="549" name="楕円 548">
          <a:extLst>
            <a:ext uri="{FF2B5EF4-FFF2-40B4-BE49-F238E27FC236}">
              <a16:creationId xmlns:a16="http://schemas.microsoft.com/office/drawing/2014/main" id="{10EEDF4F-1494-434E-A9DC-EF1991DE6624}"/>
            </a:ext>
          </a:extLst>
        </xdr:cNvPr>
        <xdr:cNvSpPr/>
      </xdr:nvSpPr>
      <xdr:spPr>
        <a:xfrm>
          <a:off x="14541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169545</xdr:rowOff>
    </xdr:from>
    <xdr:to>
      <xdr:col>81</xdr:col>
      <xdr:colOff>50800</xdr:colOff>
      <xdr:row>63</xdr:row>
      <xdr:rowOff>36195</xdr:rowOff>
    </xdr:to>
    <xdr:cxnSp macro="">
      <xdr:nvCxnSpPr>
        <xdr:cNvPr id="550" name="直線コネクタ 549">
          <a:extLst>
            <a:ext uri="{FF2B5EF4-FFF2-40B4-BE49-F238E27FC236}">
              <a16:creationId xmlns:a16="http://schemas.microsoft.com/office/drawing/2014/main" id="{E18465F2-1148-4343-B3A4-CDEAE9AD64DD}"/>
            </a:ext>
          </a:extLst>
        </xdr:cNvPr>
        <xdr:cNvCxnSpPr/>
      </xdr:nvCxnSpPr>
      <xdr:spPr>
        <a:xfrm>
          <a:off x="14592300" y="10799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84455</xdr:rowOff>
    </xdr:from>
    <xdr:to>
      <xdr:col>72</xdr:col>
      <xdr:colOff>38100</xdr:colOff>
      <xdr:row>63</xdr:row>
      <xdr:rowOff>14605</xdr:rowOff>
    </xdr:to>
    <xdr:sp macro="" textlink="">
      <xdr:nvSpPr>
        <xdr:cNvPr id="551" name="楕円 550">
          <a:extLst>
            <a:ext uri="{FF2B5EF4-FFF2-40B4-BE49-F238E27FC236}">
              <a16:creationId xmlns:a16="http://schemas.microsoft.com/office/drawing/2014/main" id="{0E1D8960-CEEF-4D09-A262-2E51D2595FFA}"/>
            </a:ext>
          </a:extLst>
        </xdr:cNvPr>
        <xdr:cNvSpPr/>
      </xdr:nvSpPr>
      <xdr:spPr>
        <a:xfrm>
          <a:off x="13652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135255</xdr:rowOff>
    </xdr:from>
    <xdr:to>
      <xdr:col>76</xdr:col>
      <xdr:colOff>114300</xdr:colOff>
      <xdr:row>62</xdr:row>
      <xdr:rowOff>169545</xdr:rowOff>
    </xdr:to>
    <xdr:cxnSp macro="">
      <xdr:nvCxnSpPr>
        <xdr:cNvPr id="552" name="直線コネクタ 551">
          <a:extLst>
            <a:ext uri="{FF2B5EF4-FFF2-40B4-BE49-F238E27FC236}">
              <a16:creationId xmlns:a16="http://schemas.microsoft.com/office/drawing/2014/main" id="{706A60B3-AEE7-475D-A5BA-0E403DAF7A89}"/>
            </a:ext>
          </a:extLst>
        </xdr:cNvPr>
        <xdr:cNvCxnSpPr/>
      </xdr:nvCxnSpPr>
      <xdr:spPr>
        <a:xfrm>
          <a:off x="13703300" y="107651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61595</xdr:rowOff>
    </xdr:from>
    <xdr:to>
      <xdr:col>67</xdr:col>
      <xdr:colOff>101600</xdr:colOff>
      <xdr:row>62</xdr:row>
      <xdr:rowOff>163195</xdr:rowOff>
    </xdr:to>
    <xdr:sp macro="" textlink="">
      <xdr:nvSpPr>
        <xdr:cNvPr id="553" name="楕円 552">
          <a:extLst>
            <a:ext uri="{FF2B5EF4-FFF2-40B4-BE49-F238E27FC236}">
              <a16:creationId xmlns:a16="http://schemas.microsoft.com/office/drawing/2014/main" id="{0140FF58-31DB-4A8D-B1AB-1BE4E49E10A4}"/>
            </a:ext>
          </a:extLst>
        </xdr:cNvPr>
        <xdr:cNvSpPr/>
      </xdr:nvSpPr>
      <xdr:spPr>
        <a:xfrm>
          <a:off x="12763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112395</xdr:rowOff>
    </xdr:from>
    <xdr:to>
      <xdr:col>71</xdr:col>
      <xdr:colOff>177800</xdr:colOff>
      <xdr:row>62</xdr:row>
      <xdr:rowOff>135255</xdr:rowOff>
    </xdr:to>
    <xdr:cxnSp macro="">
      <xdr:nvCxnSpPr>
        <xdr:cNvPr id="554" name="直線コネクタ 553">
          <a:extLst>
            <a:ext uri="{FF2B5EF4-FFF2-40B4-BE49-F238E27FC236}">
              <a16:creationId xmlns:a16="http://schemas.microsoft.com/office/drawing/2014/main" id="{97BC1656-A081-4AA9-B117-6F7703CDD62A}"/>
            </a:ext>
          </a:extLst>
        </xdr:cNvPr>
        <xdr:cNvCxnSpPr/>
      </xdr:nvCxnSpPr>
      <xdr:spPr>
        <a:xfrm>
          <a:off x="12814300" y="10742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AD922492-0494-457F-8030-A7BC0297C1ED}"/>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1D615BC9-3783-42F5-A216-99EA7CE67254}"/>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31B6882A-83D6-4201-8715-5FCF2C11003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2EDA2FD3-82F1-4E5D-96E4-F8F56F1F4AEF}"/>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78122</xdr:rowOff>
    </xdr:from>
    <xdr:ext cx="405111" cy="259045"/>
    <xdr:sp macro="" textlink="">
      <xdr:nvSpPr>
        <xdr:cNvPr id="559" name="n_1mainValue【学校施設】&#10;有形固定資産減価償却率">
          <a:extLst>
            <a:ext uri="{FF2B5EF4-FFF2-40B4-BE49-F238E27FC236}">
              <a16:creationId xmlns:a16="http://schemas.microsoft.com/office/drawing/2014/main" id="{E867C55C-9A8C-4237-99D3-43704CCF2C42}"/>
            </a:ext>
          </a:extLst>
        </xdr:cNvPr>
        <xdr:cNvSpPr txBox="1"/>
      </xdr:nvSpPr>
      <xdr:spPr>
        <a:xfrm>
          <a:off x="15266044" y="1087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40022</xdr:rowOff>
    </xdr:from>
    <xdr:ext cx="405111" cy="259045"/>
    <xdr:sp macro="" textlink="">
      <xdr:nvSpPr>
        <xdr:cNvPr id="560" name="n_2mainValue【学校施設】&#10;有形固定資産減価償却率">
          <a:extLst>
            <a:ext uri="{FF2B5EF4-FFF2-40B4-BE49-F238E27FC236}">
              <a16:creationId xmlns:a16="http://schemas.microsoft.com/office/drawing/2014/main" id="{7B627D90-0BFE-47E9-B8B1-5A25403C7EEF}"/>
            </a:ext>
          </a:extLst>
        </xdr:cNvPr>
        <xdr:cNvSpPr txBox="1"/>
      </xdr:nvSpPr>
      <xdr:spPr>
        <a:xfrm>
          <a:off x="14389744"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31132</xdr:rowOff>
    </xdr:from>
    <xdr:ext cx="405111" cy="259045"/>
    <xdr:sp macro="" textlink="">
      <xdr:nvSpPr>
        <xdr:cNvPr id="561" name="n_3mainValue【学校施設】&#10;有形固定資産減価償却率">
          <a:extLst>
            <a:ext uri="{FF2B5EF4-FFF2-40B4-BE49-F238E27FC236}">
              <a16:creationId xmlns:a16="http://schemas.microsoft.com/office/drawing/2014/main" id="{F450D255-EBE8-4D4E-B010-89CE7A439A44}"/>
            </a:ext>
          </a:extLst>
        </xdr:cNvPr>
        <xdr:cNvSpPr txBox="1"/>
      </xdr:nvSpPr>
      <xdr:spPr>
        <a:xfrm>
          <a:off x="13500744" y="1048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8272</xdr:rowOff>
    </xdr:from>
    <xdr:ext cx="405111" cy="259045"/>
    <xdr:sp macro="" textlink="">
      <xdr:nvSpPr>
        <xdr:cNvPr id="562" name="n_4mainValue【学校施設】&#10;有形固定資産減価償却率">
          <a:extLst>
            <a:ext uri="{FF2B5EF4-FFF2-40B4-BE49-F238E27FC236}">
              <a16:creationId xmlns:a16="http://schemas.microsoft.com/office/drawing/2014/main" id="{E83E5399-E02F-4C35-B551-01966864C6E4}"/>
            </a:ext>
          </a:extLst>
        </xdr:cNvPr>
        <xdr:cNvSpPr txBox="1"/>
      </xdr:nvSpPr>
      <xdr:spPr>
        <a:xfrm>
          <a:off x="12611744" y="1046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96B95F8-50BE-4B1D-BB50-CE417C7EF82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86258DDE-F3E1-4BDF-AF13-B6C5C98C89D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24BBC32-6597-4A39-9C7C-C10BE213B4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50896E9-FDFE-4BD4-B1E7-2BA29F501D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725A862-D004-47F5-9CDB-60D340A617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1009048B-50AE-4E9E-AF6E-46AA9A2F5DB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2807CD8E-C47C-4CC9-B6A6-69A9E3A758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C15A881-7105-49CF-8D53-DE31C5BA7D3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DDAC2604-7AC1-483D-B7DE-893F6D7C7B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8E1FF8D-7AA0-4A88-AEED-26FD762E7D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AF23764B-B4F0-4726-AAD4-EF68E5B820B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C8994872-88A7-44E4-BE9C-19D0AA9205A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244AD15C-B372-4EEF-8B02-4D6EFA94F63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9431B65D-AB06-4C0E-9A1E-B35EE739D52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58C978AA-D4C9-45DB-A49D-28663FD2C0D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A07CFFB4-5B66-49DF-8065-F2C1EA79E2A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E88813B9-1A35-4C50-B818-6BCCC1606ED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D699303-A6DC-4394-9368-BEAAA038D21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5F14001A-83C4-4C1F-AEE1-D7827B5A1E6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CA9946F0-EDBA-4989-88BE-241B2AD49B9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A652A19-E767-4FC1-BD21-827170379F8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65A31B5-76DD-485A-8AFA-9705E8C669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7BD04660-1175-4F7C-B4E6-856D68B75CE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97C81480-62C6-4F2D-9C5E-01ADF5EE3ED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C21F59D0-3CDA-4B00-8B99-1DF1BD249744}"/>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2A5871BE-3FD0-4866-9F6A-811133D9746E}"/>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98F97E9-8B0F-4DAB-B3F6-7C742F89D0D6}"/>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6BD4E081-BF99-4D2F-9394-DBF2DD251DF3}"/>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13AD5C85-6AD9-43FF-AF34-67183452F964}"/>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849BA2BC-4078-403D-9B79-1E5A5AC48759}"/>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E089F2B2-AC15-4128-9680-F682579B2AE5}"/>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D0C25B09-0A2B-4A21-8168-FC400623956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DCE60D4C-A194-4838-8F41-FDA0AF1B054F}"/>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5DA95FEA-3EDB-440E-8408-3AA6C07686F9}"/>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6133872D-2018-4DBB-8C0D-C8EB660AE69F}"/>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26E0443-4122-445C-B9A2-FFF8F79D8C3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82F469B-8C0F-449F-97C3-CFABAF54647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4954A1B-53DD-4B45-AFEF-EDE6118BD9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6E2BA5D-D01B-42D7-8524-D6D0C97BA97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4551945-4ADC-45EC-A986-677F2FD98E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71120</xdr:rowOff>
    </xdr:from>
    <xdr:to>
      <xdr:col>116</xdr:col>
      <xdr:colOff>114300</xdr:colOff>
      <xdr:row>61</xdr:row>
      <xdr:rowOff>1270</xdr:rowOff>
    </xdr:to>
    <xdr:sp macro="" textlink="">
      <xdr:nvSpPr>
        <xdr:cNvPr id="603" name="楕円 602">
          <a:extLst>
            <a:ext uri="{FF2B5EF4-FFF2-40B4-BE49-F238E27FC236}">
              <a16:creationId xmlns:a16="http://schemas.microsoft.com/office/drawing/2014/main" id="{DD1D63EF-02E9-4D0B-90F8-34FC19C87837}"/>
            </a:ext>
          </a:extLst>
        </xdr:cNvPr>
        <xdr:cNvSpPr/>
      </xdr:nvSpPr>
      <xdr:spPr>
        <a:xfrm>
          <a:off x="22110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93997</xdr:rowOff>
    </xdr:from>
    <xdr:ext cx="469744" cy="259045"/>
    <xdr:sp macro="" textlink="">
      <xdr:nvSpPr>
        <xdr:cNvPr id="604" name="【学校施設】&#10;一人当たり面積該当値テキスト">
          <a:extLst>
            <a:ext uri="{FF2B5EF4-FFF2-40B4-BE49-F238E27FC236}">
              <a16:creationId xmlns:a16="http://schemas.microsoft.com/office/drawing/2014/main" id="{E74E6432-B828-4C4E-B2B8-9B039B1DC28F}"/>
            </a:ext>
          </a:extLst>
        </xdr:cNvPr>
        <xdr:cNvSpPr txBox="1"/>
      </xdr:nvSpPr>
      <xdr:spPr>
        <a:xfrm>
          <a:off x="22199600"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90932</xdr:rowOff>
    </xdr:from>
    <xdr:to>
      <xdr:col>112</xdr:col>
      <xdr:colOff>38100</xdr:colOff>
      <xdr:row>61</xdr:row>
      <xdr:rowOff>21082</xdr:rowOff>
    </xdr:to>
    <xdr:sp macro="" textlink="">
      <xdr:nvSpPr>
        <xdr:cNvPr id="605" name="楕円 604">
          <a:extLst>
            <a:ext uri="{FF2B5EF4-FFF2-40B4-BE49-F238E27FC236}">
              <a16:creationId xmlns:a16="http://schemas.microsoft.com/office/drawing/2014/main" id="{5B51EAED-41AA-4E79-97C3-1CD6E1751682}"/>
            </a:ext>
          </a:extLst>
        </xdr:cNvPr>
        <xdr:cNvSpPr/>
      </xdr:nvSpPr>
      <xdr:spPr>
        <a:xfrm>
          <a:off x="21272500" y="103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121920</xdr:rowOff>
    </xdr:from>
    <xdr:to>
      <xdr:col>116</xdr:col>
      <xdr:colOff>63500</xdr:colOff>
      <xdr:row>60</xdr:row>
      <xdr:rowOff>141732</xdr:rowOff>
    </xdr:to>
    <xdr:cxnSp macro="">
      <xdr:nvCxnSpPr>
        <xdr:cNvPr id="606" name="直線コネクタ 605">
          <a:extLst>
            <a:ext uri="{FF2B5EF4-FFF2-40B4-BE49-F238E27FC236}">
              <a16:creationId xmlns:a16="http://schemas.microsoft.com/office/drawing/2014/main" id="{A25A4148-0FD5-43D9-B032-B7ABC80E36BF}"/>
            </a:ext>
          </a:extLst>
        </xdr:cNvPr>
        <xdr:cNvCxnSpPr/>
      </xdr:nvCxnSpPr>
      <xdr:spPr>
        <a:xfrm flipV="1">
          <a:off x="21323300" y="10408920"/>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71882</xdr:rowOff>
    </xdr:from>
    <xdr:to>
      <xdr:col>107</xdr:col>
      <xdr:colOff>101600</xdr:colOff>
      <xdr:row>61</xdr:row>
      <xdr:rowOff>2032</xdr:rowOff>
    </xdr:to>
    <xdr:sp macro="" textlink="">
      <xdr:nvSpPr>
        <xdr:cNvPr id="607" name="楕円 606">
          <a:extLst>
            <a:ext uri="{FF2B5EF4-FFF2-40B4-BE49-F238E27FC236}">
              <a16:creationId xmlns:a16="http://schemas.microsoft.com/office/drawing/2014/main" id="{BC669DEF-226D-436D-8A11-BA54F5B4B095}"/>
            </a:ext>
          </a:extLst>
        </xdr:cNvPr>
        <xdr:cNvSpPr/>
      </xdr:nvSpPr>
      <xdr:spPr>
        <a:xfrm>
          <a:off x="20383500" y="103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122682</xdr:rowOff>
    </xdr:from>
    <xdr:to>
      <xdr:col>111</xdr:col>
      <xdr:colOff>177800</xdr:colOff>
      <xdr:row>60</xdr:row>
      <xdr:rowOff>141732</xdr:rowOff>
    </xdr:to>
    <xdr:cxnSp macro="">
      <xdr:nvCxnSpPr>
        <xdr:cNvPr id="608" name="直線コネクタ 607">
          <a:extLst>
            <a:ext uri="{FF2B5EF4-FFF2-40B4-BE49-F238E27FC236}">
              <a16:creationId xmlns:a16="http://schemas.microsoft.com/office/drawing/2014/main" id="{F4D5DD91-C9C8-4C59-8C12-D5F9ADA97646}"/>
            </a:ext>
          </a:extLst>
        </xdr:cNvPr>
        <xdr:cNvCxnSpPr/>
      </xdr:nvCxnSpPr>
      <xdr:spPr>
        <a:xfrm>
          <a:off x="20434300" y="10409682"/>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85598</xdr:rowOff>
    </xdr:from>
    <xdr:to>
      <xdr:col>102</xdr:col>
      <xdr:colOff>165100</xdr:colOff>
      <xdr:row>61</xdr:row>
      <xdr:rowOff>15748</xdr:rowOff>
    </xdr:to>
    <xdr:sp macro="" textlink="">
      <xdr:nvSpPr>
        <xdr:cNvPr id="609" name="楕円 608">
          <a:extLst>
            <a:ext uri="{FF2B5EF4-FFF2-40B4-BE49-F238E27FC236}">
              <a16:creationId xmlns:a16="http://schemas.microsoft.com/office/drawing/2014/main" id="{EF6A5F0A-B277-41A1-90F2-2F293308B3D8}"/>
            </a:ext>
          </a:extLst>
        </xdr:cNvPr>
        <xdr:cNvSpPr/>
      </xdr:nvSpPr>
      <xdr:spPr>
        <a:xfrm>
          <a:off x="194945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122682</xdr:rowOff>
    </xdr:from>
    <xdr:to>
      <xdr:col>107</xdr:col>
      <xdr:colOff>50800</xdr:colOff>
      <xdr:row>60</xdr:row>
      <xdr:rowOff>136398</xdr:rowOff>
    </xdr:to>
    <xdr:cxnSp macro="">
      <xdr:nvCxnSpPr>
        <xdr:cNvPr id="610" name="直線コネクタ 609">
          <a:extLst>
            <a:ext uri="{FF2B5EF4-FFF2-40B4-BE49-F238E27FC236}">
              <a16:creationId xmlns:a16="http://schemas.microsoft.com/office/drawing/2014/main" id="{78886CA8-5047-4E5C-9B75-238472046A7C}"/>
            </a:ext>
          </a:extLst>
        </xdr:cNvPr>
        <xdr:cNvCxnSpPr/>
      </xdr:nvCxnSpPr>
      <xdr:spPr>
        <a:xfrm flipV="1">
          <a:off x="19545300" y="1040968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61214</xdr:rowOff>
    </xdr:from>
    <xdr:to>
      <xdr:col>98</xdr:col>
      <xdr:colOff>38100</xdr:colOff>
      <xdr:row>60</xdr:row>
      <xdr:rowOff>162814</xdr:rowOff>
    </xdr:to>
    <xdr:sp macro="" textlink="">
      <xdr:nvSpPr>
        <xdr:cNvPr id="611" name="楕円 610">
          <a:extLst>
            <a:ext uri="{FF2B5EF4-FFF2-40B4-BE49-F238E27FC236}">
              <a16:creationId xmlns:a16="http://schemas.microsoft.com/office/drawing/2014/main" id="{D3256BFD-9714-4A52-AF1E-0C5846E9A679}"/>
            </a:ext>
          </a:extLst>
        </xdr:cNvPr>
        <xdr:cNvSpPr/>
      </xdr:nvSpPr>
      <xdr:spPr>
        <a:xfrm>
          <a:off x="18605500" y="103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112014</xdr:rowOff>
    </xdr:from>
    <xdr:to>
      <xdr:col>102</xdr:col>
      <xdr:colOff>114300</xdr:colOff>
      <xdr:row>60</xdr:row>
      <xdr:rowOff>136398</xdr:rowOff>
    </xdr:to>
    <xdr:cxnSp macro="">
      <xdr:nvCxnSpPr>
        <xdr:cNvPr id="612" name="直線コネクタ 611">
          <a:extLst>
            <a:ext uri="{FF2B5EF4-FFF2-40B4-BE49-F238E27FC236}">
              <a16:creationId xmlns:a16="http://schemas.microsoft.com/office/drawing/2014/main" id="{51A0F713-C437-4CBA-87CC-FE2895C57B18}"/>
            </a:ext>
          </a:extLst>
        </xdr:cNvPr>
        <xdr:cNvCxnSpPr/>
      </xdr:nvCxnSpPr>
      <xdr:spPr>
        <a:xfrm>
          <a:off x="18656300" y="10399014"/>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4B26549B-2BCE-4739-A748-CA7026687C4F}"/>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8B3758FF-4D8D-434E-B690-2E40097FB715}"/>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A2699FB3-8C6D-46BB-A87A-007BF319F20F}"/>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0653DDFC-5FF3-432A-A34D-7B8EB645A8E3}"/>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37609</xdr:rowOff>
    </xdr:from>
    <xdr:ext cx="469744" cy="259045"/>
    <xdr:sp macro="" textlink="">
      <xdr:nvSpPr>
        <xdr:cNvPr id="617" name="n_1mainValue【学校施設】&#10;一人当たり面積">
          <a:extLst>
            <a:ext uri="{FF2B5EF4-FFF2-40B4-BE49-F238E27FC236}">
              <a16:creationId xmlns:a16="http://schemas.microsoft.com/office/drawing/2014/main" id="{2D9159A4-FDB4-4228-9293-5B332CB66C11}"/>
            </a:ext>
          </a:extLst>
        </xdr:cNvPr>
        <xdr:cNvSpPr txBox="1"/>
      </xdr:nvSpPr>
      <xdr:spPr>
        <a:xfrm>
          <a:off x="2107572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18559</xdr:rowOff>
    </xdr:from>
    <xdr:ext cx="469744" cy="259045"/>
    <xdr:sp macro="" textlink="">
      <xdr:nvSpPr>
        <xdr:cNvPr id="618" name="n_2mainValue【学校施設】&#10;一人当たり面積">
          <a:extLst>
            <a:ext uri="{FF2B5EF4-FFF2-40B4-BE49-F238E27FC236}">
              <a16:creationId xmlns:a16="http://schemas.microsoft.com/office/drawing/2014/main" id="{C2D297C6-FA79-48B8-83EB-9DF220FC9798}"/>
            </a:ext>
          </a:extLst>
        </xdr:cNvPr>
        <xdr:cNvSpPr txBox="1"/>
      </xdr:nvSpPr>
      <xdr:spPr>
        <a:xfrm>
          <a:off x="20199427" y="1013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32275</xdr:rowOff>
    </xdr:from>
    <xdr:ext cx="469744" cy="259045"/>
    <xdr:sp macro="" textlink="">
      <xdr:nvSpPr>
        <xdr:cNvPr id="619" name="n_3mainValue【学校施設】&#10;一人当たり面積">
          <a:extLst>
            <a:ext uri="{FF2B5EF4-FFF2-40B4-BE49-F238E27FC236}">
              <a16:creationId xmlns:a16="http://schemas.microsoft.com/office/drawing/2014/main" id="{A60EBD6A-3888-48A3-9179-6A9ECCF83E74}"/>
            </a:ext>
          </a:extLst>
        </xdr:cNvPr>
        <xdr:cNvSpPr txBox="1"/>
      </xdr:nvSpPr>
      <xdr:spPr>
        <a:xfrm>
          <a:off x="19310427" y="1014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7891</xdr:rowOff>
    </xdr:from>
    <xdr:ext cx="469744" cy="259045"/>
    <xdr:sp macro="" textlink="">
      <xdr:nvSpPr>
        <xdr:cNvPr id="620" name="n_4mainValue【学校施設】&#10;一人当たり面積">
          <a:extLst>
            <a:ext uri="{FF2B5EF4-FFF2-40B4-BE49-F238E27FC236}">
              <a16:creationId xmlns:a16="http://schemas.microsoft.com/office/drawing/2014/main" id="{3BE37536-4DF0-4C66-98DF-4FF7D9279E4F}"/>
            </a:ext>
          </a:extLst>
        </xdr:cNvPr>
        <xdr:cNvSpPr txBox="1"/>
      </xdr:nvSpPr>
      <xdr:spPr>
        <a:xfrm>
          <a:off x="18421427" y="101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6326A6B0-5EA3-46EF-BD50-13E44A1BAD6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D324C009-F40C-442D-9329-BE76912FE9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7883099-B6EE-4090-8F5F-A63D74FF973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345DB6C5-F43B-4450-AD7B-52690B51F1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4F8A7D7A-677E-4651-B8B1-FFC4D883C6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EF13ADAE-4C4B-401E-A170-3A51E1996FC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B8F40EE-3D86-41C2-801D-ADDFCF61A50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D9389279-8E1B-41A7-896A-50D6030C3FA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3E671289-561B-4DC1-9492-1D93B63A0F7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8E7665A2-14D0-4036-9F3A-1376FAA41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927AF2F3-72FF-4CEE-9F0B-0F8FF2B3243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AB77E421-BAFB-434B-85FB-AA913366391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48C787D0-8618-496F-A197-5A4EAE89B8C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ED2F449D-ABF3-4758-8099-285837CA78F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628F731-3B46-446D-A8E4-14FF1D4015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0D6882E-28D4-491D-9105-6EEFA82D93F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CCC1FA8-71B1-4BE9-950E-F199CF3A544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CA54115-4741-4A35-A07A-8B6B5D2D9BC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941EBE1C-2938-4702-893B-EEEA4A50103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5DB88C2-503F-4521-A292-7C0FA76CA27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3EFFC0FD-0BC5-461E-8101-3E54B6343EF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4C3D6040-B081-4CBB-9A9A-EE739BEC1C0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F60FAD0E-3BF4-41DA-9007-EF894AEB99A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353C186B-4CE9-4303-B3DB-4076E53238F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2108E3E3-AC25-46FF-8C95-8A519BE4933D}"/>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340CE508-6E85-47B5-AA12-0A886854B3D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D5B91DC6-35E5-4A50-B3BF-04541F2CE22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8A935F1-013C-4B0A-85BD-2F146D7E3136}"/>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2DDC21D0-1FDF-49E9-A978-12A3621036FE}"/>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93B15EE8-7F13-4520-BF94-A96357A11795}"/>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BEB0AC85-C837-4A8B-A77F-A59821312C3D}"/>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271A7FF5-9E6E-4B3A-B18E-BCFCE9B3573C}"/>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5C926D55-DF68-4D18-9E63-6C734991D7B1}"/>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4AA58619-0F5D-49B6-B984-6CDC709DD3DF}"/>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3E4D0E50-5E3C-45D6-8905-585A5CB37A42}"/>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E1F66E0-09CF-4538-AD97-13A957C063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E0E55BD-175D-4806-9987-5DF7F32F92C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785A499-F9D5-44BA-93BB-E95123961FC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93B3E65-FF13-4AE9-93E3-E6F64C4A50A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9642157-8B5A-4422-B291-E2A4FE02FE9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1" name="楕円 660">
          <a:extLst>
            <a:ext uri="{FF2B5EF4-FFF2-40B4-BE49-F238E27FC236}">
              <a16:creationId xmlns:a16="http://schemas.microsoft.com/office/drawing/2014/main" id="{EE9919A6-159C-48D4-9DC4-AFC0595F67CF}"/>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2" name="【児童館】&#10;有形固定資産減価償却率該当値テキスト">
          <a:extLst>
            <a:ext uri="{FF2B5EF4-FFF2-40B4-BE49-F238E27FC236}">
              <a16:creationId xmlns:a16="http://schemas.microsoft.com/office/drawing/2014/main" id="{893C21B0-5808-447B-A0E4-67A527AE79E3}"/>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3" name="楕円 662">
          <a:extLst>
            <a:ext uri="{FF2B5EF4-FFF2-40B4-BE49-F238E27FC236}">
              <a16:creationId xmlns:a16="http://schemas.microsoft.com/office/drawing/2014/main" id="{B7FF2355-D847-4C29-A74D-7F85F9D1D82F}"/>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4" name="直線コネクタ 663">
          <a:extLst>
            <a:ext uri="{FF2B5EF4-FFF2-40B4-BE49-F238E27FC236}">
              <a16:creationId xmlns:a16="http://schemas.microsoft.com/office/drawing/2014/main" id="{802DEE1C-6FD0-4635-9805-88F7DD4F9FC0}"/>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665" name="楕円 664">
          <a:extLst>
            <a:ext uri="{FF2B5EF4-FFF2-40B4-BE49-F238E27FC236}">
              <a16:creationId xmlns:a16="http://schemas.microsoft.com/office/drawing/2014/main" id="{2B28E9D0-A14A-4530-806F-3952021A6F29}"/>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114300</xdr:rowOff>
    </xdr:to>
    <xdr:cxnSp macro="">
      <xdr:nvCxnSpPr>
        <xdr:cNvPr id="666" name="直線コネクタ 665">
          <a:extLst>
            <a:ext uri="{FF2B5EF4-FFF2-40B4-BE49-F238E27FC236}">
              <a16:creationId xmlns:a16="http://schemas.microsoft.com/office/drawing/2014/main" id="{E356BE01-65E2-4390-A53F-C154FA267431}"/>
            </a:ext>
          </a:extLst>
        </xdr:cNvPr>
        <xdr:cNvCxnSpPr/>
      </xdr:nvCxnSpPr>
      <xdr:spPr>
        <a:xfrm>
          <a:off x="14592300" y="14828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27305</xdr:rowOff>
    </xdr:from>
    <xdr:to>
      <xdr:col>72</xdr:col>
      <xdr:colOff>38100</xdr:colOff>
      <xdr:row>86</xdr:row>
      <xdr:rowOff>128905</xdr:rowOff>
    </xdr:to>
    <xdr:sp macro="" textlink="">
      <xdr:nvSpPr>
        <xdr:cNvPr id="667" name="楕円 666">
          <a:extLst>
            <a:ext uri="{FF2B5EF4-FFF2-40B4-BE49-F238E27FC236}">
              <a16:creationId xmlns:a16="http://schemas.microsoft.com/office/drawing/2014/main" id="{2649E06C-FE45-452F-8296-21B472C6B2F9}"/>
            </a:ext>
          </a:extLst>
        </xdr:cNvPr>
        <xdr:cNvSpPr/>
      </xdr:nvSpPr>
      <xdr:spPr>
        <a:xfrm>
          <a:off x="13652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78105</xdr:rowOff>
    </xdr:from>
    <xdr:to>
      <xdr:col>76</xdr:col>
      <xdr:colOff>114300</xdr:colOff>
      <xdr:row>86</xdr:row>
      <xdr:rowOff>83820</xdr:rowOff>
    </xdr:to>
    <xdr:cxnSp macro="">
      <xdr:nvCxnSpPr>
        <xdr:cNvPr id="668" name="直線コネクタ 667">
          <a:extLst>
            <a:ext uri="{FF2B5EF4-FFF2-40B4-BE49-F238E27FC236}">
              <a16:creationId xmlns:a16="http://schemas.microsoft.com/office/drawing/2014/main" id="{F52D9776-1140-4630-BF23-944D6187DCF2}"/>
            </a:ext>
          </a:extLst>
        </xdr:cNvPr>
        <xdr:cNvCxnSpPr/>
      </xdr:nvCxnSpPr>
      <xdr:spPr>
        <a:xfrm>
          <a:off x="13703300" y="148228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21589</xdr:rowOff>
    </xdr:from>
    <xdr:to>
      <xdr:col>67</xdr:col>
      <xdr:colOff>101600</xdr:colOff>
      <xdr:row>86</xdr:row>
      <xdr:rowOff>123189</xdr:rowOff>
    </xdr:to>
    <xdr:sp macro="" textlink="">
      <xdr:nvSpPr>
        <xdr:cNvPr id="669" name="楕円 668">
          <a:extLst>
            <a:ext uri="{FF2B5EF4-FFF2-40B4-BE49-F238E27FC236}">
              <a16:creationId xmlns:a16="http://schemas.microsoft.com/office/drawing/2014/main" id="{329442CB-8D1F-40F4-92EB-848F3C7282D5}"/>
            </a:ext>
          </a:extLst>
        </xdr:cNvPr>
        <xdr:cNvSpPr/>
      </xdr:nvSpPr>
      <xdr:spPr>
        <a:xfrm>
          <a:off x="12763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72389</xdr:rowOff>
    </xdr:from>
    <xdr:to>
      <xdr:col>71</xdr:col>
      <xdr:colOff>177800</xdr:colOff>
      <xdr:row>86</xdr:row>
      <xdr:rowOff>78105</xdr:rowOff>
    </xdr:to>
    <xdr:cxnSp macro="">
      <xdr:nvCxnSpPr>
        <xdr:cNvPr id="670" name="直線コネクタ 669">
          <a:extLst>
            <a:ext uri="{FF2B5EF4-FFF2-40B4-BE49-F238E27FC236}">
              <a16:creationId xmlns:a16="http://schemas.microsoft.com/office/drawing/2014/main" id="{709EB071-CFA3-47CC-BCAB-C062BF9C8749}"/>
            </a:ext>
          </a:extLst>
        </xdr:cNvPr>
        <xdr:cNvCxnSpPr/>
      </xdr:nvCxnSpPr>
      <xdr:spPr>
        <a:xfrm>
          <a:off x="12814300" y="148170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CC6E5192-24E7-44C6-A746-C94D4CEC4B0B}"/>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8C474E48-7024-4F64-BBEB-1EB57DB1EFD3}"/>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19D8E0F5-F71E-4448-9E3A-AE643EEE8E3B}"/>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27A15BF4-41F4-400B-827C-D9F281B68250}"/>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5" name="n_1mainValue【児童館】&#10;有形固定資産減価償却率">
          <a:extLst>
            <a:ext uri="{FF2B5EF4-FFF2-40B4-BE49-F238E27FC236}">
              <a16:creationId xmlns:a16="http://schemas.microsoft.com/office/drawing/2014/main" id="{CCA572BF-CEC3-49C3-934C-21F4C26B8E0A}"/>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676" name="n_2mainValue【児童館】&#10;有形固定資産減価償却率">
          <a:extLst>
            <a:ext uri="{FF2B5EF4-FFF2-40B4-BE49-F238E27FC236}">
              <a16:creationId xmlns:a16="http://schemas.microsoft.com/office/drawing/2014/main" id="{C7508E4B-AA6A-4F7F-8815-EDA386B264FC}"/>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120032</xdr:rowOff>
    </xdr:from>
    <xdr:ext cx="405111" cy="259045"/>
    <xdr:sp macro="" textlink="">
      <xdr:nvSpPr>
        <xdr:cNvPr id="677" name="n_3mainValue【児童館】&#10;有形固定資産減価償却率">
          <a:extLst>
            <a:ext uri="{FF2B5EF4-FFF2-40B4-BE49-F238E27FC236}">
              <a16:creationId xmlns:a16="http://schemas.microsoft.com/office/drawing/2014/main" id="{DCA9B4F7-DED9-45A8-AA0A-8A8257C97EB2}"/>
            </a:ext>
          </a:extLst>
        </xdr:cNvPr>
        <xdr:cNvSpPr txBox="1"/>
      </xdr:nvSpPr>
      <xdr:spPr>
        <a:xfrm>
          <a:off x="13500744" y="1486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114316</xdr:rowOff>
    </xdr:from>
    <xdr:ext cx="405111" cy="259045"/>
    <xdr:sp macro="" textlink="">
      <xdr:nvSpPr>
        <xdr:cNvPr id="678" name="n_4mainValue【児童館】&#10;有形固定資産減価償却率">
          <a:extLst>
            <a:ext uri="{FF2B5EF4-FFF2-40B4-BE49-F238E27FC236}">
              <a16:creationId xmlns:a16="http://schemas.microsoft.com/office/drawing/2014/main" id="{6DC6D709-D4A5-49AF-A421-1B0CACCF42DD}"/>
            </a:ext>
          </a:extLst>
        </xdr:cNvPr>
        <xdr:cNvSpPr txBox="1"/>
      </xdr:nvSpPr>
      <xdr:spPr>
        <a:xfrm>
          <a:off x="12611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981A7ACA-E707-41DF-9DC7-F49A2517A5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8DA09ECA-645D-4C3A-8230-2E7ABDE7B8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9E08433E-9717-40F0-A2ED-F771838C56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883F9564-AC2B-4F32-8A8D-6BD6900F0E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DE41C4DF-58E0-4071-A0A8-3BDAD9BE30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2A0EFF02-07B1-4790-89BB-B74328A359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4B941225-CC25-4A90-ABFA-9EC2B524824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70ABEDD-DA6C-4A7D-942C-056BE72197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B2C3C16B-5F72-4659-BA68-F8C0B0EA37A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46FD393-3FF5-4D8A-BCBC-12F389C6A9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6DAD441-2F54-4920-AA31-23D81B8781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92CE1C28-DB1B-4459-BFD2-7174C69EDEF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6BDC998-C60C-43BC-9A29-032E0FD3734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B1A9923A-C4CE-4AFF-BFD4-909E09C0F33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4B9D0811-9B63-4F09-A6AD-E064CCFCF89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3A655722-A546-4BA6-A11E-452518B915B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D06FAC53-B00D-425F-9150-07B8876F2BC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844A8B99-0296-424E-A9B7-2F159B1934A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F93A59AA-2DA3-41A0-847C-48439FD0CB1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62AD925-15F2-4BFC-AB4E-518F276251C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C1C0C0CA-135C-432D-9339-F7E66EDB7EB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5AFCDC15-CB59-4CE4-BCD8-948D69B1146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DEE5834C-4A90-45E9-BA7B-C702D413856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E14482FE-2D7D-45D7-8DFB-8F626F07E8B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2C3D8B4B-56CC-48BF-96A5-A07F3F5B59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AFF97DEB-6818-4B26-A209-F3F7E548CA0A}"/>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9E63B3FC-07E5-46E1-AE98-8A27DE3AE1C6}"/>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89EAAEAC-DD84-4C0D-96FA-F8456989F744}"/>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DB209175-255C-4E0A-BB25-9B15286AC124}"/>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7A9B8D57-9691-4F9C-86A0-7BAA4D34FFB1}"/>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78B4915D-B4AA-4C53-AD0E-027D7831DC46}"/>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DA7EAED8-93C9-4103-8DB4-94159CA13981}"/>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A959CD26-1092-4076-917A-ACB609008EA3}"/>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47AAB407-4F74-4F1B-92A5-5F50D4A34BA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B79252B6-5AEA-49B7-B933-035F360636FA}"/>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23CFABC8-0ADF-4D82-8875-46BB677F8287}"/>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A19A027-C277-42A8-AD00-3EA5430998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A1D2A8B-637B-437A-B480-348D27A58F6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B8A2195-4F67-4FF6-8938-9A9C0499684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48AEDA8-A9D3-4883-948A-C7F96AD9F1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50884F8-4E40-4BC7-B3D9-8D27E7C8273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109764</xdr:rowOff>
    </xdr:from>
    <xdr:to>
      <xdr:col>116</xdr:col>
      <xdr:colOff>114300</xdr:colOff>
      <xdr:row>86</xdr:row>
      <xdr:rowOff>39914</xdr:rowOff>
    </xdr:to>
    <xdr:sp macro="" textlink="">
      <xdr:nvSpPr>
        <xdr:cNvPr id="720" name="楕円 719">
          <a:extLst>
            <a:ext uri="{FF2B5EF4-FFF2-40B4-BE49-F238E27FC236}">
              <a16:creationId xmlns:a16="http://schemas.microsoft.com/office/drawing/2014/main" id="{DBC01B9A-A0F7-444E-B916-2F86FFBC5B87}"/>
            </a:ext>
          </a:extLst>
        </xdr:cNvPr>
        <xdr:cNvSpPr/>
      </xdr:nvSpPr>
      <xdr:spPr>
        <a:xfrm>
          <a:off x="221107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88191</xdr:rowOff>
    </xdr:from>
    <xdr:ext cx="469744" cy="259045"/>
    <xdr:sp macro="" textlink="">
      <xdr:nvSpPr>
        <xdr:cNvPr id="721" name="【児童館】&#10;一人当たり面積該当値テキスト">
          <a:extLst>
            <a:ext uri="{FF2B5EF4-FFF2-40B4-BE49-F238E27FC236}">
              <a16:creationId xmlns:a16="http://schemas.microsoft.com/office/drawing/2014/main" id="{422EDDDD-B6A9-4767-A8F2-2EB5707B975D}"/>
            </a:ext>
          </a:extLst>
        </xdr:cNvPr>
        <xdr:cNvSpPr txBox="1"/>
      </xdr:nvSpPr>
      <xdr:spPr>
        <a:xfrm>
          <a:off x="22199600"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109764</xdr:rowOff>
    </xdr:from>
    <xdr:to>
      <xdr:col>112</xdr:col>
      <xdr:colOff>38100</xdr:colOff>
      <xdr:row>86</xdr:row>
      <xdr:rowOff>39914</xdr:rowOff>
    </xdr:to>
    <xdr:sp macro="" textlink="">
      <xdr:nvSpPr>
        <xdr:cNvPr id="722" name="楕円 721">
          <a:extLst>
            <a:ext uri="{FF2B5EF4-FFF2-40B4-BE49-F238E27FC236}">
              <a16:creationId xmlns:a16="http://schemas.microsoft.com/office/drawing/2014/main" id="{0E70CDE7-55C4-494B-B1D6-D7E6A1205961}"/>
            </a:ext>
          </a:extLst>
        </xdr:cNvPr>
        <xdr:cNvSpPr/>
      </xdr:nvSpPr>
      <xdr:spPr>
        <a:xfrm>
          <a:off x="21272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160564</xdr:rowOff>
    </xdr:from>
    <xdr:to>
      <xdr:col>116</xdr:col>
      <xdr:colOff>63500</xdr:colOff>
      <xdr:row>85</xdr:row>
      <xdr:rowOff>160564</xdr:rowOff>
    </xdr:to>
    <xdr:cxnSp macro="">
      <xdr:nvCxnSpPr>
        <xdr:cNvPr id="723" name="直線コネクタ 722">
          <a:extLst>
            <a:ext uri="{FF2B5EF4-FFF2-40B4-BE49-F238E27FC236}">
              <a16:creationId xmlns:a16="http://schemas.microsoft.com/office/drawing/2014/main" id="{6E5275CF-9F3B-4295-A213-F58419AFC855}"/>
            </a:ext>
          </a:extLst>
        </xdr:cNvPr>
        <xdr:cNvCxnSpPr/>
      </xdr:nvCxnSpPr>
      <xdr:spPr>
        <a:xfrm>
          <a:off x="21323300" y="147338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macro="" textlink="">
      <xdr:nvSpPr>
        <xdr:cNvPr id="724" name="楕円 723">
          <a:extLst>
            <a:ext uri="{FF2B5EF4-FFF2-40B4-BE49-F238E27FC236}">
              <a16:creationId xmlns:a16="http://schemas.microsoft.com/office/drawing/2014/main" id="{8D52BDCD-241F-4FE9-BDD3-81CF1E42A821}"/>
            </a:ext>
          </a:extLst>
        </xdr:cNvPr>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29936</xdr:rowOff>
    </xdr:from>
    <xdr:to>
      <xdr:col>111</xdr:col>
      <xdr:colOff>177800</xdr:colOff>
      <xdr:row>85</xdr:row>
      <xdr:rowOff>160564</xdr:rowOff>
    </xdr:to>
    <xdr:cxnSp macro="">
      <xdr:nvCxnSpPr>
        <xdr:cNvPr id="725" name="直線コネクタ 724">
          <a:extLst>
            <a:ext uri="{FF2B5EF4-FFF2-40B4-BE49-F238E27FC236}">
              <a16:creationId xmlns:a16="http://schemas.microsoft.com/office/drawing/2014/main" id="{756F2888-EF88-4B9D-86BC-41C713E006BF}"/>
            </a:ext>
          </a:extLst>
        </xdr:cNvPr>
        <xdr:cNvCxnSpPr/>
      </xdr:nvCxnSpPr>
      <xdr:spPr>
        <a:xfrm>
          <a:off x="20434300" y="146031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150586</xdr:rowOff>
    </xdr:from>
    <xdr:to>
      <xdr:col>102</xdr:col>
      <xdr:colOff>165100</xdr:colOff>
      <xdr:row>85</xdr:row>
      <xdr:rowOff>80736</xdr:rowOff>
    </xdr:to>
    <xdr:sp macro="" textlink="">
      <xdr:nvSpPr>
        <xdr:cNvPr id="726" name="楕円 725">
          <a:extLst>
            <a:ext uri="{FF2B5EF4-FFF2-40B4-BE49-F238E27FC236}">
              <a16:creationId xmlns:a16="http://schemas.microsoft.com/office/drawing/2014/main" id="{EE992B52-34AD-401C-B4E5-A0BD64EA5D87}"/>
            </a:ext>
          </a:extLst>
        </xdr:cNvPr>
        <xdr:cNvSpPr/>
      </xdr:nvSpPr>
      <xdr:spPr>
        <a:xfrm>
          <a:off x="19494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29936</xdr:rowOff>
    </xdr:to>
    <xdr:cxnSp macro="">
      <xdr:nvCxnSpPr>
        <xdr:cNvPr id="727" name="直線コネクタ 726">
          <a:extLst>
            <a:ext uri="{FF2B5EF4-FFF2-40B4-BE49-F238E27FC236}">
              <a16:creationId xmlns:a16="http://schemas.microsoft.com/office/drawing/2014/main" id="{4C1A8D13-ACF2-4AA2-B68B-52132A660C47}"/>
            </a:ext>
          </a:extLst>
        </xdr:cNvPr>
        <xdr:cNvCxnSpPr/>
      </xdr:nvCxnSpPr>
      <xdr:spPr>
        <a:xfrm>
          <a:off x="19545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728" name="楕円 727">
          <a:extLst>
            <a:ext uri="{FF2B5EF4-FFF2-40B4-BE49-F238E27FC236}">
              <a16:creationId xmlns:a16="http://schemas.microsoft.com/office/drawing/2014/main" id="{BA2167F3-E9EB-47CC-AC3F-CAC9DD7011C4}"/>
            </a:ext>
          </a:extLst>
        </xdr:cNvPr>
        <xdr:cNvSpPr/>
      </xdr:nvSpPr>
      <xdr:spPr>
        <a:xfrm>
          <a:off x="18605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29936</xdr:rowOff>
    </xdr:from>
    <xdr:to>
      <xdr:col>102</xdr:col>
      <xdr:colOff>114300</xdr:colOff>
      <xdr:row>85</xdr:row>
      <xdr:rowOff>46264</xdr:rowOff>
    </xdr:to>
    <xdr:cxnSp macro="">
      <xdr:nvCxnSpPr>
        <xdr:cNvPr id="729" name="直線コネクタ 728">
          <a:extLst>
            <a:ext uri="{FF2B5EF4-FFF2-40B4-BE49-F238E27FC236}">
              <a16:creationId xmlns:a16="http://schemas.microsoft.com/office/drawing/2014/main" id="{422B4E9B-4068-41B4-A742-29C6A867974C}"/>
            </a:ext>
          </a:extLst>
        </xdr:cNvPr>
        <xdr:cNvCxnSpPr/>
      </xdr:nvCxnSpPr>
      <xdr:spPr>
        <a:xfrm flipV="1">
          <a:off x="18656300" y="146031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6C2A106C-654B-4A54-912A-AE42743A2BF3}"/>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CDF53CCE-9854-4C8C-BBF1-C39C3C0E93B4}"/>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E8D5557C-81DC-4971-9163-81CA85F3CD73}"/>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DD67A5F8-BCD0-4999-9F8B-70E77EFBFD1E}"/>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31041</xdr:rowOff>
    </xdr:from>
    <xdr:ext cx="469744" cy="259045"/>
    <xdr:sp macro="" textlink="">
      <xdr:nvSpPr>
        <xdr:cNvPr id="734" name="n_1mainValue【児童館】&#10;一人当たり面積">
          <a:extLst>
            <a:ext uri="{FF2B5EF4-FFF2-40B4-BE49-F238E27FC236}">
              <a16:creationId xmlns:a16="http://schemas.microsoft.com/office/drawing/2014/main" id="{9DA4F9BE-61B6-4D85-95C4-EB3AC775C7A1}"/>
            </a:ext>
          </a:extLst>
        </xdr:cNvPr>
        <xdr:cNvSpPr txBox="1"/>
      </xdr:nvSpPr>
      <xdr:spPr>
        <a:xfrm>
          <a:off x="210757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71863</xdr:rowOff>
    </xdr:from>
    <xdr:ext cx="469744" cy="259045"/>
    <xdr:sp macro="" textlink="">
      <xdr:nvSpPr>
        <xdr:cNvPr id="735" name="n_2mainValue【児童館】&#10;一人当たり面積">
          <a:extLst>
            <a:ext uri="{FF2B5EF4-FFF2-40B4-BE49-F238E27FC236}">
              <a16:creationId xmlns:a16="http://schemas.microsoft.com/office/drawing/2014/main" id="{2EF6279D-EB4E-44DD-A9AC-E814E14B48AF}"/>
            </a:ext>
          </a:extLst>
        </xdr:cNvPr>
        <xdr:cNvSpPr txBox="1"/>
      </xdr:nvSpPr>
      <xdr:spPr>
        <a:xfrm>
          <a:off x="20199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71863</xdr:rowOff>
    </xdr:from>
    <xdr:ext cx="469744" cy="259045"/>
    <xdr:sp macro="" textlink="">
      <xdr:nvSpPr>
        <xdr:cNvPr id="736" name="n_3mainValue【児童館】&#10;一人当たり面積">
          <a:extLst>
            <a:ext uri="{FF2B5EF4-FFF2-40B4-BE49-F238E27FC236}">
              <a16:creationId xmlns:a16="http://schemas.microsoft.com/office/drawing/2014/main" id="{117D5315-29A7-4803-A397-C022B090E2C4}"/>
            </a:ext>
          </a:extLst>
        </xdr:cNvPr>
        <xdr:cNvSpPr txBox="1"/>
      </xdr:nvSpPr>
      <xdr:spPr>
        <a:xfrm>
          <a:off x="19310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737" name="n_4mainValue【児童館】&#10;一人当たり面積">
          <a:extLst>
            <a:ext uri="{FF2B5EF4-FFF2-40B4-BE49-F238E27FC236}">
              <a16:creationId xmlns:a16="http://schemas.microsoft.com/office/drawing/2014/main" id="{C0FB8481-5026-4877-9823-EDC12D39E300}"/>
            </a:ext>
          </a:extLst>
        </xdr:cNvPr>
        <xdr:cNvSpPr txBox="1"/>
      </xdr:nvSpPr>
      <xdr:spPr>
        <a:xfrm>
          <a:off x="18421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2C8C5D5-19AA-472F-B3BD-CF45EA2D582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40E11418-84AF-4CEB-B150-BD8D354E9E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1644A08-5CE7-467E-BDE2-416CB784CBC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928E3466-633F-40F8-8EDB-068A7DED55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C1131B1-2A29-4A7F-9828-79D2B2038E9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BD810AA9-7C21-49E6-ACF3-EC563D9437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A02A0C5-3F11-4321-B4FE-3491F25AA9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DBE60A3-DF82-4AC4-8621-D5435D0AD0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5134938F-7D77-4AC6-A37E-F98D7996FF9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06CB23C-677B-42D6-8A19-118ECCD621C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D2BCC530-1845-4BC3-BA5B-FFD9387F0B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1F0F4D83-B4D1-43BC-B9AF-D503DE00920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38DE8939-421B-49C3-BA04-76FD6C15B11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1F53404A-DD7F-4070-B628-133BBB98D60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17913642-8D30-4E3E-9FEA-71A3B1CAC75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30DDF329-0286-4074-8150-E2FEFDD68C0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F59EC3A3-43B2-40FB-A13C-4F474C36E00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202AEB3C-FE8D-4C36-86DC-E3F98150A44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59C12AB-BDEC-4529-9549-6B92AD963DA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8A67FA01-111A-47FA-B41B-8FE31933937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D7B1AB59-FA10-4A94-9AE9-C6E656ED57C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80101D70-E924-4CA0-8550-8FE0EB84D9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114BAE4-489A-4394-9D1E-98F48C3EE5D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B306C6FA-57D3-4D43-9C32-430230CE2D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09B2F19D-1CC1-4CE1-A385-C8B112ADB97C}"/>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08EA9D68-30AC-4664-A60D-38D8D270F0B6}"/>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1F4634D4-7957-47E0-84CC-1A565C5AF8EA}"/>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A505D29B-BCF0-4F8F-9075-7B2D70DA7BB8}"/>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BB8EA267-0E89-4EA2-B6E2-C0B216D24499}"/>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F228E544-BC33-46B6-BF57-EB1BB6170B5F}"/>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8980E706-9E24-459F-A910-2791AE1A57BE}"/>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D4A545BF-4520-44AA-8349-31B7625704F8}"/>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E50240F0-F067-4661-A49C-2442909F5E43}"/>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AA244E55-3309-4EE3-AFE3-C591E11D3E99}"/>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8947B04B-6003-4121-9671-EF43A7D07BD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7A5D3A3-A13A-4163-B9CF-59DA5A4573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5BE6401-AB2F-408B-98D6-CEDFC9AE96C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D586A52-4E43-4278-9BB3-71A7723E1A3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D1D41B8-A1CC-46D0-8270-E101B43E068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5F3AFB9-D210-48BA-9682-08A0757BBF4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107314</xdr:rowOff>
    </xdr:from>
    <xdr:to>
      <xdr:col>85</xdr:col>
      <xdr:colOff>177800</xdr:colOff>
      <xdr:row>108</xdr:row>
      <xdr:rowOff>37464</xdr:rowOff>
    </xdr:to>
    <xdr:sp macro="" textlink="">
      <xdr:nvSpPr>
        <xdr:cNvPr id="778" name="楕円 777">
          <a:extLst>
            <a:ext uri="{FF2B5EF4-FFF2-40B4-BE49-F238E27FC236}">
              <a16:creationId xmlns:a16="http://schemas.microsoft.com/office/drawing/2014/main" id="{D17598F8-7971-454D-99E1-4979B4A5BBE8}"/>
            </a:ext>
          </a:extLst>
        </xdr:cNvPr>
        <xdr:cNvSpPr/>
      </xdr:nvSpPr>
      <xdr:spPr>
        <a:xfrm>
          <a:off x="162687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22241</xdr:rowOff>
    </xdr:from>
    <xdr:ext cx="405111" cy="259045"/>
    <xdr:sp macro="" textlink="">
      <xdr:nvSpPr>
        <xdr:cNvPr id="779" name="【公民館】&#10;有形固定資産減価償却率該当値テキスト">
          <a:extLst>
            <a:ext uri="{FF2B5EF4-FFF2-40B4-BE49-F238E27FC236}">
              <a16:creationId xmlns:a16="http://schemas.microsoft.com/office/drawing/2014/main" id="{64E3244B-7DBF-4D7D-B526-ABF430B306D2}"/>
            </a:ext>
          </a:extLst>
        </xdr:cNvPr>
        <xdr:cNvSpPr txBox="1"/>
      </xdr:nvSpPr>
      <xdr:spPr>
        <a:xfrm>
          <a:off x="16357600" y="1836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132080</xdr:rowOff>
    </xdr:from>
    <xdr:to>
      <xdr:col>81</xdr:col>
      <xdr:colOff>101600</xdr:colOff>
      <xdr:row>108</xdr:row>
      <xdr:rowOff>62230</xdr:rowOff>
    </xdr:to>
    <xdr:sp macro="" textlink="">
      <xdr:nvSpPr>
        <xdr:cNvPr id="780" name="楕円 779">
          <a:extLst>
            <a:ext uri="{FF2B5EF4-FFF2-40B4-BE49-F238E27FC236}">
              <a16:creationId xmlns:a16="http://schemas.microsoft.com/office/drawing/2014/main" id="{99895CBF-5E3E-4A18-A5A5-095462705A9B}"/>
            </a:ext>
          </a:extLst>
        </xdr:cNvPr>
        <xdr:cNvSpPr/>
      </xdr:nvSpPr>
      <xdr:spPr>
        <a:xfrm>
          <a:off x="15430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158114</xdr:rowOff>
    </xdr:from>
    <xdr:to>
      <xdr:col>85</xdr:col>
      <xdr:colOff>127000</xdr:colOff>
      <xdr:row>108</xdr:row>
      <xdr:rowOff>11430</xdr:rowOff>
    </xdr:to>
    <xdr:cxnSp macro="">
      <xdr:nvCxnSpPr>
        <xdr:cNvPr id="781" name="直線コネクタ 780">
          <a:extLst>
            <a:ext uri="{FF2B5EF4-FFF2-40B4-BE49-F238E27FC236}">
              <a16:creationId xmlns:a16="http://schemas.microsoft.com/office/drawing/2014/main" id="{E5315E10-1737-48DF-A089-8BE55DF59B27}"/>
            </a:ext>
          </a:extLst>
        </xdr:cNvPr>
        <xdr:cNvCxnSpPr/>
      </xdr:nvCxnSpPr>
      <xdr:spPr>
        <a:xfrm flipV="1">
          <a:off x="15481300" y="1850326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126364</xdr:rowOff>
    </xdr:from>
    <xdr:to>
      <xdr:col>76</xdr:col>
      <xdr:colOff>165100</xdr:colOff>
      <xdr:row>108</xdr:row>
      <xdr:rowOff>56514</xdr:rowOff>
    </xdr:to>
    <xdr:sp macro="" textlink="">
      <xdr:nvSpPr>
        <xdr:cNvPr id="782" name="楕円 781">
          <a:extLst>
            <a:ext uri="{FF2B5EF4-FFF2-40B4-BE49-F238E27FC236}">
              <a16:creationId xmlns:a16="http://schemas.microsoft.com/office/drawing/2014/main" id="{A3DA84C8-1399-44D0-844A-7123D7C4ACBD}"/>
            </a:ext>
          </a:extLst>
        </xdr:cNvPr>
        <xdr:cNvSpPr/>
      </xdr:nvSpPr>
      <xdr:spPr>
        <a:xfrm>
          <a:off x="14541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5714</xdr:rowOff>
    </xdr:from>
    <xdr:to>
      <xdr:col>81</xdr:col>
      <xdr:colOff>50800</xdr:colOff>
      <xdr:row>108</xdr:row>
      <xdr:rowOff>11430</xdr:rowOff>
    </xdr:to>
    <xdr:cxnSp macro="">
      <xdr:nvCxnSpPr>
        <xdr:cNvPr id="783" name="直線コネクタ 782">
          <a:extLst>
            <a:ext uri="{FF2B5EF4-FFF2-40B4-BE49-F238E27FC236}">
              <a16:creationId xmlns:a16="http://schemas.microsoft.com/office/drawing/2014/main" id="{1D9F79F3-4616-472E-89EF-F0A089109819}"/>
            </a:ext>
          </a:extLst>
        </xdr:cNvPr>
        <xdr:cNvCxnSpPr/>
      </xdr:nvCxnSpPr>
      <xdr:spPr>
        <a:xfrm>
          <a:off x="14592300" y="185223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158750</xdr:rowOff>
    </xdr:from>
    <xdr:to>
      <xdr:col>72</xdr:col>
      <xdr:colOff>38100</xdr:colOff>
      <xdr:row>108</xdr:row>
      <xdr:rowOff>88900</xdr:rowOff>
    </xdr:to>
    <xdr:sp macro="" textlink="">
      <xdr:nvSpPr>
        <xdr:cNvPr id="784" name="楕円 783">
          <a:extLst>
            <a:ext uri="{FF2B5EF4-FFF2-40B4-BE49-F238E27FC236}">
              <a16:creationId xmlns:a16="http://schemas.microsoft.com/office/drawing/2014/main" id="{A275588D-6884-41C6-8DC8-047ED1C24481}"/>
            </a:ext>
          </a:extLst>
        </xdr:cNvPr>
        <xdr:cNvSpPr/>
      </xdr:nvSpPr>
      <xdr:spPr>
        <a:xfrm>
          <a:off x="13652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5714</xdr:rowOff>
    </xdr:from>
    <xdr:to>
      <xdr:col>76</xdr:col>
      <xdr:colOff>114300</xdr:colOff>
      <xdr:row>108</xdr:row>
      <xdr:rowOff>38100</xdr:rowOff>
    </xdr:to>
    <xdr:cxnSp macro="">
      <xdr:nvCxnSpPr>
        <xdr:cNvPr id="785" name="直線コネクタ 784">
          <a:extLst>
            <a:ext uri="{FF2B5EF4-FFF2-40B4-BE49-F238E27FC236}">
              <a16:creationId xmlns:a16="http://schemas.microsoft.com/office/drawing/2014/main" id="{8580F5C6-88FA-496C-9B81-7F9588E7609F}"/>
            </a:ext>
          </a:extLst>
        </xdr:cNvPr>
        <xdr:cNvCxnSpPr/>
      </xdr:nvCxnSpPr>
      <xdr:spPr>
        <a:xfrm flipV="1">
          <a:off x="13703300" y="185223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139700</xdr:rowOff>
    </xdr:from>
    <xdr:to>
      <xdr:col>67</xdr:col>
      <xdr:colOff>101600</xdr:colOff>
      <xdr:row>108</xdr:row>
      <xdr:rowOff>69850</xdr:rowOff>
    </xdr:to>
    <xdr:sp macro="" textlink="">
      <xdr:nvSpPr>
        <xdr:cNvPr id="786" name="楕円 785">
          <a:extLst>
            <a:ext uri="{FF2B5EF4-FFF2-40B4-BE49-F238E27FC236}">
              <a16:creationId xmlns:a16="http://schemas.microsoft.com/office/drawing/2014/main" id="{1BB46703-7AB8-4660-82CF-0CC1C0C98AEF}"/>
            </a:ext>
          </a:extLst>
        </xdr:cNvPr>
        <xdr:cNvSpPr/>
      </xdr:nvSpPr>
      <xdr:spPr>
        <a:xfrm>
          <a:off x="12763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19050</xdr:rowOff>
    </xdr:from>
    <xdr:to>
      <xdr:col>71</xdr:col>
      <xdr:colOff>177800</xdr:colOff>
      <xdr:row>108</xdr:row>
      <xdr:rowOff>38100</xdr:rowOff>
    </xdr:to>
    <xdr:cxnSp macro="">
      <xdr:nvCxnSpPr>
        <xdr:cNvPr id="787" name="直線コネクタ 786">
          <a:extLst>
            <a:ext uri="{FF2B5EF4-FFF2-40B4-BE49-F238E27FC236}">
              <a16:creationId xmlns:a16="http://schemas.microsoft.com/office/drawing/2014/main" id="{FC734AF8-450A-4193-8829-D486F1358AC7}"/>
            </a:ext>
          </a:extLst>
        </xdr:cNvPr>
        <xdr:cNvCxnSpPr/>
      </xdr:nvCxnSpPr>
      <xdr:spPr>
        <a:xfrm>
          <a:off x="12814300" y="18535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DD822CB2-8837-4B37-8531-1C038F318A88}"/>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DDAFF5DD-5CF0-48F2-AAC8-B9FEA299C8CD}"/>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B6536E97-F789-49BE-BA3F-84F54EB227AC}"/>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BC98B97A-65F3-4557-8122-78BA3E4FB1C5}"/>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53357</xdr:rowOff>
    </xdr:from>
    <xdr:ext cx="405111" cy="259045"/>
    <xdr:sp macro="" textlink="">
      <xdr:nvSpPr>
        <xdr:cNvPr id="792" name="n_1mainValue【公民館】&#10;有形固定資産減価償却率">
          <a:extLst>
            <a:ext uri="{FF2B5EF4-FFF2-40B4-BE49-F238E27FC236}">
              <a16:creationId xmlns:a16="http://schemas.microsoft.com/office/drawing/2014/main" id="{7067D43B-B0BE-4537-9E32-00A935C7D80E}"/>
            </a:ext>
          </a:extLst>
        </xdr:cNvPr>
        <xdr:cNvSpPr txBox="1"/>
      </xdr:nvSpPr>
      <xdr:spPr>
        <a:xfrm>
          <a:off x="152660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47641</xdr:rowOff>
    </xdr:from>
    <xdr:ext cx="405111" cy="259045"/>
    <xdr:sp macro="" textlink="">
      <xdr:nvSpPr>
        <xdr:cNvPr id="793" name="n_2mainValue【公民館】&#10;有形固定資産減価償却率">
          <a:extLst>
            <a:ext uri="{FF2B5EF4-FFF2-40B4-BE49-F238E27FC236}">
              <a16:creationId xmlns:a16="http://schemas.microsoft.com/office/drawing/2014/main" id="{161803A2-3862-4705-A42C-62A49C18448F}"/>
            </a:ext>
          </a:extLst>
        </xdr:cNvPr>
        <xdr:cNvSpPr txBox="1"/>
      </xdr:nvSpPr>
      <xdr:spPr>
        <a:xfrm>
          <a:off x="143897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80027</xdr:rowOff>
    </xdr:from>
    <xdr:ext cx="405111" cy="259045"/>
    <xdr:sp macro="" textlink="">
      <xdr:nvSpPr>
        <xdr:cNvPr id="794" name="n_3mainValue【公民館】&#10;有形固定資産減価償却率">
          <a:extLst>
            <a:ext uri="{FF2B5EF4-FFF2-40B4-BE49-F238E27FC236}">
              <a16:creationId xmlns:a16="http://schemas.microsoft.com/office/drawing/2014/main" id="{84A2E10D-4F89-4799-9C92-5B30A4EC6351}"/>
            </a:ext>
          </a:extLst>
        </xdr:cNvPr>
        <xdr:cNvSpPr txBox="1"/>
      </xdr:nvSpPr>
      <xdr:spPr>
        <a:xfrm>
          <a:off x="135007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60977</xdr:rowOff>
    </xdr:from>
    <xdr:ext cx="405111" cy="259045"/>
    <xdr:sp macro="" textlink="">
      <xdr:nvSpPr>
        <xdr:cNvPr id="795" name="n_4mainValue【公民館】&#10;有形固定資産減価償却率">
          <a:extLst>
            <a:ext uri="{FF2B5EF4-FFF2-40B4-BE49-F238E27FC236}">
              <a16:creationId xmlns:a16="http://schemas.microsoft.com/office/drawing/2014/main" id="{D5D46481-B3A6-4BB0-A10D-E0A5D3AD358C}"/>
            </a:ext>
          </a:extLst>
        </xdr:cNvPr>
        <xdr:cNvSpPr txBox="1"/>
      </xdr:nvSpPr>
      <xdr:spPr>
        <a:xfrm>
          <a:off x="126117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D45BC82E-CA8A-46E2-AC38-8FE988CB5B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251B7EF0-0E7A-492A-BA67-BAA14908C30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37A30989-99BD-4957-9E15-23C2F8BC9B5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6016B53F-0347-4355-922A-A445A3C9BDE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2BE95791-2507-419A-8BE7-BD89EDC77F6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16979298-E372-4270-BB74-1566AB1BFD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FBACA94-0468-4F54-A097-AD16A22C2E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55F0AA3F-D33B-4580-B609-1FA4DA6D949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C5F0F5BB-3E96-4DD0-B286-344B4DBC18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3A81CA7D-F3AD-4911-9954-30EEBC83F3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129F4E36-5652-4FD7-B5B8-F686BDD1CD3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B883C01F-8750-40B6-9325-854670DF184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341D713C-0762-4647-82B7-5366FBB3B3C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B69841D2-F118-4FC5-8E7F-0B4BE851F3F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C1B1A7AF-D3B1-4341-A50C-7EBB857AC13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708B46D4-4834-40E0-9A7F-82C532E049A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F8688719-3A9B-4D53-BB14-58E917B25FB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5D7A0CEA-695A-4607-9BE6-6A498623CB0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A912A4D2-61BF-4F4D-967B-304CCF33FC0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4565A59F-0854-4F4C-9EA7-263BDDD4A0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B64AA3A-FAE8-4F9D-A0AD-59E8705EE3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731872DD-2574-429F-801D-71362461006F}"/>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839FDD2E-4C3A-44FA-A535-8DA879701C5A}"/>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1DD3BDB1-EEB5-467F-BC12-2FF5DA5B8F8A}"/>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DF46CC5D-D1C8-4323-9C04-04CC1E7132D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5D5BA348-2F5A-407B-8887-F6CA4272A22D}"/>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DAA7D566-19DC-49A7-99E4-1B947E6DB606}"/>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ADBFDC92-5282-45FB-816A-BF4BE8AC81A2}"/>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79E740F4-6F02-448A-8070-3EE14D6D6685}"/>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A200EC02-AC22-4BC8-B4A3-7359E2C40096}"/>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9E01007B-0EF5-4967-9AFD-9284FE217B93}"/>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ED782983-BD60-4414-8C22-187612432E85}"/>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1682443-3279-44F2-BCB7-DE874B8EE30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E023A21-F7CE-40EB-826C-6911C461BF3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3C8F9F4-6540-40A8-8473-AEC3DED45C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DF26CB3-42F8-40A7-B467-E822238EC2C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2CF853A-DB77-46BC-BF70-D8475744F32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167132</xdr:rowOff>
    </xdr:from>
    <xdr:to>
      <xdr:col>116</xdr:col>
      <xdr:colOff>114300</xdr:colOff>
      <xdr:row>108</xdr:row>
      <xdr:rowOff>97282</xdr:rowOff>
    </xdr:to>
    <xdr:sp macro="" textlink="">
      <xdr:nvSpPr>
        <xdr:cNvPr id="833" name="楕円 832">
          <a:extLst>
            <a:ext uri="{FF2B5EF4-FFF2-40B4-BE49-F238E27FC236}">
              <a16:creationId xmlns:a16="http://schemas.microsoft.com/office/drawing/2014/main" id="{22749A6E-470F-48E7-A0DC-9BAD36DCC1AB}"/>
            </a:ext>
          </a:extLst>
        </xdr:cNvPr>
        <xdr:cNvSpPr/>
      </xdr:nvSpPr>
      <xdr:spPr>
        <a:xfrm>
          <a:off x="22110700" y="185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82059</xdr:rowOff>
    </xdr:from>
    <xdr:ext cx="469744" cy="259045"/>
    <xdr:sp macro="" textlink="">
      <xdr:nvSpPr>
        <xdr:cNvPr id="834" name="【公民館】&#10;一人当たり面積該当値テキスト">
          <a:extLst>
            <a:ext uri="{FF2B5EF4-FFF2-40B4-BE49-F238E27FC236}">
              <a16:creationId xmlns:a16="http://schemas.microsoft.com/office/drawing/2014/main" id="{BADE9A6B-2F03-4776-ACD3-B04B2394212E}"/>
            </a:ext>
          </a:extLst>
        </xdr:cNvPr>
        <xdr:cNvSpPr txBox="1"/>
      </xdr:nvSpPr>
      <xdr:spPr>
        <a:xfrm>
          <a:off x="22199600" y="1842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167132</xdr:rowOff>
    </xdr:from>
    <xdr:to>
      <xdr:col>112</xdr:col>
      <xdr:colOff>38100</xdr:colOff>
      <xdr:row>108</xdr:row>
      <xdr:rowOff>97282</xdr:rowOff>
    </xdr:to>
    <xdr:sp macro="" textlink="">
      <xdr:nvSpPr>
        <xdr:cNvPr id="835" name="楕円 834">
          <a:extLst>
            <a:ext uri="{FF2B5EF4-FFF2-40B4-BE49-F238E27FC236}">
              <a16:creationId xmlns:a16="http://schemas.microsoft.com/office/drawing/2014/main" id="{63196D15-D135-4ACB-B79D-A43E8C9D27E7}"/>
            </a:ext>
          </a:extLst>
        </xdr:cNvPr>
        <xdr:cNvSpPr/>
      </xdr:nvSpPr>
      <xdr:spPr>
        <a:xfrm>
          <a:off x="21272500" y="185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46482</xdr:rowOff>
    </xdr:from>
    <xdr:to>
      <xdr:col>116</xdr:col>
      <xdr:colOff>63500</xdr:colOff>
      <xdr:row>108</xdr:row>
      <xdr:rowOff>46482</xdr:rowOff>
    </xdr:to>
    <xdr:cxnSp macro="">
      <xdr:nvCxnSpPr>
        <xdr:cNvPr id="836" name="直線コネクタ 835">
          <a:extLst>
            <a:ext uri="{FF2B5EF4-FFF2-40B4-BE49-F238E27FC236}">
              <a16:creationId xmlns:a16="http://schemas.microsoft.com/office/drawing/2014/main" id="{16EF9A79-2A90-4A6B-9B89-325D2C871950}"/>
            </a:ext>
          </a:extLst>
        </xdr:cNvPr>
        <xdr:cNvCxnSpPr/>
      </xdr:nvCxnSpPr>
      <xdr:spPr>
        <a:xfrm>
          <a:off x="21323300" y="185630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837" name="楕円 836">
          <a:extLst>
            <a:ext uri="{FF2B5EF4-FFF2-40B4-BE49-F238E27FC236}">
              <a16:creationId xmlns:a16="http://schemas.microsoft.com/office/drawing/2014/main" id="{F8912864-4CF6-4830-98FD-29BEF465CF80}"/>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46482</xdr:rowOff>
    </xdr:from>
    <xdr:to>
      <xdr:col>111</xdr:col>
      <xdr:colOff>177800</xdr:colOff>
      <xdr:row>108</xdr:row>
      <xdr:rowOff>48768</xdr:rowOff>
    </xdr:to>
    <xdr:cxnSp macro="">
      <xdr:nvCxnSpPr>
        <xdr:cNvPr id="838" name="直線コネクタ 837">
          <a:extLst>
            <a:ext uri="{FF2B5EF4-FFF2-40B4-BE49-F238E27FC236}">
              <a16:creationId xmlns:a16="http://schemas.microsoft.com/office/drawing/2014/main" id="{44F577F5-7F75-4F8B-89DD-E4F0CAFE1945}"/>
            </a:ext>
          </a:extLst>
        </xdr:cNvPr>
        <xdr:cNvCxnSpPr/>
      </xdr:nvCxnSpPr>
      <xdr:spPr>
        <a:xfrm flipV="1">
          <a:off x="20434300" y="185630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839" name="楕円 838">
          <a:extLst>
            <a:ext uri="{FF2B5EF4-FFF2-40B4-BE49-F238E27FC236}">
              <a16:creationId xmlns:a16="http://schemas.microsoft.com/office/drawing/2014/main" id="{FEA8F59D-EF5C-4942-BEA2-F6C5CB52C835}"/>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48768</xdr:rowOff>
    </xdr:from>
    <xdr:to>
      <xdr:col>107</xdr:col>
      <xdr:colOff>50800</xdr:colOff>
      <xdr:row>108</xdr:row>
      <xdr:rowOff>48768</xdr:rowOff>
    </xdr:to>
    <xdr:cxnSp macro="">
      <xdr:nvCxnSpPr>
        <xdr:cNvPr id="840" name="直線コネクタ 839">
          <a:extLst>
            <a:ext uri="{FF2B5EF4-FFF2-40B4-BE49-F238E27FC236}">
              <a16:creationId xmlns:a16="http://schemas.microsoft.com/office/drawing/2014/main" id="{07C03FBC-27BE-44E3-8D83-BD30B3904547}"/>
            </a:ext>
          </a:extLst>
        </xdr:cNvPr>
        <xdr:cNvCxnSpPr/>
      </xdr:nvCxnSpPr>
      <xdr:spPr>
        <a:xfrm>
          <a:off x="19545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169418</xdr:rowOff>
    </xdr:from>
    <xdr:to>
      <xdr:col>98</xdr:col>
      <xdr:colOff>38100</xdr:colOff>
      <xdr:row>108</xdr:row>
      <xdr:rowOff>99568</xdr:rowOff>
    </xdr:to>
    <xdr:sp macro="" textlink="">
      <xdr:nvSpPr>
        <xdr:cNvPr id="841" name="楕円 840">
          <a:extLst>
            <a:ext uri="{FF2B5EF4-FFF2-40B4-BE49-F238E27FC236}">
              <a16:creationId xmlns:a16="http://schemas.microsoft.com/office/drawing/2014/main" id="{23417F4D-5688-4CE4-8E83-4CD610460902}"/>
            </a:ext>
          </a:extLst>
        </xdr:cNvPr>
        <xdr:cNvSpPr/>
      </xdr:nvSpPr>
      <xdr:spPr>
        <a:xfrm>
          <a:off x="18605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48768</xdr:rowOff>
    </xdr:to>
    <xdr:cxnSp macro="">
      <xdr:nvCxnSpPr>
        <xdr:cNvPr id="842" name="直線コネクタ 841">
          <a:extLst>
            <a:ext uri="{FF2B5EF4-FFF2-40B4-BE49-F238E27FC236}">
              <a16:creationId xmlns:a16="http://schemas.microsoft.com/office/drawing/2014/main" id="{C39B21DC-BA53-4483-AC5F-D102FA35A04A}"/>
            </a:ext>
          </a:extLst>
        </xdr:cNvPr>
        <xdr:cNvCxnSpPr/>
      </xdr:nvCxnSpPr>
      <xdr:spPr>
        <a:xfrm>
          <a:off x="18656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666E614B-AFBA-4A5C-9838-4B4F633CBB92}"/>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1589AB4A-07CB-4BFB-84B8-D9029E81E787}"/>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8415280D-E8AA-4564-9BE4-1918FE7E5BD4}"/>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F29E8A43-8DA7-4AFE-A368-0C0D17D83718}"/>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88409</xdr:rowOff>
    </xdr:from>
    <xdr:ext cx="469744" cy="259045"/>
    <xdr:sp macro="" textlink="">
      <xdr:nvSpPr>
        <xdr:cNvPr id="847" name="n_1mainValue【公民館】&#10;一人当たり面積">
          <a:extLst>
            <a:ext uri="{FF2B5EF4-FFF2-40B4-BE49-F238E27FC236}">
              <a16:creationId xmlns:a16="http://schemas.microsoft.com/office/drawing/2014/main" id="{DD567F94-8399-4EA1-94D6-35833E4C4448}"/>
            </a:ext>
          </a:extLst>
        </xdr:cNvPr>
        <xdr:cNvSpPr txBox="1"/>
      </xdr:nvSpPr>
      <xdr:spPr>
        <a:xfrm>
          <a:off x="21075727" y="186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848" name="n_2mainValue【公民館】&#10;一人当たり面積">
          <a:extLst>
            <a:ext uri="{FF2B5EF4-FFF2-40B4-BE49-F238E27FC236}">
              <a16:creationId xmlns:a16="http://schemas.microsoft.com/office/drawing/2014/main" id="{39193133-976B-4944-9AE0-33E27F2A7127}"/>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849" name="n_3mainValue【公民館】&#10;一人当たり面積">
          <a:extLst>
            <a:ext uri="{FF2B5EF4-FFF2-40B4-BE49-F238E27FC236}">
              <a16:creationId xmlns:a16="http://schemas.microsoft.com/office/drawing/2014/main" id="{50E21A2C-6444-44EC-A9D0-7F1CAB8B18DA}"/>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90695</xdr:rowOff>
    </xdr:from>
    <xdr:ext cx="469744" cy="259045"/>
    <xdr:sp macro="" textlink="">
      <xdr:nvSpPr>
        <xdr:cNvPr id="850" name="n_4mainValue【公民館】&#10;一人当たり面積">
          <a:extLst>
            <a:ext uri="{FF2B5EF4-FFF2-40B4-BE49-F238E27FC236}">
              <a16:creationId xmlns:a16="http://schemas.microsoft.com/office/drawing/2014/main" id="{BDC696FA-3703-4EFF-9509-8B2F099715BB}"/>
            </a:ext>
          </a:extLst>
        </xdr:cNvPr>
        <xdr:cNvSpPr txBox="1"/>
      </xdr:nvSpPr>
      <xdr:spPr>
        <a:xfrm>
          <a:off x="18421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CE9FA9FB-6054-4EA8-8C31-4D378B77F11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827321B4-9374-4F06-9A25-D2907DDDAAD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AC406C26-D503-40F8-8A99-AD46239ADF7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本市において、類似団体と比較して有形固定資産減価償却率が特に高くなっている施設は、認定こども園・幼稚園・保育所、児童館、公民館、体育館・プール、福祉施設、消防施設である。</a:t>
          </a:r>
        </a:p>
        <a:p>
          <a:r>
            <a:rPr kumimoji="1" lang="ja-JP" altLang="en-US" sz="1300">
              <a:latin typeface="ＭＳ Ｐゴシック" panose="020B0600070205080204" pitchFamily="50" charset="-128"/>
              <a:ea typeface="ＭＳ Ｐゴシック" panose="020B0600070205080204" pitchFamily="50" charset="-128"/>
            </a:rPr>
            <a:t>　保育所については、吾妻保育園と緑ヶ丘保育園の園舎が昭和５０年代に建設されており、耐用年数である３４年を経過しているため高くなっているものの、平成２３年度に両施設の耐震補強工事を行うとともに、毎年度修繕を行いながら施設の延命化を図っている。ただし、保育所の一人当たり面積が特に低くなっているのは、本市では民間立保育所の整備割合が非常に高いためである。児童館については、昭和６０年代に建設された窪田児童センターの改修を行い、令和６年度からは地域子育て支援センターとして利用されていることから有形固定資産減価償却率は横ばいに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については、消防本部・分署のほか、防火貯水槽、消防団のポンプ庫などが該当しており、特に防火貯水槽については、施設数も多い中で古くは昭和２０年代から建設されているものが多数あり、それらが耐用年数を経過しているため高くなっている。福祉施設については、児童養護施設興望館が昭和４０年代、児童発達支援事業所ひまわり学園が平成５年に建設されており、耐用年数を経過しているため高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D3F2EB8-850D-4680-8547-1C00B0D2FD8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5ACFE1-402F-41D7-AE3C-747AB66EC8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C38F5E-C3E0-45E4-839E-4EE002DFB7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DC8B9C-998E-42A9-A8B6-86F02385D8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F4CCBD-FE75-4A80-9CBD-1358FBA627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FB023A-29FE-4AB5-8CE6-38F6C574516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621B91-067B-4791-B86A-86E8D3CE9D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F4539B-59F4-4ACB-AF1F-97AFC247EF1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FC98F1-86E8-4E91-8BE3-3E91FB5490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1538D9-C78C-4158-9418-511B5918BCB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74,629
73,410
548.51
46,609,795
45,032,889
1,350,241
20,704,758
35,806,719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F2FA98-C9F1-4933-B76B-7D53292CD8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3313CE-9241-44C3-8956-3CA27E8905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941DE24-08E9-46A3-8BF1-A7E5948CB9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A62B64-1020-45BD-9723-262AC3B212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EF057A-9791-4D38-9266-E471634F75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B920B26-C3C3-4F6F-953B-B9CF5F9FC0C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7A2A9A-B43E-4790-AFCC-8F33331B29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D8B301-EEF8-4691-B500-BB5C0D89F8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0AB37A-50D6-4475-B7A4-B1BDBD58A82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3F89F6-4766-4EE7-80C8-9B43D5F476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DA338D-6EEC-4FCC-A85A-82A5345AA6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446F2A-973E-4D4F-BF40-9CF8FA73631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02FEEE-1784-41A6-A13F-18F00AB3121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69A1FE-5616-42D3-A9CD-FAC9859E29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1A45BB-EC68-4D0E-B12D-1D7BDDED8D7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B032F8-FE9E-4264-8882-4C7AC0665E2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C90FF4-052C-4366-BD6F-490853160EA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1103C7-82DE-4C1A-BAF3-B9906C5244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60224A-981F-4D0A-BF9B-3D2E12585C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7A72FB-C7D3-4627-97AE-15A86BCC45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BF0434-1BEC-4F7A-9CCC-C0B55AE538A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5E68D6-CF43-421F-83E2-64AFF4DF353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7F1981-BF03-4CDD-AA83-54D5937F9B7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95FF46-FB2D-49A1-88B0-789BB2FEE69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1D63B7-BE63-4051-909B-8D14008081D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BFAA8A-2FE5-4C07-806C-D9D5BA9983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04916D-DEAB-4DE8-9525-AB7FFFFB102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F39804-FED0-434E-B3F7-DF1658DC1B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930BCE-FC6A-4C20-BD54-CE1CC3656B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08CC1A-0674-431D-A9B1-9DD17C11B49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E3B39F-17AC-4A34-94B9-069987295C0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F17BAF7-BB28-47B9-ACFE-D9A3ED012F8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CDE3593-FDEE-4CF8-AD4B-0B6C5DCD8A5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1F3C34E-CAB1-45A0-91F0-C6328D9010A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DD0757E-85A4-473F-AE74-5C998DD93AE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B399BD8-5189-4AB5-B722-A7C5C27EDA5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C8BE4F3-34D5-4911-A037-FFA9070E83D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2C49ACE-EE3C-42C7-B114-506A65AEBA5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8BDDB9A-6B82-4251-8DD3-A52B5643672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1695EE5-B08E-40B0-B9DE-00D541A60E0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66D165-790E-4961-AD8E-AB28D2848FC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D4EE06-E991-4399-A417-26590C9C7A5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BD42463-2B44-4782-89E9-7E7703DC56C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1273590-1FB7-4736-A3AE-627099A7A66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AFD3795-113E-4118-B7A8-BB948E4DF8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56B6A71-7DAA-4B0F-A5CA-81834785905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8ADF6789-F8CC-4BAC-A03E-4FC7FEF3C923}"/>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4618B7CD-040E-4B3D-8185-EF3805E33606}"/>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42D9E79A-5D46-4E73-8CFD-78AF3D848CC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6C49AC9B-C68C-4C03-9331-8E920607CCC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5ACF0381-D3FC-44F5-A2B4-F725B22BD43F}"/>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112C7288-C7B9-423D-83F8-828E79E1110A}"/>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419AF3D9-3DE7-4837-8375-FB3F10E05C0D}"/>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E7153AFB-6149-4491-B2DC-CDDEAFC5DE85}"/>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FB47A314-ED1C-403D-BF3D-E0CDBCFC0627}"/>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FB7C7AD-2BE7-4D95-B9FA-74E8F2C34371}"/>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D7A57676-9F65-4546-946E-12AFAAE14BD6}"/>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19428E-31F5-4469-9BAE-B4A3DCFC902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5A314C-9E0E-4E43-930A-59528BAB1F9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7DFC44-630F-4609-B9D0-C03304B0C26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667956E-43E8-4A78-BE76-E06DAE8CF0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204B54E-37CB-4DE4-A7DF-2874660302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115207</xdr:rowOff>
    </xdr:from>
    <xdr:to>
      <xdr:col>24</xdr:col>
      <xdr:colOff>114300</xdr:colOff>
      <xdr:row>36</xdr:row>
      <xdr:rowOff>45357</xdr:rowOff>
    </xdr:to>
    <xdr:sp macro="" textlink="">
      <xdr:nvSpPr>
        <xdr:cNvPr id="74" name="楕円 73">
          <a:extLst>
            <a:ext uri="{FF2B5EF4-FFF2-40B4-BE49-F238E27FC236}">
              <a16:creationId xmlns:a16="http://schemas.microsoft.com/office/drawing/2014/main" id="{DB57D8F9-CE28-4081-BE07-B27C07F48AD3}"/>
            </a:ext>
          </a:extLst>
        </xdr:cNvPr>
        <xdr:cNvSpPr/>
      </xdr:nvSpPr>
      <xdr:spPr>
        <a:xfrm>
          <a:off x="45847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138084</xdr:rowOff>
    </xdr:from>
    <xdr:ext cx="405111" cy="259045"/>
    <xdr:sp macro="" textlink="">
      <xdr:nvSpPr>
        <xdr:cNvPr id="75" name="【図書館】&#10;有形固定資産減価償却率該当値テキスト">
          <a:extLst>
            <a:ext uri="{FF2B5EF4-FFF2-40B4-BE49-F238E27FC236}">
              <a16:creationId xmlns:a16="http://schemas.microsoft.com/office/drawing/2014/main" id="{3B4CF274-EE79-4793-8806-F6FDCC691F90}"/>
            </a:ext>
          </a:extLst>
        </xdr:cNvPr>
        <xdr:cNvSpPr txBox="1"/>
      </xdr:nvSpPr>
      <xdr:spPr>
        <a:xfrm>
          <a:off x="4673600" y="59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58057</xdr:rowOff>
    </xdr:from>
    <xdr:to>
      <xdr:col>20</xdr:col>
      <xdr:colOff>38100</xdr:colOff>
      <xdr:row>35</xdr:row>
      <xdr:rowOff>159657</xdr:rowOff>
    </xdr:to>
    <xdr:sp macro="" textlink="">
      <xdr:nvSpPr>
        <xdr:cNvPr id="76" name="楕円 75">
          <a:extLst>
            <a:ext uri="{FF2B5EF4-FFF2-40B4-BE49-F238E27FC236}">
              <a16:creationId xmlns:a16="http://schemas.microsoft.com/office/drawing/2014/main" id="{61FFE794-07E4-4FC0-9B14-C978D52C7FE8}"/>
            </a:ext>
          </a:extLst>
        </xdr:cNvPr>
        <xdr:cNvSpPr/>
      </xdr:nvSpPr>
      <xdr:spPr>
        <a:xfrm>
          <a:off x="3746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108857</xdr:rowOff>
    </xdr:from>
    <xdr:to>
      <xdr:col>24</xdr:col>
      <xdr:colOff>63500</xdr:colOff>
      <xdr:row>35</xdr:row>
      <xdr:rowOff>166007</xdr:rowOff>
    </xdr:to>
    <xdr:cxnSp macro="">
      <xdr:nvCxnSpPr>
        <xdr:cNvPr id="77" name="直線コネクタ 76">
          <a:extLst>
            <a:ext uri="{FF2B5EF4-FFF2-40B4-BE49-F238E27FC236}">
              <a16:creationId xmlns:a16="http://schemas.microsoft.com/office/drawing/2014/main" id="{09CB93FC-6B85-48EE-AAAE-485BAF6C9FF8}"/>
            </a:ext>
          </a:extLst>
        </xdr:cNvPr>
        <xdr:cNvCxnSpPr/>
      </xdr:nvCxnSpPr>
      <xdr:spPr>
        <a:xfrm>
          <a:off x="3797300" y="610960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2540</xdr:rowOff>
    </xdr:from>
    <xdr:to>
      <xdr:col>15</xdr:col>
      <xdr:colOff>101600</xdr:colOff>
      <xdr:row>35</xdr:row>
      <xdr:rowOff>104140</xdr:rowOff>
    </xdr:to>
    <xdr:sp macro="" textlink="">
      <xdr:nvSpPr>
        <xdr:cNvPr id="78" name="楕円 77">
          <a:extLst>
            <a:ext uri="{FF2B5EF4-FFF2-40B4-BE49-F238E27FC236}">
              <a16:creationId xmlns:a16="http://schemas.microsoft.com/office/drawing/2014/main" id="{4CE1CBC5-5734-47D0-BD50-371F51E74CBB}"/>
            </a:ext>
          </a:extLst>
        </xdr:cNvPr>
        <xdr:cNvSpPr/>
      </xdr:nvSpPr>
      <xdr:spPr>
        <a:xfrm>
          <a:off x="2857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53340</xdr:rowOff>
    </xdr:from>
    <xdr:to>
      <xdr:col>19</xdr:col>
      <xdr:colOff>177800</xdr:colOff>
      <xdr:row>35</xdr:row>
      <xdr:rowOff>108857</xdr:rowOff>
    </xdr:to>
    <xdr:cxnSp macro="">
      <xdr:nvCxnSpPr>
        <xdr:cNvPr id="79" name="直線コネクタ 78">
          <a:extLst>
            <a:ext uri="{FF2B5EF4-FFF2-40B4-BE49-F238E27FC236}">
              <a16:creationId xmlns:a16="http://schemas.microsoft.com/office/drawing/2014/main" id="{1F59E651-6662-4CAD-AA30-76F4A9229B02}"/>
            </a:ext>
          </a:extLst>
        </xdr:cNvPr>
        <xdr:cNvCxnSpPr/>
      </xdr:nvCxnSpPr>
      <xdr:spPr>
        <a:xfrm>
          <a:off x="2908300" y="605409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116840</xdr:rowOff>
    </xdr:from>
    <xdr:to>
      <xdr:col>10</xdr:col>
      <xdr:colOff>165100</xdr:colOff>
      <xdr:row>35</xdr:row>
      <xdr:rowOff>46990</xdr:rowOff>
    </xdr:to>
    <xdr:sp macro="" textlink="">
      <xdr:nvSpPr>
        <xdr:cNvPr id="80" name="楕円 79">
          <a:extLst>
            <a:ext uri="{FF2B5EF4-FFF2-40B4-BE49-F238E27FC236}">
              <a16:creationId xmlns:a16="http://schemas.microsoft.com/office/drawing/2014/main" id="{3312872B-8187-4CAB-934C-2B98250E5E6F}"/>
            </a:ext>
          </a:extLst>
        </xdr:cNvPr>
        <xdr:cNvSpPr/>
      </xdr:nvSpPr>
      <xdr:spPr>
        <a:xfrm>
          <a:off x="1968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167640</xdr:rowOff>
    </xdr:from>
    <xdr:to>
      <xdr:col>15</xdr:col>
      <xdr:colOff>50800</xdr:colOff>
      <xdr:row>35</xdr:row>
      <xdr:rowOff>53340</xdr:rowOff>
    </xdr:to>
    <xdr:cxnSp macro="">
      <xdr:nvCxnSpPr>
        <xdr:cNvPr id="81" name="直線コネクタ 80">
          <a:extLst>
            <a:ext uri="{FF2B5EF4-FFF2-40B4-BE49-F238E27FC236}">
              <a16:creationId xmlns:a16="http://schemas.microsoft.com/office/drawing/2014/main" id="{A00FBCBF-49BE-43BC-A5AC-EBD95C64BCAB}"/>
            </a:ext>
          </a:extLst>
        </xdr:cNvPr>
        <xdr:cNvCxnSpPr/>
      </xdr:nvCxnSpPr>
      <xdr:spPr>
        <a:xfrm>
          <a:off x="2019300" y="59969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61323</xdr:rowOff>
    </xdr:from>
    <xdr:to>
      <xdr:col>6</xdr:col>
      <xdr:colOff>38100</xdr:colOff>
      <xdr:row>34</xdr:row>
      <xdr:rowOff>162923</xdr:rowOff>
    </xdr:to>
    <xdr:sp macro="" textlink="">
      <xdr:nvSpPr>
        <xdr:cNvPr id="82" name="楕円 81">
          <a:extLst>
            <a:ext uri="{FF2B5EF4-FFF2-40B4-BE49-F238E27FC236}">
              <a16:creationId xmlns:a16="http://schemas.microsoft.com/office/drawing/2014/main" id="{8544376C-F46D-4B7D-955B-0C216016F26B}"/>
            </a:ext>
          </a:extLst>
        </xdr:cNvPr>
        <xdr:cNvSpPr/>
      </xdr:nvSpPr>
      <xdr:spPr>
        <a:xfrm>
          <a:off x="1079500" y="58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112123</xdr:rowOff>
    </xdr:from>
    <xdr:to>
      <xdr:col>10</xdr:col>
      <xdr:colOff>114300</xdr:colOff>
      <xdr:row>34</xdr:row>
      <xdr:rowOff>167640</xdr:rowOff>
    </xdr:to>
    <xdr:cxnSp macro="">
      <xdr:nvCxnSpPr>
        <xdr:cNvPr id="83" name="直線コネクタ 82">
          <a:extLst>
            <a:ext uri="{FF2B5EF4-FFF2-40B4-BE49-F238E27FC236}">
              <a16:creationId xmlns:a16="http://schemas.microsoft.com/office/drawing/2014/main" id="{E5DE3421-26B5-4295-92C4-49658D498BB5}"/>
            </a:ext>
          </a:extLst>
        </xdr:cNvPr>
        <xdr:cNvCxnSpPr/>
      </xdr:nvCxnSpPr>
      <xdr:spPr>
        <a:xfrm>
          <a:off x="1130300" y="594142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DEBC41DF-E6B2-4EE6-A23B-A2A1933A7E63}"/>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DA4FBECA-3C40-41C3-80CD-EBF570777B51}"/>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63E71D74-4E94-45DB-BDCA-4F62278395D8}"/>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1273FE4D-8CA6-43FF-BE48-D9340303F10A}"/>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4734</xdr:rowOff>
    </xdr:from>
    <xdr:ext cx="405111" cy="259045"/>
    <xdr:sp macro="" textlink="">
      <xdr:nvSpPr>
        <xdr:cNvPr id="88" name="n_1mainValue【図書館】&#10;有形固定資産減価償却率">
          <a:extLst>
            <a:ext uri="{FF2B5EF4-FFF2-40B4-BE49-F238E27FC236}">
              <a16:creationId xmlns:a16="http://schemas.microsoft.com/office/drawing/2014/main" id="{F7555184-8091-4EB8-917C-1B3F511D87D7}"/>
            </a:ext>
          </a:extLst>
        </xdr:cNvPr>
        <xdr:cNvSpPr txBox="1"/>
      </xdr:nvSpPr>
      <xdr:spPr>
        <a:xfrm>
          <a:off x="3582044" y="583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120667</xdr:rowOff>
    </xdr:from>
    <xdr:ext cx="405111" cy="259045"/>
    <xdr:sp macro="" textlink="">
      <xdr:nvSpPr>
        <xdr:cNvPr id="89" name="n_2mainValue【図書館】&#10;有形固定資産減価償却率">
          <a:extLst>
            <a:ext uri="{FF2B5EF4-FFF2-40B4-BE49-F238E27FC236}">
              <a16:creationId xmlns:a16="http://schemas.microsoft.com/office/drawing/2014/main" id="{A3E62107-A9DD-44DA-A330-D047DA79D3C6}"/>
            </a:ext>
          </a:extLst>
        </xdr:cNvPr>
        <xdr:cNvSpPr txBox="1"/>
      </xdr:nvSpPr>
      <xdr:spPr>
        <a:xfrm>
          <a:off x="2705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63517</xdr:rowOff>
    </xdr:from>
    <xdr:ext cx="405111" cy="259045"/>
    <xdr:sp macro="" textlink="">
      <xdr:nvSpPr>
        <xdr:cNvPr id="90" name="n_3mainValue【図書館】&#10;有形固定資産減価償却率">
          <a:extLst>
            <a:ext uri="{FF2B5EF4-FFF2-40B4-BE49-F238E27FC236}">
              <a16:creationId xmlns:a16="http://schemas.microsoft.com/office/drawing/2014/main" id="{BB37AC38-4580-485F-90AC-048F1B10B63D}"/>
            </a:ext>
          </a:extLst>
        </xdr:cNvPr>
        <xdr:cNvSpPr txBox="1"/>
      </xdr:nvSpPr>
      <xdr:spPr>
        <a:xfrm>
          <a:off x="1816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8000</xdr:rowOff>
    </xdr:from>
    <xdr:ext cx="405111" cy="259045"/>
    <xdr:sp macro="" textlink="">
      <xdr:nvSpPr>
        <xdr:cNvPr id="91" name="n_4mainValue【図書館】&#10;有形固定資産減価償却率">
          <a:extLst>
            <a:ext uri="{FF2B5EF4-FFF2-40B4-BE49-F238E27FC236}">
              <a16:creationId xmlns:a16="http://schemas.microsoft.com/office/drawing/2014/main" id="{2BEA6CD4-2330-46CB-821C-6F65A7B7BF9B}"/>
            </a:ext>
          </a:extLst>
        </xdr:cNvPr>
        <xdr:cNvSpPr txBox="1"/>
      </xdr:nvSpPr>
      <xdr:spPr>
        <a:xfrm>
          <a:off x="927744"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FFE6A7A-E851-44B1-830A-5D4667E585D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0AFDEEA-A091-4565-B910-BEFFDE51EF6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F5F5CE4-2750-4DFF-BBDF-B70BABD7417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7425078-5B9B-4D36-A645-0B66391F39F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2977ABE-4CB3-46ED-A45E-5E178936C56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6AA07BB-9A0F-450C-A192-A7588F6AB1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C516AC5-7356-4896-B13F-BBDE7D20A1C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A9F8717-8CAF-4C03-8866-9A6B7E879E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5D8B5E-93D4-45A1-BC0B-2A6CEBE9A2D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3E676C4-F59E-4C15-B06D-B34BB57F2AC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91B4F00-BED2-4F21-BD4C-E9F160B955E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2BF20C0-3078-47CF-9B2C-6A81E4B00DB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F75EA3F-92D5-420E-9319-5F417346A0A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5E4DC0F-719A-4224-84CD-1D30DF64F9A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BB36F30-37B9-40C9-9BB1-091D24FEC17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D8FB913-89F4-4E45-B0B6-05E9090A635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0000605-A37C-4B16-AB68-73ACCA94DB5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3785B11-863E-4E2F-B741-D6CA81B83BD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B16C059-3F21-4207-B909-7499B8B8D33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A11B65F-0631-42F9-84E5-BC5F860E8CF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21AE379-2991-4CDE-BEAA-CF7663FC70D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A76FEBD-8263-45C5-A039-1FB9125C2FE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4DC1BAC-E3C1-4950-8775-4CEED80E81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4D8B6BF-EBEF-486A-BF33-FFB69780DA71}"/>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1728AB0-BFEA-4E26-9FD6-44B515E095F4}"/>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70CD8022-DEFF-4656-AF35-E46F02E732DA}"/>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58EA93F4-C7E1-45CE-9CAF-AE7F7CEF7218}"/>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4C655EF9-513A-4887-ADF7-B5C365805D78}"/>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262CF2D1-FDDB-45CF-A132-1C107B213CCE}"/>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A8278C2-1A96-4342-8FDB-474D0C9D7C34}"/>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4A19303-A0BA-4C9B-8C95-DE235F2EACE2}"/>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5D843A8D-9C42-44C5-8E4B-DA3368C51C0F}"/>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F433DDFA-0A33-4F48-9DE7-6225A4205334}"/>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75EB10D5-96EB-46E4-AE3B-148F7DCD4152}"/>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141244-2DE1-44FC-AD15-C0200894A9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568AC3E-899E-4D0C-841B-15D28D1719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03ACC8-B421-405B-AADA-03F7609184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ADF10CF-C232-45B7-AD7D-44C09845685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5E07EC1-7694-4523-9B72-7F63FF67D1B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xdr:rowOff>
    </xdr:from>
    <xdr:to>
      <xdr:col>55</xdr:col>
      <xdr:colOff>50800</xdr:colOff>
      <xdr:row>38</xdr:row>
      <xdr:rowOff>114300</xdr:rowOff>
    </xdr:to>
    <xdr:sp macro="" textlink="">
      <xdr:nvSpPr>
        <xdr:cNvPr id="131" name="楕円 130">
          <a:extLst>
            <a:ext uri="{FF2B5EF4-FFF2-40B4-BE49-F238E27FC236}">
              <a16:creationId xmlns:a16="http://schemas.microsoft.com/office/drawing/2014/main" id="{8B33F6D5-4491-441A-B13E-EE21FA42D555}"/>
            </a:ext>
          </a:extLst>
        </xdr:cNvPr>
        <xdr:cNvSpPr/>
      </xdr:nvSpPr>
      <xdr:spPr>
        <a:xfrm>
          <a:off x="10426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A74E67AD-64E5-4863-9C51-F932CB0117FF}"/>
            </a:ext>
          </a:extLst>
        </xdr:cNvPr>
        <xdr:cNvSpPr txBox="1"/>
      </xdr:nvSpPr>
      <xdr:spPr>
        <a:xfrm>
          <a:off x="10515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25400</xdr:rowOff>
    </xdr:from>
    <xdr:to>
      <xdr:col>50</xdr:col>
      <xdr:colOff>165100</xdr:colOff>
      <xdr:row>38</xdr:row>
      <xdr:rowOff>127000</xdr:rowOff>
    </xdr:to>
    <xdr:sp macro="" textlink="">
      <xdr:nvSpPr>
        <xdr:cNvPr id="133" name="楕円 132">
          <a:extLst>
            <a:ext uri="{FF2B5EF4-FFF2-40B4-BE49-F238E27FC236}">
              <a16:creationId xmlns:a16="http://schemas.microsoft.com/office/drawing/2014/main" id="{B822A2FE-ADE7-45E5-9774-EA23BEEE1041}"/>
            </a:ext>
          </a:extLst>
        </xdr:cNvPr>
        <xdr:cNvSpPr/>
      </xdr:nvSpPr>
      <xdr:spPr>
        <a:xfrm>
          <a:off x="9588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63500</xdr:rowOff>
    </xdr:from>
    <xdr:to>
      <xdr:col>55</xdr:col>
      <xdr:colOff>0</xdr:colOff>
      <xdr:row>38</xdr:row>
      <xdr:rowOff>76200</xdr:rowOff>
    </xdr:to>
    <xdr:cxnSp macro="">
      <xdr:nvCxnSpPr>
        <xdr:cNvPr id="134" name="直線コネクタ 133">
          <a:extLst>
            <a:ext uri="{FF2B5EF4-FFF2-40B4-BE49-F238E27FC236}">
              <a16:creationId xmlns:a16="http://schemas.microsoft.com/office/drawing/2014/main" id="{E12EE2A4-2217-4778-8EBF-C441BD7A0891}"/>
            </a:ext>
          </a:extLst>
        </xdr:cNvPr>
        <xdr:cNvCxnSpPr/>
      </xdr:nvCxnSpPr>
      <xdr:spPr>
        <a:xfrm flipV="1">
          <a:off x="9639300" y="6578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38100</xdr:rowOff>
    </xdr:from>
    <xdr:to>
      <xdr:col>46</xdr:col>
      <xdr:colOff>38100</xdr:colOff>
      <xdr:row>38</xdr:row>
      <xdr:rowOff>139700</xdr:rowOff>
    </xdr:to>
    <xdr:sp macro="" textlink="">
      <xdr:nvSpPr>
        <xdr:cNvPr id="135" name="楕円 134">
          <a:extLst>
            <a:ext uri="{FF2B5EF4-FFF2-40B4-BE49-F238E27FC236}">
              <a16:creationId xmlns:a16="http://schemas.microsoft.com/office/drawing/2014/main" id="{8FA82A5F-0397-4650-85CC-7859844F20B6}"/>
            </a:ext>
          </a:extLst>
        </xdr:cNvPr>
        <xdr:cNvSpPr/>
      </xdr:nvSpPr>
      <xdr:spPr>
        <a:xfrm>
          <a:off x="8699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76200</xdr:rowOff>
    </xdr:from>
    <xdr:to>
      <xdr:col>50</xdr:col>
      <xdr:colOff>114300</xdr:colOff>
      <xdr:row>38</xdr:row>
      <xdr:rowOff>88900</xdr:rowOff>
    </xdr:to>
    <xdr:cxnSp macro="">
      <xdr:nvCxnSpPr>
        <xdr:cNvPr id="136" name="直線コネクタ 135">
          <a:extLst>
            <a:ext uri="{FF2B5EF4-FFF2-40B4-BE49-F238E27FC236}">
              <a16:creationId xmlns:a16="http://schemas.microsoft.com/office/drawing/2014/main" id="{3C8FD63A-631B-47F8-A460-51C90A12EC60}"/>
            </a:ext>
          </a:extLst>
        </xdr:cNvPr>
        <xdr:cNvCxnSpPr/>
      </xdr:nvCxnSpPr>
      <xdr:spPr>
        <a:xfrm flipV="1">
          <a:off x="8750300" y="6591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a:extLst>
            <a:ext uri="{FF2B5EF4-FFF2-40B4-BE49-F238E27FC236}">
              <a16:creationId xmlns:a16="http://schemas.microsoft.com/office/drawing/2014/main" id="{D37D8A50-5932-4B55-842E-A80CEAA0A0A0}"/>
            </a:ext>
          </a:extLst>
        </xdr:cNvPr>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88900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EEB5F93D-E979-4236-B9B3-C167398800D5}"/>
            </a:ext>
          </a:extLst>
        </xdr:cNvPr>
        <xdr:cNvCxnSpPr/>
      </xdr:nvCxnSpPr>
      <xdr:spPr>
        <a:xfrm flipV="1">
          <a:off x="7861300" y="6604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39" name="楕円 138">
          <a:extLst>
            <a:ext uri="{FF2B5EF4-FFF2-40B4-BE49-F238E27FC236}">
              <a16:creationId xmlns:a16="http://schemas.microsoft.com/office/drawing/2014/main" id="{4C114A55-C6F2-4CBC-8A80-BB3FCDBFFE5A}"/>
            </a:ext>
          </a:extLst>
        </xdr:cNvPr>
        <xdr:cNvSpPr/>
      </xdr:nvSpPr>
      <xdr:spPr>
        <a:xfrm>
          <a:off x="6921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ED97BE64-6188-4F4D-BB76-CAE7B429CB3F}"/>
            </a:ext>
          </a:extLst>
        </xdr:cNvPr>
        <xdr:cNvCxnSpPr/>
      </xdr:nvCxnSpPr>
      <xdr:spPr>
        <a:xfrm>
          <a:off x="6972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D2DD94E0-B1FB-417B-A65E-E8443DC70FA6}"/>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1DB36141-062C-48D2-82E6-8D5866E0E354}"/>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A75DF9F4-9378-4D20-BD57-E12855F98480}"/>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D37DEF31-8A11-4840-B419-665B830D9768}"/>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143527</xdr:rowOff>
    </xdr:from>
    <xdr:ext cx="469744" cy="259045"/>
    <xdr:sp macro="" textlink="">
      <xdr:nvSpPr>
        <xdr:cNvPr id="145" name="n_1mainValue【図書館】&#10;一人当たり面積">
          <a:extLst>
            <a:ext uri="{FF2B5EF4-FFF2-40B4-BE49-F238E27FC236}">
              <a16:creationId xmlns:a16="http://schemas.microsoft.com/office/drawing/2014/main" id="{9964F45F-047D-41C3-9D47-CD829FD02DB9}"/>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156227</xdr:rowOff>
    </xdr:from>
    <xdr:ext cx="469744" cy="259045"/>
    <xdr:sp macro="" textlink="">
      <xdr:nvSpPr>
        <xdr:cNvPr id="146" name="n_2mainValue【図書館】&#10;一人当たり面積">
          <a:extLst>
            <a:ext uri="{FF2B5EF4-FFF2-40B4-BE49-F238E27FC236}">
              <a16:creationId xmlns:a16="http://schemas.microsoft.com/office/drawing/2014/main" id="{9B9AE5F6-0AE5-4E6B-8ACD-5CE98E0FAA4F}"/>
            </a:ext>
          </a:extLst>
        </xdr:cNvPr>
        <xdr:cNvSpPr txBox="1"/>
      </xdr:nvSpPr>
      <xdr:spPr>
        <a:xfrm>
          <a:off x="8515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a:extLst>
            <a:ext uri="{FF2B5EF4-FFF2-40B4-BE49-F238E27FC236}">
              <a16:creationId xmlns:a16="http://schemas.microsoft.com/office/drawing/2014/main" id="{5CD3EB59-025C-4A23-AB5D-D5DC21C7AFA1}"/>
            </a:ext>
          </a:extLst>
        </xdr:cNvPr>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8" name="n_4mainValue【図書館】&#10;一人当たり面積">
          <a:extLst>
            <a:ext uri="{FF2B5EF4-FFF2-40B4-BE49-F238E27FC236}">
              <a16:creationId xmlns:a16="http://schemas.microsoft.com/office/drawing/2014/main" id="{D5016F7D-8FBD-46BA-9CA5-B193D7BFBB63}"/>
            </a:ext>
          </a:extLst>
        </xdr:cNvPr>
        <xdr:cNvSpPr txBox="1"/>
      </xdr:nvSpPr>
      <xdr:spPr>
        <a:xfrm>
          <a:off x="6737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CA16735-CCD6-49CD-8C6B-D86397FC41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8F8BC05-06C5-468D-8D1F-4287C0B7939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9B350DD-C0FF-4FE9-9484-153D584E904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242B8F3-3C82-4EEB-B0F1-802032783D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EE2AE2B-6DC9-4748-BF04-5DDA077892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58C52A6-BF99-4BC9-A6D4-22B2D5E055F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7BD31CA-B42B-4030-B44D-BFC1F95D12A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991EA07-2089-47AE-BF8E-4878006ED23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46135F8-23D9-438F-A5A5-5BE6AFBBFCD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F81E4EE-B14A-4D82-A5BB-667B0D320BB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5626A2E-027C-450C-A950-980F8B3A07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CED1473-FBFB-475E-A26B-8777A090EA3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71E0BF6-8921-4896-8863-66AC91A6129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4571650-47A4-4DCD-AE38-A699B548724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276129F-9B95-4BD6-A0EC-9D4B2A17BA9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0DE2FDB-A361-47BF-B9F7-0BD5305E3E0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9ECD5C7-A13D-4036-9E58-600CD83D75E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69B54E6-51B8-43F2-BD5D-CC3419C216F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D78CA0C-43E3-45C3-8E32-6CCBBBB94BD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59E7544-DBC8-4CFE-B985-E8D6AFF3778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846C838-5734-450E-B015-64D8209C1AB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A2569C0-EB2D-41B8-9DC1-24E1A26696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FCF5B6E-915B-4A7F-B52D-C8D12682BC8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6F23F6A-408F-4270-954C-FC2C9E4878B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1B62E9C0-587F-4FA8-81E6-29673B52943D}"/>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9614E9E-0030-42BC-911D-69513FE1560D}"/>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1688D0C-BD93-4C62-B1D5-AD57500A68B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EE9C98F-088F-436A-8720-A0C4B08FF4D4}"/>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D72545CD-B218-4A4C-9B61-E5A70C3CD2EB}"/>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38039B8-78A8-4563-BF82-63A8BA7CAF8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8E561DB8-50E4-44E2-9A46-E5723AD7FF89}"/>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7E91E8B-1F12-4465-A322-72B41186400A}"/>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B20BE76B-2435-4F29-B76D-179087B0DDFB}"/>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C689DCDF-0FAA-4F8C-8B8F-B9770E96CB44}"/>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8211D22-87DC-4F2D-879A-7D9C252A5A0B}"/>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EF40229-4392-49ED-A9A2-C0735A22F75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C4EB82-4235-44FC-B342-B87981F3B3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6412ED-70A6-4FCB-BFA1-71FD26A250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1DB02AE-DD2A-4D31-A860-91F8AB2DDBB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98BD44-34EC-437C-A102-916BA5834FA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111125</xdr:rowOff>
    </xdr:from>
    <xdr:to>
      <xdr:col>24</xdr:col>
      <xdr:colOff>114300</xdr:colOff>
      <xdr:row>63</xdr:row>
      <xdr:rowOff>41275</xdr:rowOff>
    </xdr:to>
    <xdr:sp macro="" textlink="">
      <xdr:nvSpPr>
        <xdr:cNvPr id="189" name="楕円 188">
          <a:extLst>
            <a:ext uri="{FF2B5EF4-FFF2-40B4-BE49-F238E27FC236}">
              <a16:creationId xmlns:a16="http://schemas.microsoft.com/office/drawing/2014/main" id="{343EDC51-E014-4695-BEE6-B68F2CE77E52}"/>
            </a:ext>
          </a:extLst>
        </xdr:cNvPr>
        <xdr:cNvSpPr/>
      </xdr:nvSpPr>
      <xdr:spPr>
        <a:xfrm>
          <a:off x="45847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89552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A225B6C-7999-424A-AD43-54637B558C3D}"/>
            </a:ext>
          </a:extLst>
        </xdr:cNvPr>
        <xdr:cNvSpPr txBox="1"/>
      </xdr:nvSpPr>
      <xdr:spPr>
        <a:xfrm>
          <a:off x="467360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116840</xdr:rowOff>
    </xdr:from>
    <xdr:to>
      <xdr:col>20</xdr:col>
      <xdr:colOff>38100</xdr:colOff>
      <xdr:row>63</xdr:row>
      <xdr:rowOff>46990</xdr:rowOff>
    </xdr:to>
    <xdr:sp macro="" textlink="">
      <xdr:nvSpPr>
        <xdr:cNvPr id="191" name="楕円 190">
          <a:extLst>
            <a:ext uri="{FF2B5EF4-FFF2-40B4-BE49-F238E27FC236}">
              <a16:creationId xmlns:a16="http://schemas.microsoft.com/office/drawing/2014/main" id="{33AD62EB-D7B6-40E0-988A-8E6F426D1E39}"/>
            </a:ext>
          </a:extLst>
        </xdr:cNvPr>
        <xdr:cNvSpPr/>
      </xdr:nvSpPr>
      <xdr:spPr>
        <a:xfrm>
          <a:off x="3746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161925</xdr:rowOff>
    </xdr:from>
    <xdr:to>
      <xdr:col>24</xdr:col>
      <xdr:colOff>63500</xdr:colOff>
      <xdr:row>62</xdr:row>
      <xdr:rowOff>167640</xdr:rowOff>
    </xdr:to>
    <xdr:cxnSp macro="">
      <xdr:nvCxnSpPr>
        <xdr:cNvPr id="192" name="直線コネクタ 191">
          <a:extLst>
            <a:ext uri="{FF2B5EF4-FFF2-40B4-BE49-F238E27FC236}">
              <a16:creationId xmlns:a16="http://schemas.microsoft.com/office/drawing/2014/main" id="{2369CA74-19AF-42C3-B57E-D1EB8DE00FDD}"/>
            </a:ext>
          </a:extLst>
        </xdr:cNvPr>
        <xdr:cNvCxnSpPr/>
      </xdr:nvCxnSpPr>
      <xdr:spPr>
        <a:xfrm flipV="1">
          <a:off x="3797300" y="1079182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99695</xdr:rowOff>
    </xdr:from>
    <xdr:to>
      <xdr:col>15</xdr:col>
      <xdr:colOff>101600</xdr:colOff>
      <xdr:row>63</xdr:row>
      <xdr:rowOff>29845</xdr:rowOff>
    </xdr:to>
    <xdr:sp macro="" textlink="">
      <xdr:nvSpPr>
        <xdr:cNvPr id="193" name="楕円 192">
          <a:extLst>
            <a:ext uri="{FF2B5EF4-FFF2-40B4-BE49-F238E27FC236}">
              <a16:creationId xmlns:a16="http://schemas.microsoft.com/office/drawing/2014/main" id="{1794A3F2-F6A5-45F2-9CA3-11228B99D8FE}"/>
            </a:ext>
          </a:extLst>
        </xdr:cNvPr>
        <xdr:cNvSpPr/>
      </xdr:nvSpPr>
      <xdr:spPr>
        <a:xfrm>
          <a:off x="2857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150495</xdr:rowOff>
    </xdr:from>
    <xdr:to>
      <xdr:col>19</xdr:col>
      <xdr:colOff>177800</xdr:colOff>
      <xdr:row>62</xdr:row>
      <xdr:rowOff>167640</xdr:rowOff>
    </xdr:to>
    <xdr:cxnSp macro="">
      <xdr:nvCxnSpPr>
        <xdr:cNvPr id="194" name="直線コネクタ 193">
          <a:extLst>
            <a:ext uri="{FF2B5EF4-FFF2-40B4-BE49-F238E27FC236}">
              <a16:creationId xmlns:a16="http://schemas.microsoft.com/office/drawing/2014/main" id="{05754DF2-8F9C-423D-AAFE-1A2EB9738243}"/>
            </a:ext>
          </a:extLst>
        </xdr:cNvPr>
        <xdr:cNvCxnSpPr/>
      </xdr:nvCxnSpPr>
      <xdr:spPr>
        <a:xfrm>
          <a:off x="2908300" y="107803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5" name="楕円 194">
          <a:extLst>
            <a:ext uri="{FF2B5EF4-FFF2-40B4-BE49-F238E27FC236}">
              <a16:creationId xmlns:a16="http://schemas.microsoft.com/office/drawing/2014/main" id="{18898ECB-CAFF-4B5F-BF2C-0654A7F6788B}"/>
            </a:ext>
          </a:extLst>
        </xdr:cNvPr>
        <xdr:cNvSpPr/>
      </xdr:nvSpPr>
      <xdr:spPr>
        <a:xfrm>
          <a:off x="196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62</xdr:row>
      <xdr:rowOff>150495</xdr:rowOff>
    </xdr:to>
    <xdr:cxnSp macro="">
      <xdr:nvCxnSpPr>
        <xdr:cNvPr id="196" name="直線コネクタ 195">
          <a:extLst>
            <a:ext uri="{FF2B5EF4-FFF2-40B4-BE49-F238E27FC236}">
              <a16:creationId xmlns:a16="http://schemas.microsoft.com/office/drawing/2014/main" id="{7475C78D-DB99-43C9-B4A8-E0E60BF6C40A}"/>
            </a:ext>
          </a:extLst>
        </xdr:cNvPr>
        <xdr:cNvCxnSpPr/>
      </xdr:nvCxnSpPr>
      <xdr:spPr>
        <a:xfrm>
          <a:off x="2019300" y="107670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69215</xdr:rowOff>
    </xdr:from>
    <xdr:to>
      <xdr:col>6</xdr:col>
      <xdr:colOff>38100</xdr:colOff>
      <xdr:row>62</xdr:row>
      <xdr:rowOff>170815</xdr:rowOff>
    </xdr:to>
    <xdr:sp macro="" textlink="">
      <xdr:nvSpPr>
        <xdr:cNvPr id="197" name="楕円 196">
          <a:extLst>
            <a:ext uri="{FF2B5EF4-FFF2-40B4-BE49-F238E27FC236}">
              <a16:creationId xmlns:a16="http://schemas.microsoft.com/office/drawing/2014/main" id="{69BE536D-7BDE-4F53-9510-A6F8ECFF7AB0}"/>
            </a:ext>
          </a:extLst>
        </xdr:cNvPr>
        <xdr:cNvSpPr/>
      </xdr:nvSpPr>
      <xdr:spPr>
        <a:xfrm>
          <a:off x="1079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120015</xdr:rowOff>
    </xdr:from>
    <xdr:to>
      <xdr:col>10</xdr:col>
      <xdr:colOff>114300</xdr:colOff>
      <xdr:row>62</xdr:row>
      <xdr:rowOff>137160</xdr:rowOff>
    </xdr:to>
    <xdr:cxnSp macro="">
      <xdr:nvCxnSpPr>
        <xdr:cNvPr id="198" name="直線コネクタ 197">
          <a:extLst>
            <a:ext uri="{FF2B5EF4-FFF2-40B4-BE49-F238E27FC236}">
              <a16:creationId xmlns:a16="http://schemas.microsoft.com/office/drawing/2014/main" id="{3DC84043-8CFD-45F7-80F4-257FAEAC6A8A}"/>
            </a:ext>
          </a:extLst>
        </xdr:cNvPr>
        <xdr:cNvCxnSpPr/>
      </xdr:nvCxnSpPr>
      <xdr:spPr>
        <a:xfrm>
          <a:off x="1130300" y="107499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31CC22CD-6182-4A60-8A6E-1A77CFB41277}"/>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47CE2A19-3179-47A6-90D2-7011FB5D6181}"/>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25722477-AFCB-4631-A475-6409AC91C328}"/>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AB01488-8202-4C32-9F68-084FF78366C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38117</xdr:rowOff>
    </xdr:from>
    <xdr:ext cx="405111" cy="259045"/>
    <xdr:sp macro="" textlink="">
      <xdr:nvSpPr>
        <xdr:cNvPr id="203" name="n_1mainValue【体育館・プール】&#10;有形固定資産減価償却率">
          <a:extLst>
            <a:ext uri="{FF2B5EF4-FFF2-40B4-BE49-F238E27FC236}">
              <a16:creationId xmlns:a16="http://schemas.microsoft.com/office/drawing/2014/main" id="{C3665666-DBAA-4344-B3F0-25CAD33EDE3C}"/>
            </a:ext>
          </a:extLst>
        </xdr:cNvPr>
        <xdr:cNvSpPr txBox="1"/>
      </xdr:nvSpPr>
      <xdr:spPr>
        <a:xfrm>
          <a:off x="3582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20972</xdr:rowOff>
    </xdr:from>
    <xdr:ext cx="405111" cy="259045"/>
    <xdr:sp macro="" textlink="">
      <xdr:nvSpPr>
        <xdr:cNvPr id="204" name="n_2mainValue【体育館・プール】&#10;有形固定資産減価償却率">
          <a:extLst>
            <a:ext uri="{FF2B5EF4-FFF2-40B4-BE49-F238E27FC236}">
              <a16:creationId xmlns:a16="http://schemas.microsoft.com/office/drawing/2014/main" id="{F08F85C5-B97A-40D4-AEE5-B81D96D0E184}"/>
            </a:ext>
          </a:extLst>
        </xdr:cNvPr>
        <xdr:cNvSpPr txBox="1"/>
      </xdr:nvSpPr>
      <xdr:spPr>
        <a:xfrm>
          <a:off x="270574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E051DCDC-03A9-4E60-A761-4A89D9815600}"/>
            </a:ext>
          </a:extLst>
        </xdr:cNvPr>
        <xdr:cNvSpPr txBox="1"/>
      </xdr:nvSpPr>
      <xdr:spPr>
        <a:xfrm>
          <a:off x="1816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161942</xdr:rowOff>
    </xdr:from>
    <xdr:ext cx="405111" cy="259045"/>
    <xdr:sp macro="" textlink="">
      <xdr:nvSpPr>
        <xdr:cNvPr id="206" name="n_4mainValue【体育館・プール】&#10;有形固定資産減価償却率">
          <a:extLst>
            <a:ext uri="{FF2B5EF4-FFF2-40B4-BE49-F238E27FC236}">
              <a16:creationId xmlns:a16="http://schemas.microsoft.com/office/drawing/2014/main" id="{FCCBC83C-5AC9-4EF8-A7E1-F56D49AF6FB7}"/>
            </a:ext>
          </a:extLst>
        </xdr:cNvPr>
        <xdr:cNvSpPr txBox="1"/>
      </xdr:nvSpPr>
      <xdr:spPr>
        <a:xfrm>
          <a:off x="927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1F4C63C-0BFD-404C-A2E8-D587DBF9A7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8F7C72B-6F58-4DBF-8BB8-FC06376FA1A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AED0572-92B4-48BB-A4F4-C54E49D5105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ED14DD-7957-4306-B7B1-421974FCF8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8F91360-66FF-48E3-BE88-3062979BC3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EA0DDC1-F56C-47BC-B253-373C4E029B6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9D7F512-FFA1-4196-ACA2-3BEDEFF2577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F71484D-C5D0-4C0A-AC8D-21D0DF0AB9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163967-F8B3-4AE1-8E58-0BB03F8EA3F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917893D-BC49-42AD-A4CB-7A2A94D56E4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B911D5F-02E9-4733-8377-30E8BA7D490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E2F4AB3-B8A0-490A-8015-5B6B700EEF2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715FD39-73A5-420A-85C1-DECDC12BE6F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30396CB-CE1B-4CC6-BC29-41890EB71C8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2912E0F-9D46-45D8-ABE6-967FFCA83D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C090968-F336-48C8-B22C-CCB34913701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DA26A1D-02A6-4C85-A3C4-9152A5F58AB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648E13E-4D19-4B42-B6F2-DE4FD6C14FF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B15DB21-D0B3-464F-8677-6E35EF23D8C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836E33E-479A-40DE-A55E-282B6CC2546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5A6CEE4-0D37-4005-89A8-73883B843D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F65DEA1-D71C-44F2-AAF1-F7B4DF22AA2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9FB787C-5404-49CD-B8F9-A829BE2FB69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890BB8AF-9E65-4847-98F9-85EB86F4172A}"/>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D5F9B8F-9B45-4F54-8A8B-A3865A3E09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ADE81865-6BAD-4044-8354-22FF1E1DF1B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DA66F0C9-F23C-43B5-8C9C-18CA2E27DB91}"/>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6B0569D-0695-4F33-8717-385533BAA8F5}"/>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2C4CFC6C-4850-4D83-A96E-16D17C74C63D}"/>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EC945BA3-206E-4E92-BDD7-91234343D2C3}"/>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3BE0B23F-4805-4097-AB93-850F9823BBA7}"/>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66E68D5E-7B3E-4453-BB79-05407F8889AC}"/>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D5B6A9C4-5D77-4BB1-91B7-BEC7C958588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E5CA24AD-C5DB-4968-9B5B-90F817852779}"/>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E30914-E6DB-4D26-90B8-2A33040755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4F60BAE-C4AC-46F8-AA05-A0B52B5526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7486E8-D0CA-4BF9-8397-917F31670FF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CA440B-CD6D-4665-8C6A-E2BECA9AA7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A9C2D2F-94A8-4F7D-AED6-576F84E880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111125</xdr:rowOff>
    </xdr:from>
    <xdr:to>
      <xdr:col>55</xdr:col>
      <xdr:colOff>50800</xdr:colOff>
      <xdr:row>63</xdr:row>
      <xdr:rowOff>41275</xdr:rowOff>
    </xdr:to>
    <xdr:sp macro="" textlink="">
      <xdr:nvSpPr>
        <xdr:cNvPr id="246" name="楕円 245">
          <a:extLst>
            <a:ext uri="{FF2B5EF4-FFF2-40B4-BE49-F238E27FC236}">
              <a16:creationId xmlns:a16="http://schemas.microsoft.com/office/drawing/2014/main" id="{D7758282-7A80-4A00-9276-59F87BE99B1C}"/>
            </a:ext>
          </a:extLst>
        </xdr:cNvPr>
        <xdr:cNvSpPr/>
      </xdr:nvSpPr>
      <xdr:spPr>
        <a:xfrm>
          <a:off x="104267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89552</xdr:rowOff>
    </xdr:from>
    <xdr:ext cx="469744" cy="259045"/>
    <xdr:sp macro="" textlink="">
      <xdr:nvSpPr>
        <xdr:cNvPr id="247" name="【体育館・プール】&#10;一人当たり面積該当値テキスト">
          <a:extLst>
            <a:ext uri="{FF2B5EF4-FFF2-40B4-BE49-F238E27FC236}">
              <a16:creationId xmlns:a16="http://schemas.microsoft.com/office/drawing/2014/main" id="{5C29E8F9-FC4B-4F80-8FA7-11FA5A876548}"/>
            </a:ext>
          </a:extLst>
        </xdr:cNvPr>
        <xdr:cNvSpPr txBox="1"/>
      </xdr:nvSpPr>
      <xdr:spPr>
        <a:xfrm>
          <a:off x="1051560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114935</xdr:rowOff>
    </xdr:from>
    <xdr:to>
      <xdr:col>50</xdr:col>
      <xdr:colOff>165100</xdr:colOff>
      <xdr:row>63</xdr:row>
      <xdr:rowOff>45085</xdr:rowOff>
    </xdr:to>
    <xdr:sp macro="" textlink="">
      <xdr:nvSpPr>
        <xdr:cNvPr id="248" name="楕円 247">
          <a:extLst>
            <a:ext uri="{FF2B5EF4-FFF2-40B4-BE49-F238E27FC236}">
              <a16:creationId xmlns:a16="http://schemas.microsoft.com/office/drawing/2014/main" id="{6698F06A-8A86-4DD9-A71F-DC24FFFD082B}"/>
            </a:ext>
          </a:extLst>
        </xdr:cNvPr>
        <xdr:cNvSpPr/>
      </xdr:nvSpPr>
      <xdr:spPr>
        <a:xfrm>
          <a:off x="9588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161925</xdr:rowOff>
    </xdr:from>
    <xdr:to>
      <xdr:col>55</xdr:col>
      <xdr:colOff>0</xdr:colOff>
      <xdr:row>62</xdr:row>
      <xdr:rowOff>165735</xdr:rowOff>
    </xdr:to>
    <xdr:cxnSp macro="">
      <xdr:nvCxnSpPr>
        <xdr:cNvPr id="249" name="直線コネクタ 248">
          <a:extLst>
            <a:ext uri="{FF2B5EF4-FFF2-40B4-BE49-F238E27FC236}">
              <a16:creationId xmlns:a16="http://schemas.microsoft.com/office/drawing/2014/main" id="{2F65EB73-D877-437C-9374-7FF34B63B43F}"/>
            </a:ext>
          </a:extLst>
        </xdr:cNvPr>
        <xdr:cNvCxnSpPr/>
      </xdr:nvCxnSpPr>
      <xdr:spPr>
        <a:xfrm flipV="1">
          <a:off x="9639300" y="1079182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50" name="楕円 249">
          <a:extLst>
            <a:ext uri="{FF2B5EF4-FFF2-40B4-BE49-F238E27FC236}">
              <a16:creationId xmlns:a16="http://schemas.microsoft.com/office/drawing/2014/main" id="{A95EA7A1-6C63-4636-AAF0-C6647B62A8B8}"/>
            </a:ext>
          </a:extLst>
        </xdr:cNvPr>
        <xdr:cNvSpPr/>
      </xdr:nvSpPr>
      <xdr:spPr>
        <a:xfrm>
          <a:off x="8699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165735</xdr:rowOff>
    </xdr:from>
    <xdr:to>
      <xdr:col>50</xdr:col>
      <xdr:colOff>114300</xdr:colOff>
      <xdr:row>63</xdr:row>
      <xdr:rowOff>0</xdr:rowOff>
    </xdr:to>
    <xdr:cxnSp macro="">
      <xdr:nvCxnSpPr>
        <xdr:cNvPr id="251" name="直線コネクタ 250">
          <a:extLst>
            <a:ext uri="{FF2B5EF4-FFF2-40B4-BE49-F238E27FC236}">
              <a16:creationId xmlns:a16="http://schemas.microsoft.com/office/drawing/2014/main" id="{11C76E6A-EEA0-4872-9C2E-C10C6F6391DF}"/>
            </a:ext>
          </a:extLst>
        </xdr:cNvPr>
        <xdr:cNvCxnSpPr/>
      </xdr:nvCxnSpPr>
      <xdr:spPr>
        <a:xfrm flipV="1">
          <a:off x="8750300" y="10795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122555</xdr:rowOff>
    </xdr:from>
    <xdr:to>
      <xdr:col>41</xdr:col>
      <xdr:colOff>101600</xdr:colOff>
      <xdr:row>63</xdr:row>
      <xdr:rowOff>52705</xdr:rowOff>
    </xdr:to>
    <xdr:sp macro="" textlink="">
      <xdr:nvSpPr>
        <xdr:cNvPr id="252" name="楕円 251">
          <a:extLst>
            <a:ext uri="{FF2B5EF4-FFF2-40B4-BE49-F238E27FC236}">
              <a16:creationId xmlns:a16="http://schemas.microsoft.com/office/drawing/2014/main" id="{0B50857B-54F5-472B-801E-CBA83D8486BC}"/>
            </a:ext>
          </a:extLst>
        </xdr:cNvPr>
        <xdr:cNvSpPr/>
      </xdr:nvSpPr>
      <xdr:spPr>
        <a:xfrm>
          <a:off x="7810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0</xdr:rowOff>
    </xdr:from>
    <xdr:to>
      <xdr:col>45</xdr:col>
      <xdr:colOff>177800</xdr:colOff>
      <xdr:row>63</xdr:row>
      <xdr:rowOff>1905</xdr:rowOff>
    </xdr:to>
    <xdr:cxnSp macro="">
      <xdr:nvCxnSpPr>
        <xdr:cNvPr id="253" name="直線コネクタ 252">
          <a:extLst>
            <a:ext uri="{FF2B5EF4-FFF2-40B4-BE49-F238E27FC236}">
              <a16:creationId xmlns:a16="http://schemas.microsoft.com/office/drawing/2014/main" id="{76706962-67D0-4EF3-A25C-46DF3141AB30}"/>
            </a:ext>
          </a:extLst>
        </xdr:cNvPr>
        <xdr:cNvCxnSpPr/>
      </xdr:nvCxnSpPr>
      <xdr:spPr>
        <a:xfrm flipV="1">
          <a:off x="7861300" y="108013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124460</xdr:rowOff>
    </xdr:from>
    <xdr:to>
      <xdr:col>36</xdr:col>
      <xdr:colOff>165100</xdr:colOff>
      <xdr:row>63</xdr:row>
      <xdr:rowOff>54610</xdr:rowOff>
    </xdr:to>
    <xdr:sp macro="" textlink="">
      <xdr:nvSpPr>
        <xdr:cNvPr id="254" name="楕円 253">
          <a:extLst>
            <a:ext uri="{FF2B5EF4-FFF2-40B4-BE49-F238E27FC236}">
              <a16:creationId xmlns:a16="http://schemas.microsoft.com/office/drawing/2014/main" id="{4374A843-775D-4FE9-9B0A-D6171260169C}"/>
            </a:ext>
          </a:extLst>
        </xdr:cNvPr>
        <xdr:cNvSpPr/>
      </xdr:nvSpPr>
      <xdr:spPr>
        <a:xfrm>
          <a:off x="6921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xdr:rowOff>
    </xdr:from>
    <xdr:to>
      <xdr:col>41</xdr:col>
      <xdr:colOff>50800</xdr:colOff>
      <xdr:row>63</xdr:row>
      <xdr:rowOff>3810</xdr:rowOff>
    </xdr:to>
    <xdr:cxnSp macro="">
      <xdr:nvCxnSpPr>
        <xdr:cNvPr id="255" name="直線コネクタ 254">
          <a:extLst>
            <a:ext uri="{FF2B5EF4-FFF2-40B4-BE49-F238E27FC236}">
              <a16:creationId xmlns:a16="http://schemas.microsoft.com/office/drawing/2014/main" id="{18424E26-045F-495D-94D4-30AB336CB2F2}"/>
            </a:ext>
          </a:extLst>
        </xdr:cNvPr>
        <xdr:cNvCxnSpPr/>
      </xdr:nvCxnSpPr>
      <xdr:spPr>
        <a:xfrm flipV="1">
          <a:off x="6972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E732368B-BA93-46F5-B69A-F8C64BA1EAE3}"/>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E830008A-FA66-4908-B2AD-DED5203EA7CA}"/>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082A76B7-566B-4752-ADCA-ED22A2210756}"/>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8019E46C-0E0A-474F-9131-C7A92348D94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36212</xdr:rowOff>
    </xdr:from>
    <xdr:ext cx="469744" cy="259045"/>
    <xdr:sp macro="" textlink="">
      <xdr:nvSpPr>
        <xdr:cNvPr id="260" name="n_1mainValue【体育館・プール】&#10;一人当たり面積">
          <a:extLst>
            <a:ext uri="{FF2B5EF4-FFF2-40B4-BE49-F238E27FC236}">
              <a16:creationId xmlns:a16="http://schemas.microsoft.com/office/drawing/2014/main" id="{31C194B7-B263-4940-81B9-B7F7E2E22149}"/>
            </a:ext>
          </a:extLst>
        </xdr:cNvPr>
        <xdr:cNvSpPr txBox="1"/>
      </xdr:nvSpPr>
      <xdr:spPr>
        <a:xfrm>
          <a:off x="9391727" y="1083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61" name="n_2mainValue【体育館・プール】&#10;一人当たり面積">
          <a:extLst>
            <a:ext uri="{FF2B5EF4-FFF2-40B4-BE49-F238E27FC236}">
              <a16:creationId xmlns:a16="http://schemas.microsoft.com/office/drawing/2014/main" id="{104ECA9D-D6F3-4A4D-9592-D687CE797640}"/>
            </a:ext>
          </a:extLst>
        </xdr:cNvPr>
        <xdr:cNvSpPr txBox="1"/>
      </xdr:nvSpPr>
      <xdr:spPr>
        <a:xfrm>
          <a:off x="8515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43832</xdr:rowOff>
    </xdr:from>
    <xdr:ext cx="469744" cy="259045"/>
    <xdr:sp macro="" textlink="">
      <xdr:nvSpPr>
        <xdr:cNvPr id="262" name="n_3mainValue【体育館・プール】&#10;一人当たり面積">
          <a:extLst>
            <a:ext uri="{FF2B5EF4-FFF2-40B4-BE49-F238E27FC236}">
              <a16:creationId xmlns:a16="http://schemas.microsoft.com/office/drawing/2014/main" id="{8E69AA29-99EC-4D94-8C45-946B6E80CEB5}"/>
            </a:ext>
          </a:extLst>
        </xdr:cNvPr>
        <xdr:cNvSpPr txBox="1"/>
      </xdr:nvSpPr>
      <xdr:spPr>
        <a:xfrm>
          <a:off x="76264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45737</xdr:rowOff>
    </xdr:from>
    <xdr:ext cx="469744" cy="259045"/>
    <xdr:sp macro="" textlink="">
      <xdr:nvSpPr>
        <xdr:cNvPr id="263" name="n_4mainValue【体育館・プール】&#10;一人当たり面積">
          <a:extLst>
            <a:ext uri="{FF2B5EF4-FFF2-40B4-BE49-F238E27FC236}">
              <a16:creationId xmlns:a16="http://schemas.microsoft.com/office/drawing/2014/main" id="{87322C03-4ABA-4E01-B8A8-7E0EF7BCEE77}"/>
            </a:ext>
          </a:extLst>
        </xdr:cNvPr>
        <xdr:cNvSpPr txBox="1"/>
      </xdr:nvSpPr>
      <xdr:spPr>
        <a:xfrm>
          <a:off x="6737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12A8D97-8932-440F-9C28-1A7AFBFB834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850E80C-FDFD-492C-A893-96BD1946419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599D77C-9E7F-4DD4-9148-37355722EED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68079D3-1FA1-4A25-9410-EE58BF8CBA8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4B0E1CF-2736-4FA7-B1DC-E9BE5FEFC3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9CE1768-B17D-4F53-8453-CBBF74E5FF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D57334C-F528-439D-B4EA-6287220613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C0C4C91-D745-46A1-ADA7-F08C4D1CC90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3DEBFBA-27F8-4F24-8013-24B6B3A568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0167117-7175-46AD-9AA9-12FF54CD80E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E1F22A5-2066-4FEE-BE75-1E1B0177F65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958A7F4-91E0-473A-A0B8-077253BFE5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48EB4F4-4046-40C3-9560-968ECA339B9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ADCDB32-146B-41FF-AC5E-90145470D3C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009DBBD-70C9-453F-9B47-42F793DACD8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E1DB899-DF1A-402A-BE9D-66D1B9F386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7699532-046C-49EA-84E6-F30C18F1E5F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0782A0D-FCDD-4B26-83E3-2E76EB612FA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157944F-110C-4D4A-A9A2-659BE354018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16732CB-7C3D-470D-AEBC-65C5C6D025F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DC3133F-117C-497F-85F9-E3A7E3D37C8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7FAEA7D-772C-4AF0-B267-E58B800EA76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EE2DDC0-5AAA-488A-8901-3CBD3BAB32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1077C5C-4308-496B-8C24-15C989ABCE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1CB9C68F-AE6E-47E5-BA51-84A059087B16}"/>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DEC8B285-36D3-45F3-A11A-173493F20701}"/>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24BE4602-A40A-40F2-AB59-CD2F534D46A8}"/>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86BBBC35-132C-4BEB-94B6-781B2057B5E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B0DAE82A-C9B5-4143-824F-1794DBB2F19E}"/>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2DE0025-F83D-4AEE-A15E-5D7A0F9D79D9}"/>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A624C55-3EC9-413D-AD12-1A3A3398ADE6}"/>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36DA90CF-0053-4646-BBF7-9E4B89F316A4}"/>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9D775281-BFB0-46BF-AD9D-6705AC059DF5}"/>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FEAB021B-0EC5-4CBE-9AA2-5B83D02467C8}"/>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83DBBB3-7409-4A9F-8CF4-6A1F433AE06A}"/>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8CD097-FEF3-46BC-8376-B740B8C9B45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8CAD233-3895-492E-B297-398F03E98AD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A57F21-A710-4CAB-8D05-8BB1D1AB434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033397F-02EE-420C-B1DB-A80D9361D3E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E48A6D4-13E6-4CD5-8165-0738CA565EF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116839</xdr:rowOff>
    </xdr:from>
    <xdr:to>
      <xdr:col>24</xdr:col>
      <xdr:colOff>114300</xdr:colOff>
      <xdr:row>86</xdr:row>
      <xdr:rowOff>46989</xdr:rowOff>
    </xdr:to>
    <xdr:sp macro="" textlink="">
      <xdr:nvSpPr>
        <xdr:cNvPr id="304" name="楕円 303">
          <a:extLst>
            <a:ext uri="{FF2B5EF4-FFF2-40B4-BE49-F238E27FC236}">
              <a16:creationId xmlns:a16="http://schemas.microsoft.com/office/drawing/2014/main" id="{A3FE60EE-3EBD-4216-9951-AA5E819EAD32}"/>
            </a:ext>
          </a:extLst>
        </xdr:cNvPr>
        <xdr:cNvSpPr/>
      </xdr:nvSpPr>
      <xdr:spPr>
        <a:xfrm>
          <a:off x="45847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31766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FBC69F2-A27F-40BE-9C78-6539062D597A}"/>
            </a:ext>
          </a:extLst>
        </xdr:cNvPr>
        <xdr:cNvSpPr txBox="1"/>
      </xdr:nvSpPr>
      <xdr:spPr>
        <a:xfrm>
          <a:off x="4673600" y="1460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101600</xdr:rowOff>
    </xdr:from>
    <xdr:to>
      <xdr:col>20</xdr:col>
      <xdr:colOff>38100</xdr:colOff>
      <xdr:row>86</xdr:row>
      <xdr:rowOff>31750</xdr:rowOff>
    </xdr:to>
    <xdr:sp macro="" textlink="">
      <xdr:nvSpPr>
        <xdr:cNvPr id="306" name="楕円 305">
          <a:extLst>
            <a:ext uri="{FF2B5EF4-FFF2-40B4-BE49-F238E27FC236}">
              <a16:creationId xmlns:a16="http://schemas.microsoft.com/office/drawing/2014/main" id="{7CE87C45-33A4-46EA-A194-B0E6D724737F}"/>
            </a:ext>
          </a:extLst>
        </xdr:cNvPr>
        <xdr:cNvSpPr/>
      </xdr:nvSpPr>
      <xdr:spPr>
        <a:xfrm>
          <a:off x="3746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152400</xdr:rowOff>
    </xdr:from>
    <xdr:to>
      <xdr:col>24</xdr:col>
      <xdr:colOff>63500</xdr:colOff>
      <xdr:row>85</xdr:row>
      <xdr:rowOff>167639</xdr:rowOff>
    </xdr:to>
    <xdr:cxnSp macro="">
      <xdr:nvCxnSpPr>
        <xdr:cNvPr id="307" name="直線コネクタ 306">
          <a:extLst>
            <a:ext uri="{FF2B5EF4-FFF2-40B4-BE49-F238E27FC236}">
              <a16:creationId xmlns:a16="http://schemas.microsoft.com/office/drawing/2014/main" id="{64376AC2-C6A7-45CD-8940-A79CBA310A9D}"/>
            </a:ext>
          </a:extLst>
        </xdr:cNvPr>
        <xdr:cNvCxnSpPr/>
      </xdr:nvCxnSpPr>
      <xdr:spPr>
        <a:xfrm>
          <a:off x="3797300" y="147256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84455</xdr:rowOff>
    </xdr:from>
    <xdr:to>
      <xdr:col>15</xdr:col>
      <xdr:colOff>101600</xdr:colOff>
      <xdr:row>86</xdr:row>
      <xdr:rowOff>14605</xdr:rowOff>
    </xdr:to>
    <xdr:sp macro="" textlink="">
      <xdr:nvSpPr>
        <xdr:cNvPr id="308" name="楕円 307">
          <a:extLst>
            <a:ext uri="{FF2B5EF4-FFF2-40B4-BE49-F238E27FC236}">
              <a16:creationId xmlns:a16="http://schemas.microsoft.com/office/drawing/2014/main" id="{ED9464A9-E797-4A1E-A52B-1DC50A91C615}"/>
            </a:ext>
          </a:extLst>
        </xdr:cNvPr>
        <xdr:cNvSpPr/>
      </xdr:nvSpPr>
      <xdr:spPr>
        <a:xfrm>
          <a:off x="2857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135255</xdr:rowOff>
    </xdr:from>
    <xdr:to>
      <xdr:col>19</xdr:col>
      <xdr:colOff>177800</xdr:colOff>
      <xdr:row>85</xdr:row>
      <xdr:rowOff>152400</xdr:rowOff>
    </xdr:to>
    <xdr:cxnSp macro="">
      <xdr:nvCxnSpPr>
        <xdr:cNvPr id="309" name="直線コネクタ 308">
          <a:extLst>
            <a:ext uri="{FF2B5EF4-FFF2-40B4-BE49-F238E27FC236}">
              <a16:creationId xmlns:a16="http://schemas.microsoft.com/office/drawing/2014/main" id="{D5AA6017-7A79-44F7-904C-2BA2F219A4B5}"/>
            </a:ext>
          </a:extLst>
        </xdr:cNvPr>
        <xdr:cNvCxnSpPr/>
      </xdr:nvCxnSpPr>
      <xdr:spPr>
        <a:xfrm>
          <a:off x="2908300" y="147085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67311</xdr:rowOff>
    </xdr:from>
    <xdr:to>
      <xdr:col>10</xdr:col>
      <xdr:colOff>165100</xdr:colOff>
      <xdr:row>85</xdr:row>
      <xdr:rowOff>168911</xdr:rowOff>
    </xdr:to>
    <xdr:sp macro="" textlink="">
      <xdr:nvSpPr>
        <xdr:cNvPr id="310" name="楕円 309">
          <a:extLst>
            <a:ext uri="{FF2B5EF4-FFF2-40B4-BE49-F238E27FC236}">
              <a16:creationId xmlns:a16="http://schemas.microsoft.com/office/drawing/2014/main" id="{C16A58D0-9873-4CE6-BE5A-4AB753FE69F3}"/>
            </a:ext>
          </a:extLst>
        </xdr:cNvPr>
        <xdr:cNvSpPr/>
      </xdr:nvSpPr>
      <xdr:spPr>
        <a:xfrm>
          <a:off x="196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118111</xdr:rowOff>
    </xdr:from>
    <xdr:to>
      <xdr:col>15</xdr:col>
      <xdr:colOff>50800</xdr:colOff>
      <xdr:row>85</xdr:row>
      <xdr:rowOff>135255</xdr:rowOff>
    </xdr:to>
    <xdr:cxnSp macro="">
      <xdr:nvCxnSpPr>
        <xdr:cNvPr id="311" name="直線コネクタ 310">
          <a:extLst>
            <a:ext uri="{FF2B5EF4-FFF2-40B4-BE49-F238E27FC236}">
              <a16:creationId xmlns:a16="http://schemas.microsoft.com/office/drawing/2014/main" id="{49956FD7-04E7-4BF6-B2D1-85BB81FD7F6A}"/>
            </a:ext>
          </a:extLst>
        </xdr:cNvPr>
        <xdr:cNvCxnSpPr/>
      </xdr:nvCxnSpPr>
      <xdr:spPr>
        <a:xfrm>
          <a:off x="2019300" y="146913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141605</xdr:rowOff>
    </xdr:from>
    <xdr:to>
      <xdr:col>6</xdr:col>
      <xdr:colOff>38100</xdr:colOff>
      <xdr:row>86</xdr:row>
      <xdr:rowOff>71755</xdr:rowOff>
    </xdr:to>
    <xdr:sp macro="" textlink="">
      <xdr:nvSpPr>
        <xdr:cNvPr id="312" name="楕円 311">
          <a:extLst>
            <a:ext uri="{FF2B5EF4-FFF2-40B4-BE49-F238E27FC236}">
              <a16:creationId xmlns:a16="http://schemas.microsoft.com/office/drawing/2014/main" id="{AE83257D-D28C-4E22-AC64-FEED8E85ECD8}"/>
            </a:ext>
          </a:extLst>
        </xdr:cNvPr>
        <xdr:cNvSpPr/>
      </xdr:nvSpPr>
      <xdr:spPr>
        <a:xfrm>
          <a:off x="1079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118111</xdr:rowOff>
    </xdr:from>
    <xdr:to>
      <xdr:col>10</xdr:col>
      <xdr:colOff>114300</xdr:colOff>
      <xdr:row>86</xdr:row>
      <xdr:rowOff>20955</xdr:rowOff>
    </xdr:to>
    <xdr:cxnSp macro="">
      <xdr:nvCxnSpPr>
        <xdr:cNvPr id="313" name="直線コネクタ 312">
          <a:extLst>
            <a:ext uri="{FF2B5EF4-FFF2-40B4-BE49-F238E27FC236}">
              <a16:creationId xmlns:a16="http://schemas.microsoft.com/office/drawing/2014/main" id="{EC8A40C7-BAB9-4DA3-A1DA-675887239B29}"/>
            </a:ext>
          </a:extLst>
        </xdr:cNvPr>
        <xdr:cNvCxnSpPr/>
      </xdr:nvCxnSpPr>
      <xdr:spPr>
        <a:xfrm flipV="1">
          <a:off x="1130300" y="14691361"/>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94632A3F-4D3F-4C2B-9CC8-C6759E6B71EB}"/>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A8E5DB58-6E65-4501-930F-603A24C3AD9D}"/>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3AE1BA26-ECEA-4702-B43F-A8B3DFCD85CC}"/>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91B3D81A-76FF-4C44-8684-70D559205619}"/>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22877</xdr:rowOff>
    </xdr:from>
    <xdr:ext cx="405111" cy="259045"/>
    <xdr:sp macro="" textlink="">
      <xdr:nvSpPr>
        <xdr:cNvPr id="318" name="n_1mainValue【福祉施設】&#10;有形固定資産減価償却率">
          <a:extLst>
            <a:ext uri="{FF2B5EF4-FFF2-40B4-BE49-F238E27FC236}">
              <a16:creationId xmlns:a16="http://schemas.microsoft.com/office/drawing/2014/main" id="{B0371273-966B-4CB2-89A9-07E020358020}"/>
            </a:ext>
          </a:extLst>
        </xdr:cNvPr>
        <xdr:cNvSpPr txBox="1"/>
      </xdr:nvSpPr>
      <xdr:spPr>
        <a:xfrm>
          <a:off x="3582044"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5732</xdr:rowOff>
    </xdr:from>
    <xdr:ext cx="405111" cy="259045"/>
    <xdr:sp macro="" textlink="">
      <xdr:nvSpPr>
        <xdr:cNvPr id="319" name="n_2mainValue【福祉施設】&#10;有形固定資産減価償却率">
          <a:extLst>
            <a:ext uri="{FF2B5EF4-FFF2-40B4-BE49-F238E27FC236}">
              <a16:creationId xmlns:a16="http://schemas.microsoft.com/office/drawing/2014/main" id="{F1FDA478-FDF2-4F69-9523-CF300BA0AC23}"/>
            </a:ext>
          </a:extLst>
        </xdr:cNvPr>
        <xdr:cNvSpPr txBox="1"/>
      </xdr:nvSpPr>
      <xdr:spPr>
        <a:xfrm>
          <a:off x="2705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160038</xdr:rowOff>
    </xdr:from>
    <xdr:ext cx="405111" cy="259045"/>
    <xdr:sp macro="" textlink="">
      <xdr:nvSpPr>
        <xdr:cNvPr id="320" name="n_3mainValue【福祉施設】&#10;有形固定資産減価償却率">
          <a:extLst>
            <a:ext uri="{FF2B5EF4-FFF2-40B4-BE49-F238E27FC236}">
              <a16:creationId xmlns:a16="http://schemas.microsoft.com/office/drawing/2014/main" id="{0CFBDA53-5D6B-455A-A6D4-E40ABFA36F3A}"/>
            </a:ext>
          </a:extLst>
        </xdr:cNvPr>
        <xdr:cNvSpPr txBox="1"/>
      </xdr:nvSpPr>
      <xdr:spPr>
        <a:xfrm>
          <a:off x="1816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62882</xdr:rowOff>
    </xdr:from>
    <xdr:ext cx="405111" cy="259045"/>
    <xdr:sp macro="" textlink="">
      <xdr:nvSpPr>
        <xdr:cNvPr id="321" name="n_4mainValue【福祉施設】&#10;有形固定資産減価償却率">
          <a:extLst>
            <a:ext uri="{FF2B5EF4-FFF2-40B4-BE49-F238E27FC236}">
              <a16:creationId xmlns:a16="http://schemas.microsoft.com/office/drawing/2014/main" id="{295B4F4C-43E8-41E0-B963-9DEDF642B741}"/>
            </a:ext>
          </a:extLst>
        </xdr:cNvPr>
        <xdr:cNvSpPr txBox="1"/>
      </xdr:nvSpPr>
      <xdr:spPr>
        <a:xfrm>
          <a:off x="927744" y="1480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7802C21-9C33-4207-B73D-D807AB2ECA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BAC280E-998B-4AE7-BFB5-5517EAD3EE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CF43F65-7086-4C13-8905-F09414ED890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3D32E16-EE1A-478F-B55A-5545C57F2D5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F61D40A-90C0-403E-AED5-7CF971DB70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29EA7F5-A22C-4C0C-86F4-CAD7EC76D61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01EB527-0528-434B-9086-6FBE4761EB2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58CF3A5-17DE-4238-8675-B8F154C1109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8F6CFC2-5521-4C69-95B9-5D286A0F3F4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2E692FE-9834-4848-A49D-90B13617BF3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9E2736E-3982-4BA3-BD5A-EA2FA0D4360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9514303-63CE-4DAE-96E5-4790F43834F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F7C4504-C6E7-4EA9-B776-481AAD7E0E9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FA78238-E2A2-46AC-8A74-8D699637137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B1976CD-BFA1-4D8B-9D54-C28655BA426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D55DC99-72C0-4B3B-A4A2-0F00E17D9BE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CAE3F94-B1A9-4546-A6CD-A08F7B03C69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37639FC-A354-443D-AA18-6B57AEE4A1C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E2B232D-0BC3-40D8-9E9B-BE5019A209A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243A4B1-4720-42AE-926A-65E06555604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ADC278C-38B3-444B-88CD-4F9283AE07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147A6BA-772E-4106-85E4-771515E9B2E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E4CB5CF7-B330-4F41-A761-3BB3EA1DFD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E4220D2-71F4-4379-8202-0E995D216ED4}"/>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70D7E30F-6C3B-4D6C-93F1-2673BF0902B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F1B5A081-E809-4515-84E2-3C407E0FFE45}"/>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88800D14-F149-4977-A990-F1E3826ED3C6}"/>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6E36B33-BE5E-486F-A37A-5FC7C72242C8}"/>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64A2FECA-C7B0-448B-8EFC-8EB1056611FD}"/>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CEE19427-6485-47A6-91E6-4F9F561F429B}"/>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60363154-7014-49A3-AB0C-E094E7506204}"/>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C734688-D58A-4228-9725-8F33B8F11A6A}"/>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D88146CC-2403-4DC1-B1F0-E008E7183B01}"/>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F9373642-D69D-4359-B66F-74BF7EFC7CD9}"/>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1A3FF6-4C00-4175-A4B3-B00426651F5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C03F1BC-FF01-466C-8F48-7462C72AC7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9CA2AF5-14DF-4DED-A227-F2B7FC61A5B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0ADF744-5AF1-4446-B305-42BE984887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23C4E39-FF5E-497A-871F-8BE123199E5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154939</xdr:rowOff>
    </xdr:from>
    <xdr:to>
      <xdr:col>55</xdr:col>
      <xdr:colOff>50800</xdr:colOff>
      <xdr:row>86</xdr:row>
      <xdr:rowOff>85089</xdr:rowOff>
    </xdr:to>
    <xdr:sp macro="" textlink="">
      <xdr:nvSpPr>
        <xdr:cNvPr id="361" name="楕円 360">
          <a:extLst>
            <a:ext uri="{FF2B5EF4-FFF2-40B4-BE49-F238E27FC236}">
              <a16:creationId xmlns:a16="http://schemas.microsoft.com/office/drawing/2014/main" id="{D5335C40-0BD8-441A-8DAF-478A76B482B1}"/>
            </a:ext>
          </a:extLst>
        </xdr:cNvPr>
        <xdr:cNvSpPr/>
      </xdr:nvSpPr>
      <xdr:spPr>
        <a:xfrm>
          <a:off x="10426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69866</xdr:rowOff>
    </xdr:from>
    <xdr:ext cx="469744" cy="259045"/>
    <xdr:sp macro="" textlink="">
      <xdr:nvSpPr>
        <xdr:cNvPr id="362" name="【福祉施設】&#10;一人当たり面積該当値テキスト">
          <a:extLst>
            <a:ext uri="{FF2B5EF4-FFF2-40B4-BE49-F238E27FC236}">
              <a16:creationId xmlns:a16="http://schemas.microsoft.com/office/drawing/2014/main" id="{EFDDFCFA-46AF-49F9-A64F-825D19FECA68}"/>
            </a:ext>
          </a:extLst>
        </xdr:cNvPr>
        <xdr:cNvSpPr txBox="1"/>
      </xdr:nvSpPr>
      <xdr:spPr>
        <a:xfrm>
          <a:off x="10515600" y="1464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63" name="楕円 362">
          <a:extLst>
            <a:ext uri="{FF2B5EF4-FFF2-40B4-BE49-F238E27FC236}">
              <a16:creationId xmlns:a16="http://schemas.microsoft.com/office/drawing/2014/main" id="{094E65C9-E3CB-431D-8134-9980C1A643D5}"/>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38100</xdr:rowOff>
    </xdr:to>
    <xdr:cxnSp macro="">
      <xdr:nvCxnSpPr>
        <xdr:cNvPr id="364" name="直線コネクタ 363">
          <a:extLst>
            <a:ext uri="{FF2B5EF4-FFF2-40B4-BE49-F238E27FC236}">
              <a16:creationId xmlns:a16="http://schemas.microsoft.com/office/drawing/2014/main" id="{885373A6-5BDD-4C11-94B4-B5B93AB4511F}"/>
            </a:ext>
          </a:extLst>
        </xdr:cNvPr>
        <xdr:cNvCxnSpPr/>
      </xdr:nvCxnSpPr>
      <xdr:spPr>
        <a:xfrm flipV="1">
          <a:off x="9639300" y="147789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5" name="楕円 364">
          <a:extLst>
            <a:ext uri="{FF2B5EF4-FFF2-40B4-BE49-F238E27FC236}">
              <a16:creationId xmlns:a16="http://schemas.microsoft.com/office/drawing/2014/main" id="{F6959D85-9F5D-4090-AC21-D643D2DD02FE}"/>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6" name="直線コネクタ 365">
          <a:extLst>
            <a:ext uri="{FF2B5EF4-FFF2-40B4-BE49-F238E27FC236}">
              <a16:creationId xmlns:a16="http://schemas.microsoft.com/office/drawing/2014/main" id="{EC410103-3C85-4CD2-8CC4-EC80262C8742}"/>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7" name="楕円 366">
          <a:extLst>
            <a:ext uri="{FF2B5EF4-FFF2-40B4-BE49-F238E27FC236}">
              <a16:creationId xmlns:a16="http://schemas.microsoft.com/office/drawing/2014/main" id="{DCE518E6-DCC3-4857-8CA8-DACFD18AAD09}"/>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38100</xdr:rowOff>
    </xdr:to>
    <xdr:cxnSp macro="">
      <xdr:nvCxnSpPr>
        <xdr:cNvPr id="368" name="直線コネクタ 367">
          <a:extLst>
            <a:ext uri="{FF2B5EF4-FFF2-40B4-BE49-F238E27FC236}">
              <a16:creationId xmlns:a16="http://schemas.microsoft.com/office/drawing/2014/main" id="{353B4277-57F1-4707-A645-4E994CCE0E2B}"/>
            </a:ext>
          </a:extLst>
        </xdr:cNvPr>
        <xdr:cNvCxnSpPr/>
      </xdr:nvCxnSpPr>
      <xdr:spPr>
        <a:xfrm>
          <a:off x="7861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369" name="楕円 368">
          <a:extLst>
            <a:ext uri="{FF2B5EF4-FFF2-40B4-BE49-F238E27FC236}">
              <a16:creationId xmlns:a16="http://schemas.microsoft.com/office/drawing/2014/main" id="{BC6C31EF-3A7E-4A1D-9EBE-8BDF6695DAA9}"/>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38100</xdr:rowOff>
    </xdr:to>
    <xdr:cxnSp macro="">
      <xdr:nvCxnSpPr>
        <xdr:cNvPr id="370" name="直線コネクタ 369">
          <a:extLst>
            <a:ext uri="{FF2B5EF4-FFF2-40B4-BE49-F238E27FC236}">
              <a16:creationId xmlns:a16="http://schemas.microsoft.com/office/drawing/2014/main" id="{34F8D2CE-A220-43B4-82AB-2C3802265E1F}"/>
            </a:ext>
          </a:extLst>
        </xdr:cNvPr>
        <xdr:cNvCxnSpPr/>
      </xdr:nvCxnSpPr>
      <xdr:spPr>
        <a:xfrm>
          <a:off x="697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EB684C1-6B35-4C92-A4D2-B9503B5475EB}"/>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57A3D8E0-7293-4E0E-8374-8876004C70EB}"/>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89E8BC6E-6AFF-44E9-9495-8AAED6D1C99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9D686B95-C78E-437B-97A7-1A230DCFFD64}"/>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375" name="n_1mainValue【福祉施設】&#10;一人当たり面積">
          <a:extLst>
            <a:ext uri="{FF2B5EF4-FFF2-40B4-BE49-F238E27FC236}">
              <a16:creationId xmlns:a16="http://schemas.microsoft.com/office/drawing/2014/main" id="{32BBBE2B-DCF2-4140-BEF8-882A6EDC7269}"/>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6" name="n_2mainValue【福祉施設】&#10;一人当たり面積">
          <a:extLst>
            <a:ext uri="{FF2B5EF4-FFF2-40B4-BE49-F238E27FC236}">
              <a16:creationId xmlns:a16="http://schemas.microsoft.com/office/drawing/2014/main" id="{D0A572EB-724B-43AB-939A-FC38888906C7}"/>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7" name="n_3mainValue【福祉施設】&#10;一人当たり面積">
          <a:extLst>
            <a:ext uri="{FF2B5EF4-FFF2-40B4-BE49-F238E27FC236}">
              <a16:creationId xmlns:a16="http://schemas.microsoft.com/office/drawing/2014/main" id="{F2F3E6F9-25B5-4DA4-AF86-988AE0764FA4}"/>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378" name="n_4mainValue【福祉施設】&#10;一人当たり面積">
          <a:extLst>
            <a:ext uri="{FF2B5EF4-FFF2-40B4-BE49-F238E27FC236}">
              <a16:creationId xmlns:a16="http://schemas.microsoft.com/office/drawing/2014/main" id="{EF76EA62-8E5C-4599-AE47-D2D34C82410F}"/>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7CA9A8A-B407-4099-9DBE-B4F757DE7D2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B4B5479-46EE-477A-9AE2-CEB5D6B52B5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161422A-1414-44A5-B677-86D84737167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88D99D7-9FE1-4DBC-AE82-079D417C2B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2A0B637-DE12-465F-BF6E-4C3CF1A4C31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75852C-14C6-4013-B6A5-C57D0577CDE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2812CE0-C2CA-460F-A3B3-9F82A9DB398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5016B74-B19B-4451-9DC7-6AFFC9FD5E1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B69C764C-2496-43AD-82B2-508A7B8BD22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00EBA04-2904-46F4-B7BE-428712C763F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EEEEF2DB-AC1A-4F4D-BD45-D4F2812BA53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DFE373E2-A151-456B-8492-58D4F140349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3129E979-47AE-4BD5-9F93-944B882E4AE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81A1A2AA-902D-453B-869E-C6404B2208F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2BC6FFB-A67D-4B71-8697-78EF4872A73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8D2F6F2D-C467-473E-A55A-D572E924A7E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945524A6-F525-4C30-A073-42B3DAF5C42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7795E58-6FA3-4897-A48D-E7072F32DCD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20BE61C5-D1C0-4F51-B014-D2D355903A9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5E5B6693-F9FD-4592-89B3-2BA2D358C3D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F14E5318-A768-4EBD-B8B5-BA701D205C9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7E3A892-CF86-43F3-9FA4-DF4AD1D2C39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93CA8B5-841A-457B-B3B4-50EADA2122A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6118C04A-02A9-4BCA-A4CB-E9FA71816E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DC16885-A7FD-456E-91C7-FF74A251FB21}"/>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DF62DE39-E207-461C-BF06-C26327F38A44}"/>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599465F6-E140-4894-82A3-555E8F0B4C67}"/>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9BA447E2-36CF-4221-BE60-553934DA9501}"/>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10F6D5B7-553D-4B4E-BD47-A9AFC4BA3DB7}"/>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31C98C1-954E-4E5A-9116-C6AA3E498C43}"/>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CAD51A92-5DCA-41D8-BF01-C973C8259184}"/>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8B90C3B-5ED9-4587-B1E4-F1D6D1809232}"/>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F1ABC093-0628-4802-BE02-1248BD933D0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3FC0002C-E5E7-4CEB-A336-AC656F242C4C}"/>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3AB0776E-2E71-40A0-88EE-3A147E3FA362}"/>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DF9C3EC-E163-45F4-8E1F-9F38D82F2D9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565ACF2-98D2-4BBF-9611-13F189B4900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9BCF31E-6CFC-4E41-88DC-B4C6965BBD3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CE14C94-57BE-4A83-B4CC-1DCD22A625F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83AE306-B683-43A4-B666-68E44C74D6D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137795</xdr:rowOff>
    </xdr:from>
    <xdr:to>
      <xdr:col>24</xdr:col>
      <xdr:colOff>114300</xdr:colOff>
      <xdr:row>106</xdr:row>
      <xdr:rowOff>67945</xdr:rowOff>
    </xdr:to>
    <xdr:sp macro="" textlink="">
      <xdr:nvSpPr>
        <xdr:cNvPr id="419" name="楕円 418">
          <a:extLst>
            <a:ext uri="{FF2B5EF4-FFF2-40B4-BE49-F238E27FC236}">
              <a16:creationId xmlns:a16="http://schemas.microsoft.com/office/drawing/2014/main" id="{53A783FC-10C6-49BB-9485-3A6F78EF5E85}"/>
            </a:ext>
          </a:extLst>
        </xdr:cNvPr>
        <xdr:cNvSpPr/>
      </xdr:nvSpPr>
      <xdr:spPr>
        <a:xfrm>
          <a:off x="45847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116222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FAF2BB0-E9DD-45C2-BC7C-AAF612674640}"/>
            </a:ext>
          </a:extLst>
        </xdr:cNvPr>
        <xdr:cNvSpPr txBox="1"/>
      </xdr:nvSpPr>
      <xdr:spPr>
        <a:xfrm>
          <a:off x="4673600"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71120</xdr:rowOff>
    </xdr:from>
    <xdr:to>
      <xdr:col>20</xdr:col>
      <xdr:colOff>38100</xdr:colOff>
      <xdr:row>106</xdr:row>
      <xdr:rowOff>1270</xdr:rowOff>
    </xdr:to>
    <xdr:sp macro="" textlink="">
      <xdr:nvSpPr>
        <xdr:cNvPr id="421" name="楕円 420">
          <a:extLst>
            <a:ext uri="{FF2B5EF4-FFF2-40B4-BE49-F238E27FC236}">
              <a16:creationId xmlns:a16="http://schemas.microsoft.com/office/drawing/2014/main" id="{213635D8-2449-49F4-B042-847FC7053287}"/>
            </a:ext>
          </a:extLst>
        </xdr:cNvPr>
        <xdr:cNvSpPr/>
      </xdr:nvSpPr>
      <xdr:spPr>
        <a:xfrm>
          <a:off x="3746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121920</xdr:rowOff>
    </xdr:from>
    <xdr:to>
      <xdr:col>24</xdr:col>
      <xdr:colOff>63500</xdr:colOff>
      <xdr:row>106</xdr:row>
      <xdr:rowOff>17145</xdr:rowOff>
    </xdr:to>
    <xdr:cxnSp macro="">
      <xdr:nvCxnSpPr>
        <xdr:cNvPr id="422" name="直線コネクタ 421">
          <a:extLst>
            <a:ext uri="{FF2B5EF4-FFF2-40B4-BE49-F238E27FC236}">
              <a16:creationId xmlns:a16="http://schemas.microsoft.com/office/drawing/2014/main" id="{5EF24B06-D478-4FCD-8D23-686DE13CAE1B}"/>
            </a:ext>
          </a:extLst>
        </xdr:cNvPr>
        <xdr:cNvCxnSpPr/>
      </xdr:nvCxnSpPr>
      <xdr:spPr>
        <a:xfrm>
          <a:off x="3797300" y="1812417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15875</xdr:rowOff>
    </xdr:from>
    <xdr:to>
      <xdr:col>15</xdr:col>
      <xdr:colOff>101600</xdr:colOff>
      <xdr:row>105</xdr:row>
      <xdr:rowOff>117475</xdr:rowOff>
    </xdr:to>
    <xdr:sp macro="" textlink="">
      <xdr:nvSpPr>
        <xdr:cNvPr id="423" name="楕円 422">
          <a:extLst>
            <a:ext uri="{FF2B5EF4-FFF2-40B4-BE49-F238E27FC236}">
              <a16:creationId xmlns:a16="http://schemas.microsoft.com/office/drawing/2014/main" id="{EF3FC153-0BF8-48C8-9077-E799D1356562}"/>
            </a:ext>
          </a:extLst>
        </xdr:cNvPr>
        <xdr:cNvSpPr/>
      </xdr:nvSpPr>
      <xdr:spPr>
        <a:xfrm>
          <a:off x="2857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66675</xdr:rowOff>
    </xdr:from>
    <xdr:to>
      <xdr:col>19</xdr:col>
      <xdr:colOff>177800</xdr:colOff>
      <xdr:row>105</xdr:row>
      <xdr:rowOff>121920</xdr:rowOff>
    </xdr:to>
    <xdr:cxnSp macro="">
      <xdr:nvCxnSpPr>
        <xdr:cNvPr id="424" name="直線コネクタ 423">
          <a:extLst>
            <a:ext uri="{FF2B5EF4-FFF2-40B4-BE49-F238E27FC236}">
              <a16:creationId xmlns:a16="http://schemas.microsoft.com/office/drawing/2014/main" id="{F881CBB6-8A51-47DE-8C4C-F4160D415A00}"/>
            </a:ext>
          </a:extLst>
        </xdr:cNvPr>
        <xdr:cNvCxnSpPr/>
      </xdr:nvCxnSpPr>
      <xdr:spPr>
        <a:xfrm>
          <a:off x="2908300" y="180689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118745</xdr:rowOff>
    </xdr:from>
    <xdr:to>
      <xdr:col>10</xdr:col>
      <xdr:colOff>165100</xdr:colOff>
      <xdr:row>105</xdr:row>
      <xdr:rowOff>48895</xdr:rowOff>
    </xdr:to>
    <xdr:sp macro="" textlink="">
      <xdr:nvSpPr>
        <xdr:cNvPr id="425" name="楕円 424">
          <a:extLst>
            <a:ext uri="{FF2B5EF4-FFF2-40B4-BE49-F238E27FC236}">
              <a16:creationId xmlns:a16="http://schemas.microsoft.com/office/drawing/2014/main" id="{4A68BF29-954E-40B6-AFCB-4C1739CADA66}"/>
            </a:ext>
          </a:extLst>
        </xdr:cNvPr>
        <xdr:cNvSpPr/>
      </xdr:nvSpPr>
      <xdr:spPr>
        <a:xfrm>
          <a:off x="1968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66675</xdr:rowOff>
    </xdr:to>
    <xdr:cxnSp macro="">
      <xdr:nvCxnSpPr>
        <xdr:cNvPr id="426" name="直線コネクタ 425">
          <a:extLst>
            <a:ext uri="{FF2B5EF4-FFF2-40B4-BE49-F238E27FC236}">
              <a16:creationId xmlns:a16="http://schemas.microsoft.com/office/drawing/2014/main" id="{32A7B695-8754-48AC-B807-6BA4FBBDDBA1}"/>
            </a:ext>
          </a:extLst>
        </xdr:cNvPr>
        <xdr:cNvCxnSpPr/>
      </xdr:nvCxnSpPr>
      <xdr:spPr>
        <a:xfrm>
          <a:off x="2019300" y="180003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78739</xdr:rowOff>
    </xdr:from>
    <xdr:to>
      <xdr:col>6</xdr:col>
      <xdr:colOff>38100</xdr:colOff>
      <xdr:row>105</xdr:row>
      <xdr:rowOff>8889</xdr:rowOff>
    </xdr:to>
    <xdr:sp macro="" textlink="">
      <xdr:nvSpPr>
        <xdr:cNvPr id="427" name="楕円 426">
          <a:extLst>
            <a:ext uri="{FF2B5EF4-FFF2-40B4-BE49-F238E27FC236}">
              <a16:creationId xmlns:a16="http://schemas.microsoft.com/office/drawing/2014/main" id="{7C14CE86-E519-49E5-92F0-05E0B5B65B41}"/>
            </a:ext>
          </a:extLst>
        </xdr:cNvPr>
        <xdr:cNvSpPr/>
      </xdr:nvSpPr>
      <xdr:spPr>
        <a:xfrm>
          <a:off x="1079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129539</xdr:rowOff>
    </xdr:from>
    <xdr:to>
      <xdr:col>10</xdr:col>
      <xdr:colOff>114300</xdr:colOff>
      <xdr:row>104</xdr:row>
      <xdr:rowOff>169545</xdr:rowOff>
    </xdr:to>
    <xdr:cxnSp macro="">
      <xdr:nvCxnSpPr>
        <xdr:cNvPr id="428" name="直線コネクタ 427">
          <a:extLst>
            <a:ext uri="{FF2B5EF4-FFF2-40B4-BE49-F238E27FC236}">
              <a16:creationId xmlns:a16="http://schemas.microsoft.com/office/drawing/2014/main" id="{D0CECEAF-0292-4F05-A796-EB554D749F9A}"/>
            </a:ext>
          </a:extLst>
        </xdr:cNvPr>
        <xdr:cNvCxnSpPr/>
      </xdr:nvCxnSpPr>
      <xdr:spPr>
        <a:xfrm>
          <a:off x="1130300" y="179603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690F83F4-8F3B-4F67-843F-21A5798F99B8}"/>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DEB99B04-6AF3-41BE-9AD2-1883D5F010CE}"/>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FEF01247-1C05-41AE-81A0-0817450A2C83}"/>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87D90F76-1156-4417-ABC4-FE242BF9B834}"/>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163847</xdr:rowOff>
    </xdr:from>
    <xdr:ext cx="405111" cy="259045"/>
    <xdr:sp macro="" textlink="">
      <xdr:nvSpPr>
        <xdr:cNvPr id="433" name="n_1mainValue【市民会館】&#10;有形固定資産減価償却率">
          <a:extLst>
            <a:ext uri="{FF2B5EF4-FFF2-40B4-BE49-F238E27FC236}">
              <a16:creationId xmlns:a16="http://schemas.microsoft.com/office/drawing/2014/main" id="{843FAA82-4FE9-4A95-8E45-C5D28C6132EF}"/>
            </a:ext>
          </a:extLst>
        </xdr:cNvPr>
        <xdr:cNvSpPr txBox="1"/>
      </xdr:nvSpPr>
      <xdr:spPr>
        <a:xfrm>
          <a:off x="3582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108602</xdr:rowOff>
    </xdr:from>
    <xdr:ext cx="405111" cy="259045"/>
    <xdr:sp macro="" textlink="">
      <xdr:nvSpPr>
        <xdr:cNvPr id="434" name="n_2mainValue【市民会館】&#10;有形固定資産減価償却率">
          <a:extLst>
            <a:ext uri="{FF2B5EF4-FFF2-40B4-BE49-F238E27FC236}">
              <a16:creationId xmlns:a16="http://schemas.microsoft.com/office/drawing/2014/main" id="{EBE57666-FD4F-4408-876E-D014940DE019}"/>
            </a:ext>
          </a:extLst>
        </xdr:cNvPr>
        <xdr:cNvSpPr txBox="1"/>
      </xdr:nvSpPr>
      <xdr:spPr>
        <a:xfrm>
          <a:off x="27057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40022</xdr:rowOff>
    </xdr:from>
    <xdr:ext cx="405111" cy="259045"/>
    <xdr:sp macro="" textlink="">
      <xdr:nvSpPr>
        <xdr:cNvPr id="435" name="n_3mainValue【市民会館】&#10;有形固定資産減価償却率">
          <a:extLst>
            <a:ext uri="{FF2B5EF4-FFF2-40B4-BE49-F238E27FC236}">
              <a16:creationId xmlns:a16="http://schemas.microsoft.com/office/drawing/2014/main" id="{88544E3C-8795-4199-BEB2-89A73F519BD7}"/>
            </a:ext>
          </a:extLst>
        </xdr:cNvPr>
        <xdr:cNvSpPr txBox="1"/>
      </xdr:nvSpPr>
      <xdr:spPr>
        <a:xfrm>
          <a:off x="1816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xdr:rowOff>
    </xdr:from>
    <xdr:ext cx="405111" cy="259045"/>
    <xdr:sp macro="" textlink="">
      <xdr:nvSpPr>
        <xdr:cNvPr id="436" name="n_4mainValue【市民会館】&#10;有形固定資産減価償却率">
          <a:extLst>
            <a:ext uri="{FF2B5EF4-FFF2-40B4-BE49-F238E27FC236}">
              <a16:creationId xmlns:a16="http://schemas.microsoft.com/office/drawing/2014/main" id="{591A1EF0-D739-4B78-8A16-7D04DC55F433}"/>
            </a:ext>
          </a:extLst>
        </xdr:cNvPr>
        <xdr:cNvSpPr txBox="1"/>
      </xdr:nvSpPr>
      <xdr:spPr>
        <a:xfrm>
          <a:off x="927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ED4CD74-7840-4557-82D1-28905C894B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AB2DD8E-CFA7-434F-85C5-5EEDA103E18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0BEAD0E-F8B8-466B-95FF-F501C10D380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B57BB51-E9AC-4A0E-AAF6-DF7B2A6FED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064F94C-9DB2-40BC-8F95-F2507B30015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605B62A6-5DBF-4719-AD15-F6CCB7D5DC5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4E989AC-65DA-40B2-88DB-1AAB52584C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1C1C4B73-5D40-4A32-994E-033182F1841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B538D1C-3F64-4159-A874-02285CA0625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93CC72F-ABB6-4AA6-9BB2-1E6813F6BD9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5AEF36C3-EE61-48E6-BBD3-88ED30912B4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C857FA51-82AB-4668-A227-FB7223168AD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DB951D2F-09CF-4D6F-9E7F-AF7FF77DE2E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A5B73E3-7A7E-447D-867D-036876C9146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62129E90-D48D-4C9F-B212-8FE28533F64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565B5C35-4CBA-4B83-B234-26EDDC8414D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5E37F18F-9EC9-4108-99E0-46EE5042696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A977B269-5176-405A-AB4F-FA7F17E66A1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07DA584-C460-4363-943F-E8CC5456560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EDC3F2FC-0AC8-4D6F-8AF9-9EBEBFD661A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2EA5BE9-3AA6-4A06-9D6E-01E65E75FC3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3F33407-2A92-495C-ACBF-143DC1885D0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A8B1B17-4DD6-451F-8A6B-A04D53DC4F7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C7DC4B3-48F5-408F-89A8-D8D9D7D4385F}"/>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F6983044-5BED-4276-AD56-B85C23854CCA}"/>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F4F31973-3B60-4414-8B29-B61252BCCEC1}"/>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466112C6-04A1-43B6-8B6A-99BA895C6738}"/>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8FCA4573-70FF-4032-9A31-6353F98768BD}"/>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9ABFD793-9DA0-496D-9E91-3AFF789C0EEA}"/>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471A1D33-8A8A-40FB-A4AF-A93EBA23190E}"/>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317223EA-383A-4309-B5E6-FB6870831CAF}"/>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2EA9BB8-1128-4BA8-A147-B76823586C72}"/>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19DB5074-B3C0-4B4C-9546-A139E76D8C0E}"/>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B8133AF9-B9FD-458E-8336-DC42456586AD}"/>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90934CF-EEB3-4ABA-8E72-64508131A3E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521B37C-42AA-4BA0-8793-0BD0B50793A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B3BF7DE-6A4D-45F6-A7C6-CCF6AA672A5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62C7EB1-2BBA-43C9-9D7E-8072AB91765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E12902C-90C7-4398-9C26-1B3E203D7CD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147320</xdr:rowOff>
    </xdr:from>
    <xdr:to>
      <xdr:col>55</xdr:col>
      <xdr:colOff>50800</xdr:colOff>
      <xdr:row>108</xdr:row>
      <xdr:rowOff>77470</xdr:rowOff>
    </xdr:to>
    <xdr:sp macro="" textlink="">
      <xdr:nvSpPr>
        <xdr:cNvPr id="476" name="楕円 475">
          <a:extLst>
            <a:ext uri="{FF2B5EF4-FFF2-40B4-BE49-F238E27FC236}">
              <a16:creationId xmlns:a16="http://schemas.microsoft.com/office/drawing/2014/main" id="{F254075D-9BE0-48C1-9832-A7A3283791C9}"/>
            </a:ext>
          </a:extLst>
        </xdr:cNvPr>
        <xdr:cNvSpPr/>
      </xdr:nvSpPr>
      <xdr:spPr>
        <a:xfrm>
          <a:off x="104267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62247</xdr:rowOff>
    </xdr:from>
    <xdr:ext cx="469744" cy="259045"/>
    <xdr:sp macro="" textlink="">
      <xdr:nvSpPr>
        <xdr:cNvPr id="477" name="【市民会館】&#10;一人当たり面積該当値テキスト">
          <a:extLst>
            <a:ext uri="{FF2B5EF4-FFF2-40B4-BE49-F238E27FC236}">
              <a16:creationId xmlns:a16="http://schemas.microsoft.com/office/drawing/2014/main" id="{ADEF0156-0415-4F23-A1FD-5812321691E2}"/>
            </a:ext>
          </a:extLst>
        </xdr:cNvPr>
        <xdr:cNvSpPr txBox="1"/>
      </xdr:nvSpPr>
      <xdr:spPr>
        <a:xfrm>
          <a:off x="10515600" y="1840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78" name="楕円 477">
          <a:extLst>
            <a:ext uri="{FF2B5EF4-FFF2-40B4-BE49-F238E27FC236}">
              <a16:creationId xmlns:a16="http://schemas.microsoft.com/office/drawing/2014/main" id="{C0D35C21-2FD5-41A3-8D2F-F56886725B1C}"/>
            </a:ext>
          </a:extLst>
        </xdr:cNvPr>
        <xdr:cNvSpPr/>
      </xdr:nvSpPr>
      <xdr:spPr>
        <a:xfrm>
          <a:off x="9588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26670</xdr:rowOff>
    </xdr:from>
    <xdr:to>
      <xdr:col>55</xdr:col>
      <xdr:colOff>0</xdr:colOff>
      <xdr:row>108</xdr:row>
      <xdr:rowOff>30480</xdr:rowOff>
    </xdr:to>
    <xdr:cxnSp macro="">
      <xdr:nvCxnSpPr>
        <xdr:cNvPr id="479" name="直線コネクタ 478">
          <a:extLst>
            <a:ext uri="{FF2B5EF4-FFF2-40B4-BE49-F238E27FC236}">
              <a16:creationId xmlns:a16="http://schemas.microsoft.com/office/drawing/2014/main" id="{03380BD4-7D0B-41B2-A66D-514F8DFD3CA4}"/>
            </a:ext>
          </a:extLst>
        </xdr:cNvPr>
        <xdr:cNvCxnSpPr/>
      </xdr:nvCxnSpPr>
      <xdr:spPr>
        <a:xfrm flipV="1">
          <a:off x="9639300" y="18543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80" name="楕円 479">
          <a:extLst>
            <a:ext uri="{FF2B5EF4-FFF2-40B4-BE49-F238E27FC236}">
              <a16:creationId xmlns:a16="http://schemas.microsoft.com/office/drawing/2014/main" id="{0543E8DA-8397-47AA-BA7B-3CE4A5F0EEC2}"/>
            </a:ext>
          </a:extLst>
        </xdr:cNvPr>
        <xdr:cNvSpPr/>
      </xdr:nvSpPr>
      <xdr:spPr>
        <a:xfrm>
          <a:off x="8699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30480</xdr:rowOff>
    </xdr:to>
    <xdr:cxnSp macro="">
      <xdr:nvCxnSpPr>
        <xdr:cNvPr id="481" name="直線コネクタ 480">
          <a:extLst>
            <a:ext uri="{FF2B5EF4-FFF2-40B4-BE49-F238E27FC236}">
              <a16:creationId xmlns:a16="http://schemas.microsoft.com/office/drawing/2014/main" id="{9D8E1184-2906-4FFA-B7ED-2123580CFB51}"/>
            </a:ext>
          </a:extLst>
        </xdr:cNvPr>
        <xdr:cNvCxnSpPr/>
      </xdr:nvCxnSpPr>
      <xdr:spPr>
        <a:xfrm>
          <a:off x="8750300" y="1854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154939</xdr:rowOff>
    </xdr:from>
    <xdr:to>
      <xdr:col>41</xdr:col>
      <xdr:colOff>101600</xdr:colOff>
      <xdr:row>108</xdr:row>
      <xdr:rowOff>85089</xdr:rowOff>
    </xdr:to>
    <xdr:sp macro="" textlink="">
      <xdr:nvSpPr>
        <xdr:cNvPr id="482" name="楕円 481">
          <a:extLst>
            <a:ext uri="{FF2B5EF4-FFF2-40B4-BE49-F238E27FC236}">
              <a16:creationId xmlns:a16="http://schemas.microsoft.com/office/drawing/2014/main" id="{72EE5DE4-0032-490B-B6CF-BB80DCC2F633}"/>
            </a:ext>
          </a:extLst>
        </xdr:cNvPr>
        <xdr:cNvSpPr/>
      </xdr:nvSpPr>
      <xdr:spPr>
        <a:xfrm>
          <a:off x="7810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34289</xdr:rowOff>
    </xdr:to>
    <xdr:cxnSp macro="">
      <xdr:nvCxnSpPr>
        <xdr:cNvPr id="483" name="直線コネクタ 482">
          <a:extLst>
            <a:ext uri="{FF2B5EF4-FFF2-40B4-BE49-F238E27FC236}">
              <a16:creationId xmlns:a16="http://schemas.microsoft.com/office/drawing/2014/main" id="{73D29E06-3CFB-45CC-9B9D-C08EB8ECF4AA}"/>
            </a:ext>
          </a:extLst>
        </xdr:cNvPr>
        <xdr:cNvCxnSpPr/>
      </xdr:nvCxnSpPr>
      <xdr:spPr>
        <a:xfrm flipV="1">
          <a:off x="7861300" y="18547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154939</xdr:rowOff>
    </xdr:from>
    <xdr:to>
      <xdr:col>36</xdr:col>
      <xdr:colOff>165100</xdr:colOff>
      <xdr:row>108</xdr:row>
      <xdr:rowOff>85089</xdr:rowOff>
    </xdr:to>
    <xdr:sp macro="" textlink="">
      <xdr:nvSpPr>
        <xdr:cNvPr id="484" name="楕円 483">
          <a:extLst>
            <a:ext uri="{FF2B5EF4-FFF2-40B4-BE49-F238E27FC236}">
              <a16:creationId xmlns:a16="http://schemas.microsoft.com/office/drawing/2014/main" id="{6415E41C-68BA-40BA-8180-54A477BC87D6}"/>
            </a:ext>
          </a:extLst>
        </xdr:cNvPr>
        <xdr:cNvSpPr/>
      </xdr:nvSpPr>
      <xdr:spPr>
        <a:xfrm>
          <a:off x="6921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34289</xdr:rowOff>
    </xdr:from>
    <xdr:to>
      <xdr:col>41</xdr:col>
      <xdr:colOff>50800</xdr:colOff>
      <xdr:row>108</xdr:row>
      <xdr:rowOff>34289</xdr:rowOff>
    </xdr:to>
    <xdr:cxnSp macro="">
      <xdr:nvCxnSpPr>
        <xdr:cNvPr id="485" name="直線コネクタ 484">
          <a:extLst>
            <a:ext uri="{FF2B5EF4-FFF2-40B4-BE49-F238E27FC236}">
              <a16:creationId xmlns:a16="http://schemas.microsoft.com/office/drawing/2014/main" id="{4DD4D5B8-BB46-409B-B314-45BADF895951}"/>
            </a:ext>
          </a:extLst>
        </xdr:cNvPr>
        <xdr:cNvCxnSpPr/>
      </xdr:nvCxnSpPr>
      <xdr:spPr>
        <a:xfrm>
          <a:off x="6972300" y="1855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469429EA-0525-4996-8BCA-145E9F3FF54E}"/>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5CE1B1F1-D91C-4F17-A5F3-964B5FAE887C}"/>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3722C1EE-2883-45FD-A972-C3200F4C7384}"/>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81BD3489-6255-4B90-90A7-FF861EDA913B}"/>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90" name="n_1mainValue【市民会館】&#10;一人当たり面積">
          <a:extLst>
            <a:ext uri="{FF2B5EF4-FFF2-40B4-BE49-F238E27FC236}">
              <a16:creationId xmlns:a16="http://schemas.microsoft.com/office/drawing/2014/main" id="{CF1B7018-267C-4D57-B098-D69C418D03B4}"/>
            </a:ext>
          </a:extLst>
        </xdr:cNvPr>
        <xdr:cNvSpPr txBox="1"/>
      </xdr:nvSpPr>
      <xdr:spPr>
        <a:xfrm>
          <a:off x="9391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91" name="n_2mainValue【市民会館】&#10;一人当たり面積">
          <a:extLst>
            <a:ext uri="{FF2B5EF4-FFF2-40B4-BE49-F238E27FC236}">
              <a16:creationId xmlns:a16="http://schemas.microsoft.com/office/drawing/2014/main" id="{98EF7DB2-0C2C-4E42-B561-AAA3CB9D5180}"/>
            </a:ext>
          </a:extLst>
        </xdr:cNvPr>
        <xdr:cNvSpPr txBox="1"/>
      </xdr:nvSpPr>
      <xdr:spPr>
        <a:xfrm>
          <a:off x="8515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76216</xdr:rowOff>
    </xdr:from>
    <xdr:ext cx="469744" cy="259045"/>
    <xdr:sp macro="" textlink="">
      <xdr:nvSpPr>
        <xdr:cNvPr id="492" name="n_3mainValue【市民会館】&#10;一人当たり面積">
          <a:extLst>
            <a:ext uri="{FF2B5EF4-FFF2-40B4-BE49-F238E27FC236}">
              <a16:creationId xmlns:a16="http://schemas.microsoft.com/office/drawing/2014/main" id="{85F4D0ED-B3C7-4CEE-9C3E-19E4F5F93834}"/>
            </a:ext>
          </a:extLst>
        </xdr:cNvPr>
        <xdr:cNvSpPr txBox="1"/>
      </xdr:nvSpPr>
      <xdr:spPr>
        <a:xfrm>
          <a:off x="7626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76216</xdr:rowOff>
    </xdr:from>
    <xdr:ext cx="469744" cy="259045"/>
    <xdr:sp macro="" textlink="">
      <xdr:nvSpPr>
        <xdr:cNvPr id="493" name="n_4mainValue【市民会館】&#10;一人当たり面積">
          <a:extLst>
            <a:ext uri="{FF2B5EF4-FFF2-40B4-BE49-F238E27FC236}">
              <a16:creationId xmlns:a16="http://schemas.microsoft.com/office/drawing/2014/main" id="{BFF32CC8-6618-4549-92CB-D0C4CD3DE316}"/>
            </a:ext>
          </a:extLst>
        </xdr:cNvPr>
        <xdr:cNvSpPr txBox="1"/>
      </xdr:nvSpPr>
      <xdr:spPr>
        <a:xfrm>
          <a:off x="6737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86CD194-3674-4D7B-8971-8FCB4C85C2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26175F9-BE02-4623-BCAA-7CA2F293C5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9BDF4A1D-76BA-40F8-BF7F-9A2EB457FD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28D9FC3-E24D-47C1-B887-4C69B8553B3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BA13D07-0875-4312-87DF-6BC476DF24A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AAF3542-0E15-41D9-8F42-C9E2EA83D34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ABE2A6A-5C68-4CA3-9EE3-04AFE78E22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900E623-E991-4D54-82EB-59F6FE82D4A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58959E1F-55D9-4001-8855-FD22DB27D02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6BFD3E88-2BC7-4BF4-BF4A-67C2B37E49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7428C5BE-901E-4600-A078-4368769359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68A2DDA8-D103-4B16-8BA8-EBB63014745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35516F98-8131-4A9B-9889-4466F6EF90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F8F7DEA1-CC0F-4DD4-BEF3-D8495E31FDB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E1B17300-B616-4E40-97D5-83820DFFC5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8D5A7F83-C5E5-467B-A5F0-0FFD49C9ECF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1F9BBDA-022F-4C85-9663-128D204036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3CFBE82A-BE55-445F-A78F-F602D1BFDED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B3DB5C1-70E2-4510-941D-AB10CDEFAAB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AD7EA7E-CB1A-4B88-A5D8-B3E03B718FC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3CD2F099-8CDB-4CA6-8A02-0ED16048F0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B754B55-AE7D-4F12-97C1-66AC39AC62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92A8979-CA4E-4720-88B6-0BF0F7482D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E2ABCE0D-DB0D-45B1-9CE8-AE4D3DA616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6B0EE7A7-99D0-470B-8C09-07E030A7A4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FD8D41F-AF63-446A-906E-FC99725F559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EF1C426C-93C3-4F4B-9104-A41B6012829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713FDDE3-C547-4099-A5EF-7B5B87B7090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54B01E9A-3F0C-4D58-985A-97DA5498DF9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F0D1FF2D-070C-4E4E-818C-FB7B2D68401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D11E40EB-11D0-4E8B-BB7C-CBF14D1050F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EAA00219-D331-49F6-A89E-EFB59FC6617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815E6BF4-DFE2-42A4-8007-AD43991D50B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C9F2EC79-6919-4FBD-8877-7A58129951E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0872BD72-6579-47F8-A066-4EADA092286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42F8BC07-01D6-4A29-A54B-FF4EA704DD6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65F32F64-19B1-4AF7-998A-029043A83DE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BA62F475-EBF9-45B8-8477-0B231C4E741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3EEF1C07-FAC8-4919-8ED2-FB6858FE9AD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1B7BA9B-7070-4834-92F2-ED13DBA4B3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C4EBE7F7-EF59-4C49-9B21-F99E828D4A9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64F4DC0A-5335-4B7A-8BA2-CA9F18C8F72C}"/>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092EDA5-93DE-466F-B5C9-240A8B54D95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17531222-2A17-48D3-8B82-342EC698B91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2B1F3CA1-9CBE-4564-897D-04F240CED339}"/>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39" name="直線コネクタ 538">
          <a:extLst>
            <a:ext uri="{FF2B5EF4-FFF2-40B4-BE49-F238E27FC236}">
              <a16:creationId xmlns:a16="http://schemas.microsoft.com/office/drawing/2014/main" id="{0ADF28A3-66DB-4DC3-9CB6-2D70B4F3B84A}"/>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A7CB27A5-2B7E-4D5B-9567-3669D9971E2B}"/>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1" name="フローチャート: 判断 540">
          <a:extLst>
            <a:ext uri="{FF2B5EF4-FFF2-40B4-BE49-F238E27FC236}">
              <a16:creationId xmlns:a16="http://schemas.microsoft.com/office/drawing/2014/main" id="{22E0C1F7-9414-4878-9F00-D057434DAF0B}"/>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2" name="フローチャート: 判断 541">
          <a:extLst>
            <a:ext uri="{FF2B5EF4-FFF2-40B4-BE49-F238E27FC236}">
              <a16:creationId xmlns:a16="http://schemas.microsoft.com/office/drawing/2014/main" id="{706C789E-207D-49DB-BF38-B03EDFDF39EB}"/>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3" name="フローチャート: 判断 542">
          <a:extLst>
            <a:ext uri="{FF2B5EF4-FFF2-40B4-BE49-F238E27FC236}">
              <a16:creationId xmlns:a16="http://schemas.microsoft.com/office/drawing/2014/main" id="{515C107A-EBC6-4128-93DE-E23804791715}"/>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4" name="フローチャート: 判断 543">
          <a:extLst>
            <a:ext uri="{FF2B5EF4-FFF2-40B4-BE49-F238E27FC236}">
              <a16:creationId xmlns:a16="http://schemas.microsoft.com/office/drawing/2014/main" id="{6758C2F0-6E5F-4942-A67A-516769B02968}"/>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5" name="フローチャート: 判断 544">
          <a:extLst>
            <a:ext uri="{FF2B5EF4-FFF2-40B4-BE49-F238E27FC236}">
              <a16:creationId xmlns:a16="http://schemas.microsoft.com/office/drawing/2014/main" id="{D700728C-2972-4D26-9BD5-0A7A1D66ED79}"/>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E7B9E0C-FD2A-47C2-B459-944A20417D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93250E7-1B4B-4E4E-BB74-78C7203AF8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849D943-6ECC-43FD-94D5-DBE9622FD32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87541E9-EF7C-406D-9E1F-4F10413713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E6C967E-86F9-40FE-8858-8CBB4364BA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51" name="楕円 550">
          <a:extLst>
            <a:ext uri="{FF2B5EF4-FFF2-40B4-BE49-F238E27FC236}">
              <a16:creationId xmlns:a16="http://schemas.microsoft.com/office/drawing/2014/main" id="{50170FCE-8CEF-4F4F-A825-4399F92B1AED}"/>
            </a:ext>
          </a:extLst>
        </xdr:cNvPr>
        <xdr:cNvSpPr/>
      </xdr:nvSpPr>
      <xdr:spPr>
        <a:xfrm>
          <a:off x="162687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162758</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53EBA57F-1A36-4C5C-AB06-CFB2B89212C5}"/>
            </a:ext>
          </a:extLst>
        </xdr:cNvPr>
        <xdr:cNvSpPr txBox="1"/>
      </xdr:nvSpPr>
      <xdr:spPr>
        <a:xfrm>
          <a:off x="16357600"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140244</xdr:rowOff>
    </xdr:from>
    <xdr:to>
      <xdr:col>81</xdr:col>
      <xdr:colOff>101600</xdr:colOff>
      <xdr:row>61</xdr:row>
      <xdr:rowOff>70394</xdr:rowOff>
    </xdr:to>
    <xdr:sp macro="" textlink="">
      <xdr:nvSpPr>
        <xdr:cNvPr id="553" name="楕円 552">
          <a:extLst>
            <a:ext uri="{FF2B5EF4-FFF2-40B4-BE49-F238E27FC236}">
              <a16:creationId xmlns:a16="http://schemas.microsoft.com/office/drawing/2014/main" id="{9168DDF3-528B-45DD-9B8C-F8CD69F6664B}"/>
            </a:ext>
          </a:extLst>
        </xdr:cNvPr>
        <xdr:cNvSpPr/>
      </xdr:nvSpPr>
      <xdr:spPr>
        <a:xfrm>
          <a:off x="15430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19594</xdr:rowOff>
    </xdr:from>
    <xdr:to>
      <xdr:col>85</xdr:col>
      <xdr:colOff>127000</xdr:colOff>
      <xdr:row>61</xdr:row>
      <xdr:rowOff>63681</xdr:rowOff>
    </xdr:to>
    <xdr:cxnSp macro="">
      <xdr:nvCxnSpPr>
        <xdr:cNvPr id="554" name="直線コネクタ 553">
          <a:extLst>
            <a:ext uri="{FF2B5EF4-FFF2-40B4-BE49-F238E27FC236}">
              <a16:creationId xmlns:a16="http://schemas.microsoft.com/office/drawing/2014/main" id="{004F5B9E-A22B-492B-8A33-5FF673D4D43D}"/>
            </a:ext>
          </a:extLst>
        </xdr:cNvPr>
        <xdr:cNvCxnSpPr/>
      </xdr:nvCxnSpPr>
      <xdr:spPr>
        <a:xfrm>
          <a:off x="15481300" y="104780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97790</xdr:rowOff>
    </xdr:from>
    <xdr:to>
      <xdr:col>76</xdr:col>
      <xdr:colOff>165100</xdr:colOff>
      <xdr:row>61</xdr:row>
      <xdr:rowOff>27940</xdr:rowOff>
    </xdr:to>
    <xdr:sp macro="" textlink="">
      <xdr:nvSpPr>
        <xdr:cNvPr id="555" name="楕円 554">
          <a:extLst>
            <a:ext uri="{FF2B5EF4-FFF2-40B4-BE49-F238E27FC236}">
              <a16:creationId xmlns:a16="http://schemas.microsoft.com/office/drawing/2014/main" id="{183944D7-6BE3-431D-AA86-97B885A75282}"/>
            </a:ext>
          </a:extLst>
        </xdr:cNvPr>
        <xdr:cNvSpPr/>
      </xdr:nvSpPr>
      <xdr:spPr>
        <a:xfrm>
          <a:off x="14541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148590</xdr:rowOff>
    </xdr:from>
    <xdr:to>
      <xdr:col>81</xdr:col>
      <xdr:colOff>50800</xdr:colOff>
      <xdr:row>61</xdr:row>
      <xdr:rowOff>19594</xdr:rowOff>
    </xdr:to>
    <xdr:cxnSp macro="">
      <xdr:nvCxnSpPr>
        <xdr:cNvPr id="556" name="直線コネクタ 555">
          <a:extLst>
            <a:ext uri="{FF2B5EF4-FFF2-40B4-BE49-F238E27FC236}">
              <a16:creationId xmlns:a16="http://schemas.microsoft.com/office/drawing/2014/main" id="{6805D1AC-4DFF-4161-8910-A525D3CEF295}"/>
            </a:ext>
          </a:extLst>
        </xdr:cNvPr>
        <xdr:cNvCxnSpPr/>
      </xdr:nvCxnSpPr>
      <xdr:spPr>
        <a:xfrm>
          <a:off x="14592300" y="104355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7" name="楕円 556">
          <a:extLst>
            <a:ext uri="{FF2B5EF4-FFF2-40B4-BE49-F238E27FC236}">
              <a16:creationId xmlns:a16="http://schemas.microsoft.com/office/drawing/2014/main" id="{69E6043A-1903-4C35-B9DD-B6FAEE4EC85F}"/>
            </a:ext>
          </a:extLst>
        </xdr:cNvPr>
        <xdr:cNvSpPr/>
      </xdr:nvSpPr>
      <xdr:spPr>
        <a:xfrm>
          <a:off x="13652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148590</xdr:rowOff>
    </xdr:to>
    <xdr:cxnSp macro="">
      <xdr:nvCxnSpPr>
        <xdr:cNvPr id="558" name="直線コネクタ 557">
          <a:extLst>
            <a:ext uri="{FF2B5EF4-FFF2-40B4-BE49-F238E27FC236}">
              <a16:creationId xmlns:a16="http://schemas.microsoft.com/office/drawing/2014/main" id="{E87D0B8A-1A78-45F5-A010-426E142599F9}"/>
            </a:ext>
          </a:extLst>
        </xdr:cNvPr>
        <xdr:cNvCxnSpPr/>
      </xdr:nvCxnSpPr>
      <xdr:spPr>
        <a:xfrm>
          <a:off x="13703300" y="1039150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11249</xdr:rowOff>
    </xdr:from>
    <xdr:to>
      <xdr:col>67</xdr:col>
      <xdr:colOff>101600</xdr:colOff>
      <xdr:row>60</xdr:row>
      <xdr:rowOff>112849</xdr:rowOff>
    </xdr:to>
    <xdr:sp macro="" textlink="">
      <xdr:nvSpPr>
        <xdr:cNvPr id="559" name="楕円 558">
          <a:extLst>
            <a:ext uri="{FF2B5EF4-FFF2-40B4-BE49-F238E27FC236}">
              <a16:creationId xmlns:a16="http://schemas.microsoft.com/office/drawing/2014/main" id="{26D743C0-BBE2-4A75-971B-12A6343D742D}"/>
            </a:ext>
          </a:extLst>
        </xdr:cNvPr>
        <xdr:cNvSpPr/>
      </xdr:nvSpPr>
      <xdr:spPr>
        <a:xfrm>
          <a:off x="12763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62049</xdr:rowOff>
    </xdr:from>
    <xdr:to>
      <xdr:col>71</xdr:col>
      <xdr:colOff>177800</xdr:colOff>
      <xdr:row>60</xdr:row>
      <xdr:rowOff>104503</xdr:rowOff>
    </xdr:to>
    <xdr:cxnSp macro="">
      <xdr:nvCxnSpPr>
        <xdr:cNvPr id="560" name="直線コネクタ 559">
          <a:extLst>
            <a:ext uri="{FF2B5EF4-FFF2-40B4-BE49-F238E27FC236}">
              <a16:creationId xmlns:a16="http://schemas.microsoft.com/office/drawing/2014/main" id="{64416FAE-BAA6-45DD-9C73-ECEB53D1E750}"/>
            </a:ext>
          </a:extLst>
        </xdr:cNvPr>
        <xdr:cNvCxnSpPr/>
      </xdr:nvCxnSpPr>
      <xdr:spPr>
        <a:xfrm>
          <a:off x="12814300" y="1034904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10353D09-DF3A-4103-B2BB-39F432039DC9}"/>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6235C55-A554-48DC-8C9B-642B5AC1BAAF}"/>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8E9C06E1-C658-4382-911C-CEAF554FABCC}"/>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4A6B5D7D-21B6-4828-9DF0-C0CD66D26804}"/>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61521</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46113278-BB7C-4675-9FCF-884BFA5123C0}"/>
            </a:ext>
          </a:extLst>
        </xdr:cNvPr>
        <xdr:cNvSpPr txBox="1"/>
      </xdr:nvSpPr>
      <xdr:spPr>
        <a:xfrm>
          <a:off x="152660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19067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B7B392C1-40C2-43E9-8316-AF51BC3B6734}"/>
            </a:ext>
          </a:extLst>
        </xdr:cNvPr>
        <xdr:cNvSpPr txBox="1"/>
      </xdr:nvSpPr>
      <xdr:spPr>
        <a:xfrm>
          <a:off x="14389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18699C54-43A0-4297-BE3D-FAFCC4890451}"/>
            </a:ext>
          </a:extLst>
        </xdr:cNvPr>
        <xdr:cNvSpPr txBox="1"/>
      </xdr:nvSpPr>
      <xdr:spPr>
        <a:xfrm>
          <a:off x="13500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103976</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D8937737-8224-42D9-B41D-048767D8A36C}"/>
            </a:ext>
          </a:extLst>
        </xdr:cNvPr>
        <xdr:cNvSpPr txBox="1"/>
      </xdr:nvSpPr>
      <xdr:spPr>
        <a:xfrm>
          <a:off x="12611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30CC6BAE-7DEE-4321-A111-503E2C0157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C557789C-BC2B-4D72-9B9D-2819FAA2267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7FBD7A0A-0106-4D5C-A9AD-28079A92C8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A9C61245-29F7-47EA-B79D-75A131CFA78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5D85F0C0-AA2F-4A52-B17D-3828FAE1D5D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9FF1E3C8-161D-48E1-A358-D64877F9DB1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B290B530-A717-4CD7-A692-55933BBDE2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E0197F9-4975-497A-96BC-51BE24BC7A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7D5A8CD7-9DB2-4DC3-BF9F-BF0E184A3B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47529EEF-C2EF-497D-994A-B89F84F3167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7B4117AE-1502-4FA1-A261-EDBCA3BAFE7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A41D252D-5A81-4716-A17C-5AE70EF732F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41323866-99B3-48FC-A82A-29F198D405F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EFF5EDDA-7BDD-474F-8AAA-2EBBCBCF9D4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FDBF36FF-6A10-4C29-87FA-1B3FED92989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D3A60DC1-F705-4C71-B697-56F5D17D978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BA8A619F-0A95-436E-B2E4-730E40D5562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C3A565C5-558E-434C-93EA-A004600D85D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9667BB35-7A6E-4664-8A88-378E82C59DD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15533CB7-6A97-43AB-8750-97721D542EA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AA13D8A7-A3EA-48BC-A3DB-CE4E6ABED8A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7858087F-84CF-4E19-89B8-B3077BB35E8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7A967F67-DB62-49FA-9CD5-68F3DFB3330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559AC9A2-41E6-45B2-B358-F350C3003B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A4A0A62C-3913-49F3-82AF-A8702EA2712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FF226218-C672-4DD3-876E-917C646749A7}"/>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E9A7598F-CF74-41A6-8013-1DAD44509E28}"/>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707EA251-FA3A-4BBF-BDE4-BE3F5F7EB32F}"/>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D817C57C-9E13-4DDD-B5AA-5960DA29FDBC}"/>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8" name="直線コネクタ 597">
          <a:extLst>
            <a:ext uri="{FF2B5EF4-FFF2-40B4-BE49-F238E27FC236}">
              <a16:creationId xmlns:a16="http://schemas.microsoft.com/office/drawing/2014/main" id="{1918DA08-AE65-4C8B-9014-025A18C9F672}"/>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B14B8AC2-F33D-46C8-89AE-F014C522F8F6}"/>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0" name="フローチャート: 判断 599">
          <a:extLst>
            <a:ext uri="{FF2B5EF4-FFF2-40B4-BE49-F238E27FC236}">
              <a16:creationId xmlns:a16="http://schemas.microsoft.com/office/drawing/2014/main" id="{FB489BA7-D71C-4E8F-83D9-A868E1757415}"/>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930A1919-7943-4DDE-8FCC-CA54684D4804}"/>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2" name="フローチャート: 判断 601">
          <a:extLst>
            <a:ext uri="{FF2B5EF4-FFF2-40B4-BE49-F238E27FC236}">
              <a16:creationId xmlns:a16="http://schemas.microsoft.com/office/drawing/2014/main" id="{5CFAB1F0-C9DC-4C63-9A53-256A209D614B}"/>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3" name="フローチャート: 判断 602">
          <a:extLst>
            <a:ext uri="{FF2B5EF4-FFF2-40B4-BE49-F238E27FC236}">
              <a16:creationId xmlns:a16="http://schemas.microsoft.com/office/drawing/2014/main" id="{E3055469-2A37-4228-B376-0C22A7D81275}"/>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4" name="フローチャート: 判断 603">
          <a:extLst>
            <a:ext uri="{FF2B5EF4-FFF2-40B4-BE49-F238E27FC236}">
              <a16:creationId xmlns:a16="http://schemas.microsoft.com/office/drawing/2014/main" id="{5DE2502D-6AEA-4455-ABF1-87507DAE086F}"/>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51CB206-BC6B-47F1-B05C-94EE826830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D66B69E-C8C3-4F03-90DF-B2E43DC5795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B3BD839-1D18-460B-AED9-AD7821A8A96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3D1D17E-D24E-4675-8592-EB1D35C506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0FE8C2C-7171-45AA-82FF-49B8B44F723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139700</xdr:rowOff>
    </xdr:from>
    <xdr:to>
      <xdr:col>116</xdr:col>
      <xdr:colOff>114300</xdr:colOff>
      <xdr:row>59</xdr:row>
      <xdr:rowOff>69850</xdr:rowOff>
    </xdr:to>
    <xdr:sp macro="" textlink="">
      <xdr:nvSpPr>
        <xdr:cNvPr id="610" name="楕円 609">
          <a:extLst>
            <a:ext uri="{FF2B5EF4-FFF2-40B4-BE49-F238E27FC236}">
              <a16:creationId xmlns:a16="http://schemas.microsoft.com/office/drawing/2014/main" id="{FCDAD27E-3844-4736-9CCE-4CDD61A0408A}"/>
            </a:ext>
          </a:extLst>
        </xdr:cNvPr>
        <xdr:cNvSpPr/>
      </xdr:nvSpPr>
      <xdr:spPr>
        <a:xfrm>
          <a:off x="22110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162577</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7B6C9A0F-7CCD-4D66-ABE1-A5DD2D03FFD3}"/>
            </a:ext>
          </a:extLst>
        </xdr:cNvPr>
        <xdr:cNvSpPr txBox="1"/>
      </xdr:nvSpPr>
      <xdr:spPr>
        <a:xfrm>
          <a:off x="22199600"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161472</xdr:rowOff>
    </xdr:from>
    <xdr:to>
      <xdr:col>112</xdr:col>
      <xdr:colOff>38100</xdr:colOff>
      <xdr:row>59</xdr:row>
      <xdr:rowOff>91622</xdr:rowOff>
    </xdr:to>
    <xdr:sp macro="" textlink="">
      <xdr:nvSpPr>
        <xdr:cNvPr id="612" name="楕円 611">
          <a:extLst>
            <a:ext uri="{FF2B5EF4-FFF2-40B4-BE49-F238E27FC236}">
              <a16:creationId xmlns:a16="http://schemas.microsoft.com/office/drawing/2014/main" id="{E4E3C03A-D70C-4104-9922-B28D4F7EAFC7}"/>
            </a:ext>
          </a:extLst>
        </xdr:cNvPr>
        <xdr:cNvSpPr/>
      </xdr:nvSpPr>
      <xdr:spPr>
        <a:xfrm>
          <a:off x="21272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19050</xdr:rowOff>
    </xdr:from>
    <xdr:to>
      <xdr:col>116</xdr:col>
      <xdr:colOff>63500</xdr:colOff>
      <xdr:row>59</xdr:row>
      <xdr:rowOff>40822</xdr:rowOff>
    </xdr:to>
    <xdr:cxnSp macro="">
      <xdr:nvCxnSpPr>
        <xdr:cNvPr id="613" name="直線コネクタ 612">
          <a:extLst>
            <a:ext uri="{FF2B5EF4-FFF2-40B4-BE49-F238E27FC236}">
              <a16:creationId xmlns:a16="http://schemas.microsoft.com/office/drawing/2014/main" id="{42201B01-1C42-4145-94B0-931EE8385415}"/>
            </a:ext>
          </a:extLst>
        </xdr:cNvPr>
        <xdr:cNvCxnSpPr/>
      </xdr:nvCxnSpPr>
      <xdr:spPr>
        <a:xfrm flipV="1">
          <a:off x="21323300" y="101346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907</xdr:rowOff>
    </xdr:from>
    <xdr:to>
      <xdr:col>107</xdr:col>
      <xdr:colOff>101600</xdr:colOff>
      <xdr:row>59</xdr:row>
      <xdr:rowOff>102507</xdr:rowOff>
    </xdr:to>
    <xdr:sp macro="" textlink="">
      <xdr:nvSpPr>
        <xdr:cNvPr id="614" name="楕円 613">
          <a:extLst>
            <a:ext uri="{FF2B5EF4-FFF2-40B4-BE49-F238E27FC236}">
              <a16:creationId xmlns:a16="http://schemas.microsoft.com/office/drawing/2014/main" id="{69021C51-DD7F-4F66-97F9-CCCB9FC947A7}"/>
            </a:ext>
          </a:extLst>
        </xdr:cNvPr>
        <xdr:cNvSpPr/>
      </xdr:nvSpPr>
      <xdr:spPr>
        <a:xfrm>
          <a:off x="20383500" y="101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40822</xdr:rowOff>
    </xdr:from>
    <xdr:to>
      <xdr:col>111</xdr:col>
      <xdr:colOff>177800</xdr:colOff>
      <xdr:row>59</xdr:row>
      <xdr:rowOff>51707</xdr:rowOff>
    </xdr:to>
    <xdr:cxnSp macro="">
      <xdr:nvCxnSpPr>
        <xdr:cNvPr id="615" name="直線コネクタ 614">
          <a:extLst>
            <a:ext uri="{FF2B5EF4-FFF2-40B4-BE49-F238E27FC236}">
              <a16:creationId xmlns:a16="http://schemas.microsoft.com/office/drawing/2014/main" id="{3CE1424F-C7CE-4FFB-B22D-77EBF0C242ED}"/>
            </a:ext>
          </a:extLst>
        </xdr:cNvPr>
        <xdr:cNvCxnSpPr/>
      </xdr:nvCxnSpPr>
      <xdr:spPr>
        <a:xfrm flipV="1">
          <a:off x="20434300" y="10156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11793</xdr:rowOff>
    </xdr:from>
    <xdr:to>
      <xdr:col>102</xdr:col>
      <xdr:colOff>165100</xdr:colOff>
      <xdr:row>59</xdr:row>
      <xdr:rowOff>113393</xdr:rowOff>
    </xdr:to>
    <xdr:sp macro="" textlink="">
      <xdr:nvSpPr>
        <xdr:cNvPr id="616" name="楕円 615">
          <a:extLst>
            <a:ext uri="{FF2B5EF4-FFF2-40B4-BE49-F238E27FC236}">
              <a16:creationId xmlns:a16="http://schemas.microsoft.com/office/drawing/2014/main" id="{C79D8F02-E9DA-4DD4-BAC2-C92F1B78E7E2}"/>
            </a:ext>
          </a:extLst>
        </xdr:cNvPr>
        <xdr:cNvSpPr/>
      </xdr:nvSpPr>
      <xdr:spPr>
        <a:xfrm>
          <a:off x="19494500" y="101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51707</xdr:rowOff>
    </xdr:from>
    <xdr:to>
      <xdr:col>107</xdr:col>
      <xdr:colOff>50800</xdr:colOff>
      <xdr:row>59</xdr:row>
      <xdr:rowOff>62593</xdr:rowOff>
    </xdr:to>
    <xdr:cxnSp macro="">
      <xdr:nvCxnSpPr>
        <xdr:cNvPr id="617" name="直線コネクタ 616">
          <a:extLst>
            <a:ext uri="{FF2B5EF4-FFF2-40B4-BE49-F238E27FC236}">
              <a16:creationId xmlns:a16="http://schemas.microsoft.com/office/drawing/2014/main" id="{D1F37D12-C209-4C39-8C05-A13F9FE916E9}"/>
            </a:ext>
          </a:extLst>
        </xdr:cNvPr>
        <xdr:cNvCxnSpPr/>
      </xdr:nvCxnSpPr>
      <xdr:spPr>
        <a:xfrm flipV="1">
          <a:off x="19545300" y="10167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22678</xdr:rowOff>
    </xdr:from>
    <xdr:to>
      <xdr:col>98</xdr:col>
      <xdr:colOff>38100</xdr:colOff>
      <xdr:row>59</xdr:row>
      <xdr:rowOff>124278</xdr:rowOff>
    </xdr:to>
    <xdr:sp macro="" textlink="">
      <xdr:nvSpPr>
        <xdr:cNvPr id="618" name="楕円 617">
          <a:extLst>
            <a:ext uri="{FF2B5EF4-FFF2-40B4-BE49-F238E27FC236}">
              <a16:creationId xmlns:a16="http://schemas.microsoft.com/office/drawing/2014/main" id="{3F4E7E81-12C8-4590-879B-2ECB1FFC72CC}"/>
            </a:ext>
          </a:extLst>
        </xdr:cNvPr>
        <xdr:cNvSpPr/>
      </xdr:nvSpPr>
      <xdr:spPr>
        <a:xfrm>
          <a:off x="18605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62593</xdr:rowOff>
    </xdr:from>
    <xdr:to>
      <xdr:col>102</xdr:col>
      <xdr:colOff>114300</xdr:colOff>
      <xdr:row>59</xdr:row>
      <xdr:rowOff>73478</xdr:rowOff>
    </xdr:to>
    <xdr:cxnSp macro="">
      <xdr:nvCxnSpPr>
        <xdr:cNvPr id="619" name="直線コネクタ 618">
          <a:extLst>
            <a:ext uri="{FF2B5EF4-FFF2-40B4-BE49-F238E27FC236}">
              <a16:creationId xmlns:a16="http://schemas.microsoft.com/office/drawing/2014/main" id="{AA74F081-4009-46FC-9F12-AFE1D5F1D13B}"/>
            </a:ext>
          </a:extLst>
        </xdr:cNvPr>
        <xdr:cNvCxnSpPr/>
      </xdr:nvCxnSpPr>
      <xdr:spPr>
        <a:xfrm flipV="1">
          <a:off x="18656300" y="101781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20" name="n_1aveValue【保健センター・保健所】&#10;一人当たり面積">
          <a:extLst>
            <a:ext uri="{FF2B5EF4-FFF2-40B4-BE49-F238E27FC236}">
              <a16:creationId xmlns:a16="http://schemas.microsoft.com/office/drawing/2014/main" id="{8A8321D6-4D09-4790-BA46-B199F24E6C37}"/>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621" name="n_2aveValue【保健センター・保健所】&#10;一人当たり面積">
          <a:extLst>
            <a:ext uri="{FF2B5EF4-FFF2-40B4-BE49-F238E27FC236}">
              <a16:creationId xmlns:a16="http://schemas.microsoft.com/office/drawing/2014/main" id="{593DE599-7E16-4375-92CE-7AEB08680F78}"/>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622" name="n_3aveValue【保健センター・保健所】&#10;一人当たり面積">
          <a:extLst>
            <a:ext uri="{FF2B5EF4-FFF2-40B4-BE49-F238E27FC236}">
              <a16:creationId xmlns:a16="http://schemas.microsoft.com/office/drawing/2014/main" id="{E913471A-9DD7-47E1-B4EE-CF1D6C3260A2}"/>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3" name="n_4aveValue【保健センター・保健所】&#10;一人当たり面積">
          <a:extLst>
            <a:ext uri="{FF2B5EF4-FFF2-40B4-BE49-F238E27FC236}">
              <a16:creationId xmlns:a16="http://schemas.microsoft.com/office/drawing/2014/main" id="{82D2F560-9EE7-4F4A-B580-FEB9921FDD6C}"/>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108149</xdr:rowOff>
    </xdr:from>
    <xdr:ext cx="469744" cy="259045"/>
    <xdr:sp macro="" textlink="">
      <xdr:nvSpPr>
        <xdr:cNvPr id="624" name="n_1mainValue【保健センター・保健所】&#10;一人当たり面積">
          <a:extLst>
            <a:ext uri="{FF2B5EF4-FFF2-40B4-BE49-F238E27FC236}">
              <a16:creationId xmlns:a16="http://schemas.microsoft.com/office/drawing/2014/main" id="{1B35ABFA-28D2-4DC2-A282-A925012125D4}"/>
            </a:ext>
          </a:extLst>
        </xdr:cNvPr>
        <xdr:cNvSpPr txBox="1"/>
      </xdr:nvSpPr>
      <xdr:spPr>
        <a:xfrm>
          <a:off x="21075727" y="988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119034</xdr:rowOff>
    </xdr:from>
    <xdr:ext cx="469744" cy="259045"/>
    <xdr:sp macro="" textlink="">
      <xdr:nvSpPr>
        <xdr:cNvPr id="625" name="n_2mainValue【保健センター・保健所】&#10;一人当たり面積">
          <a:extLst>
            <a:ext uri="{FF2B5EF4-FFF2-40B4-BE49-F238E27FC236}">
              <a16:creationId xmlns:a16="http://schemas.microsoft.com/office/drawing/2014/main" id="{F2FC1175-8C82-467E-A42E-D001568E0BF5}"/>
            </a:ext>
          </a:extLst>
        </xdr:cNvPr>
        <xdr:cNvSpPr txBox="1"/>
      </xdr:nvSpPr>
      <xdr:spPr>
        <a:xfrm>
          <a:off x="20199427" y="989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129920</xdr:rowOff>
    </xdr:from>
    <xdr:ext cx="469744" cy="259045"/>
    <xdr:sp macro="" textlink="">
      <xdr:nvSpPr>
        <xdr:cNvPr id="626" name="n_3mainValue【保健センター・保健所】&#10;一人当たり面積">
          <a:extLst>
            <a:ext uri="{FF2B5EF4-FFF2-40B4-BE49-F238E27FC236}">
              <a16:creationId xmlns:a16="http://schemas.microsoft.com/office/drawing/2014/main" id="{72A66A54-694D-4F7B-BB92-81033B29D2A4}"/>
            </a:ext>
          </a:extLst>
        </xdr:cNvPr>
        <xdr:cNvSpPr txBox="1"/>
      </xdr:nvSpPr>
      <xdr:spPr>
        <a:xfrm>
          <a:off x="19310427" y="990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140805</xdr:rowOff>
    </xdr:from>
    <xdr:ext cx="469744" cy="259045"/>
    <xdr:sp macro="" textlink="">
      <xdr:nvSpPr>
        <xdr:cNvPr id="627" name="n_4mainValue【保健センター・保健所】&#10;一人当たり面積">
          <a:extLst>
            <a:ext uri="{FF2B5EF4-FFF2-40B4-BE49-F238E27FC236}">
              <a16:creationId xmlns:a16="http://schemas.microsoft.com/office/drawing/2014/main" id="{E771C008-806D-4917-9FE7-D2203916556F}"/>
            </a:ext>
          </a:extLst>
        </xdr:cNvPr>
        <xdr:cNvSpPr txBox="1"/>
      </xdr:nvSpPr>
      <xdr:spPr>
        <a:xfrm>
          <a:off x="18421427" y="991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E665D3CB-6FD3-442A-B5A5-9ED7D60252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61B48B84-3D7A-405B-ABA1-8322D5B0C67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B853D16C-0A47-4DED-9272-A8669F2FD0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CD8CD8AA-06CE-47BD-BB1F-9863DD757D6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CE28F529-F2CD-46E3-9CCF-3E87649F0F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9083FBE6-9F3F-4900-A762-8D4232EBBF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9AAF661E-E812-4AF6-A139-3501ECF585C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A7ECD1BB-F8DB-4D31-B833-26BE8247054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F4065C8C-C5E3-48B4-894E-C551FBA916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8D1A0C-7A5C-4517-95D1-699B1F1971C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C21249E3-7ABB-4F3F-AB7A-8EFEA3DDC4B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9E227895-93E5-41E5-BC22-F661C13C613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91F56F27-2E26-4E82-A6D1-ABD62C6A7F0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DE0675F3-CCAE-4B2B-9EA5-24629F77B14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D2CB9451-55CA-4814-8141-34BF46D18F9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BDAC2A75-4CE4-4912-BE8D-74DC2E8CB40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BE75FEB7-AA47-4C37-A60D-569B17B8DC9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A9E4747F-47E8-4AAD-9458-7C87C6B686F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E0CEE3C7-4B2D-461E-B20E-AFE1557E87C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38E2BBD0-B5A4-41F5-938B-69DB96BC230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F33E9028-183D-472A-8CE9-28ED5E6E862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1E759220-79AD-4560-91A9-538E5990B6A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A6FC9871-717F-43DE-B209-BEFD13BF61C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20FD36F1-DF3A-420E-B938-7DA396358E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2" name="直線コネクタ 651">
          <a:extLst>
            <a:ext uri="{FF2B5EF4-FFF2-40B4-BE49-F238E27FC236}">
              <a16:creationId xmlns:a16="http://schemas.microsoft.com/office/drawing/2014/main" id="{34BB3EC8-3979-4118-8A0F-C56A3D0CF72A}"/>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11487FD1-F0A9-4CA9-B54A-A2F77E1E71AE}"/>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4" name="直線コネクタ 653">
          <a:extLst>
            <a:ext uri="{FF2B5EF4-FFF2-40B4-BE49-F238E27FC236}">
              <a16:creationId xmlns:a16="http://schemas.microsoft.com/office/drawing/2014/main" id="{47F6C8A4-760B-4B51-8FE7-D6518715788E}"/>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AE62670A-F98A-489E-AAA2-DF95EEBE8C5F}"/>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6" name="直線コネクタ 655">
          <a:extLst>
            <a:ext uri="{FF2B5EF4-FFF2-40B4-BE49-F238E27FC236}">
              <a16:creationId xmlns:a16="http://schemas.microsoft.com/office/drawing/2014/main" id="{669BAC6A-725C-41CE-A0BA-267D1CC279B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EAE192C5-E703-45D7-84A3-84BC9DB619F7}"/>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8" name="フローチャート: 判断 657">
          <a:extLst>
            <a:ext uri="{FF2B5EF4-FFF2-40B4-BE49-F238E27FC236}">
              <a16:creationId xmlns:a16="http://schemas.microsoft.com/office/drawing/2014/main" id="{193C3F33-F566-4587-A80A-26B485531A02}"/>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9" name="フローチャート: 判断 658">
          <a:extLst>
            <a:ext uri="{FF2B5EF4-FFF2-40B4-BE49-F238E27FC236}">
              <a16:creationId xmlns:a16="http://schemas.microsoft.com/office/drawing/2014/main" id="{064C4C55-3C74-41C5-94C8-BCC508C4424A}"/>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0" name="フローチャート: 判断 659">
          <a:extLst>
            <a:ext uri="{FF2B5EF4-FFF2-40B4-BE49-F238E27FC236}">
              <a16:creationId xmlns:a16="http://schemas.microsoft.com/office/drawing/2014/main" id="{20B291A9-FC5C-4A55-AE11-B549A44A30F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1" name="フローチャート: 判断 660">
          <a:extLst>
            <a:ext uri="{FF2B5EF4-FFF2-40B4-BE49-F238E27FC236}">
              <a16:creationId xmlns:a16="http://schemas.microsoft.com/office/drawing/2014/main" id="{5A1899C7-4915-4A1E-A93D-3372F94772ED}"/>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2" name="フローチャート: 判断 661">
          <a:extLst>
            <a:ext uri="{FF2B5EF4-FFF2-40B4-BE49-F238E27FC236}">
              <a16:creationId xmlns:a16="http://schemas.microsoft.com/office/drawing/2014/main" id="{999FA768-F65C-4F00-A597-DDD9B442B03D}"/>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CA6C294-E4C3-4F17-A0C0-205DA969981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94D20D5-3742-4BF6-9607-DC2B03EB0D0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39DD81D-B4E2-4F8B-B725-0F8AC706425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9203FA5-8A91-4E33-8712-CDA1D0BE74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4E4AE5EF-172A-4853-A3D6-444D48898C2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40639</xdr:rowOff>
    </xdr:from>
    <xdr:to>
      <xdr:col>85</xdr:col>
      <xdr:colOff>177800</xdr:colOff>
      <xdr:row>85</xdr:row>
      <xdr:rowOff>142239</xdr:rowOff>
    </xdr:to>
    <xdr:sp macro="" textlink="">
      <xdr:nvSpPr>
        <xdr:cNvPr id="668" name="楕円 667">
          <a:extLst>
            <a:ext uri="{FF2B5EF4-FFF2-40B4-BE49-F238E27FC236}">
              <a16:creationId xmlns:a16="http://schemas.microsoft.com/office/drawing/2014/main" id="{01D2B505-7CEC-467C-BD07-68DEEFE8B078}"/>
            </a:ext>
          </a:extLst>
        </xdr:cNvPr>
        <xdr:cNvSpPr/>
      </xdr:nvSpPr>
      <xdr:spPr>
        <a:xfrm>
          <a:off x="16268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19066</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A8C63414-E270-420A-B0F2-68CF8BE13679}"/>
            </a:ext>
          </a:extLst>
        </xdr:cNvPr>
        <xdr:cNvSpPr txBox="1"/>
      </xdr:nvSpPr>
      <xdr:spPr>
        <a:xfrm>
          <a:off x="16357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21589</xdr:rowOff>
    </xdr:from>
    <xdr:to>
      <xdr:col>81</xdr:col>
      <xdr:colOff>101600</xdr:colOff>
      <xdr:row>85</xdr:row>
      <xdr:rowOff>123189</xdr:rowOff>
    </xdr:to>
    <xdr:sp macro="" textlink="">
      <xdr:nvSpPr>
        <xdr:cNvPr id="670" name="楕円 669">
          <a:extLst>
            <a:ext uri="{FF2B5EF4-FFF2-40B4-BE49-F238E27FC236}">
              <a16:creationId xmlns:a16="http://schemas.microsoft.com/office/drawing/2014/main" id="{80BF973B-AA23-4260-B03C-9AE22EBDEA80}"/>
            </a:ext>
          </a:extLst>
        </xdr:cNvPr>
        <xdr:cNvSpPr/>
      </xdr:nvSpPr>
      <xdr:spPr>
        <a:xfrm>
          <a:off x="15430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72389</xdr:rowOff>
    </xdr:from>
    <xdr:to>
      <xdr:col>85</xdr:col>
      <xdr:colOff>127000</xdr:colOff>
      <xdr:row>85</xdr:row>
      <xdr:rowOff>91439</xdr:rowOff>
    </xdr:to>
    <xdr:cxnSp macro="">
      <xdr:nvCxnSpPr>
        <xdr:cNvPr id="671" name="直線コネクタ 670">
          <a:extLst>
            <a:ext uri="{FF2B5EF4-FFF2-40B4-BE49-F238E27FC236}">
              <a16:creationId xmlns:a16="http://schemas.microsoft.com/office/drawing/2014/main" id="{74D54B21-9127-4EB3-8114-BF06F6230E15}"/>
            </a:ext>
          </a:extLst>
        </xdr:cNvPr>
        <xdr:cNvCxnSpPr/>
      </xdr:nvCxnSpPr>
      <xdr:spPr>
        <a:xfrm>
          <a:off x="15481300" y="146456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170180</xdr:rowOff>
    </xdr:from>
    <xdr:to>
      <xdr:col>76</xdr:col>
      <xdr:colOff>165100</xdr:colOff>
      <xdr:row>85</xdr:row>
      <xdr:rowOff>100330</xdr:rowOff>
    </xdr:to>
    <xdr:sp macro="" textlink="">
      <xdr:nvSpPr>
        <xdr:cNvPr id="672" name="楕円 671">
          <a:extLst>
            <a:ext uri="{FF2B5EF4-FFF2-40B4-BE49-F238E27FC236}">
              <a16:creationId xmlns:a16="http://schemas.microsoft.com/office/drawing/2014/main" id="{A72E3653-AED6-45C0-B3CB-3A4CCD48461D}"/>
            </a:ext>
          </a:extLst>
        </xdr:cNvPr>
        <xdr:cNvSpPr/>
      </xdr:nvSpPr>
      <xdr:spPr>
        <a:xfrm>
          <a:off x="14541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72389</xdr:rowOff>
    </xdr:to>
    <xdr:cxnSp macro="">
      <xdr:nvCxnSpPr>
        <xdr:cNvPr id="673" name="直線コネクタ 672">
          <a:extLst>
            <a:ext uri="{FF2B5EF4-FFF2-40B4-BE49-F238E27FC236}">
              <a16:creationId xmlns:a16="http://schemas.microsoft.com/office/drawing/2014/main" id="{585BF90E-16BD-49B9-A55E-9CACF395BB34}"/>
            </a:ext>
          </a:extLst>
        </xdr:cNvPr>
        <xdr:cNvCxnSpPr/>
      </xdr:nvCxnSpPr>
      <xdr:spPr>
        <a:xfrm>
          <a:off x="14592300" y="146227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154939</xdr:rowOff>
    </xdr:from>
    <xdr:to>
      <xdr:col>72</xdr:col>
      <xdr:colOff>38100</xdr:colOff>
      <xdr:row>85</xdr:row>
      <xdr:rowOff>85089</xdr:rowOff>
    </xdr:to>
    <xdr:sp macro="" textlink="">
      <xdr:nvSpPr>
        <xdr:cNvPr id="674" name="楕円 673">
          <a:extLst>
            <a:ext uri="{FF2B5EF4-FFF2-40B4-BE49-F238E27FC236}">
              <a16:creationId xmlns:a16="http://schemas.microsoft.com/office/drawing/2014/main" id="{497889DD-696D-410C-96DD-288ABCB27C6D}"/>
            </a:ext>
          </a:extLst>
        </xdr:cNvPr>
        <xdr:cNvSpPr/>
      </xdr:nvSpPr>
      <xdr:spPr>
        <a:xfrm>
          <a:off x="13652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34289</xdr:rowOff>
    </xdr:from>
    <xdr:to>
      <xdr:col>76</xdr:col>
      <xdr:colOff>114300</xdr:colOff>
      <xdr:row>85</xdr:row>
      <xdr:rowOff>49530</xdr:rowOff>
    </xdr:to>
    <xdr:cxnSp macro="">
      <xdr:nvCxnSpPr>
        <xdr:cNvPr id="675" name="直線コネクタ 674">
          <a:extLst>
            <a:ext uri="{FF2B5EF4-FFF2-40B4-BE49-F238E27FC236}">
              <a16:creationId xmlns:a16="http://schemas.microsoft.com/office/drawing/2014/main" id="{2E92F407-FFBC-4057-9357-8F42489811E7}"/>
            </a:ext>
          </a:extLst>
        </xdr:cNvPr>
        <xdr:cNvCxnSpPr/>
      </xdr:nvCxnSpPr>
      <xdr:spPr>
        <a:xfrm>
          <a:off x="13703300" y="146075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130175</xdr:rowOff>
    </xdr:from>
    <xdr:to>
      <xdr:col>67</xdr:col>
      <xdr:colOff>101600</xdr:colOff>
      <xdr:row>85</xdr:row>
      <xdr:rowOff>60325</xdr:rowOff>
    </xdr:to>
    <xdr:sp macro="" textlink="">
      <xdr:nvSpPr>
        <xdr:cNvPr id="676" name="楕円 675">
          <a:extLst>
            <a:ext uri="{FF2B5EF4-FFF2-40B4-BE49-F238E27FC236}">
              <a16:creationId xmlns:a16="http://schemas.microsoft.com/office/drawing/2014/main" id="{9B68BFCA-7DAD-4C8E-AB5A-BB40C6C8E1D7}"/>
            </a:ext>
          </a:extLst>
        </xdr:cNvPr>
        <xdr:cNvSpPr/>
      </xdr:nvSpPr>
      <xdr:spPr>
        <a:xfrm>
          <a:off x="12763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9525</xdr:rowOff>
    </xdr:from>
    <xdr:to>
      <xdr:col>71</xdr:col>
      <xdr:colOff>177800</xdr:colOff>
      <xdr:row>85</xdr:row>
      <xdr:rowOff>34289</xdr:rowOff>
    </xdr:to>
    <xdr:cxnSp macro="">
      <xdr:nvCxnSpPr>
        <xdr:cNvPr id="677" name="直線コネクタ 676">
          <a:extLst>
            <a:ext uri="{FF2B5EF4-FFF2-40B4-BE49-F238E27FC236}">
              <a16:creationId xmlns:a16="http://schemas.microsoft.com/office/drawing/2014/main" id="{6CA928FD-0ED6-49EA-8E8E-13E642C1313E}"/>
            </a:ext>
          </a:extLst>
        </xdr:cNvPr>
        <xdr:cNvCxnSpPr/>
      </xdr:nvCxnSpPr>
      <xdr:spPr>
        <a:xfrm>
          <a:off x="12814300" y="145827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8" name="n_1aveValue【消防施設】&#10;有形固定資産減価償却率">
          <a:extLst>
            <a:ext uri="{FF2B5EF4-FFF2-40B4-BE49-F238E27FC236}">
              <a16:creationId xmlns:a16="http://schemas.microsoft.com/office/drawing/2014/main" id="{2E63281A-056A-4297-BC6D-A27B75232F9C}"/>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9" name="n_2aveValue【消防施設】&#10;有形固定資産減価償却率">
          <a:extLst>
            <a:ext uri="{FF2B5EF4-FFF2-40B4-BE49-F238E27FC236}">
              <a16:creationId xmlns:a16="http://schemas.microsoft.com/office/drawing/2014/main" id="{87C52C25-FAD3-4623-AFB8-A5782B3E97E8}"/>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0" name="n_3aveValue【消防施設】&#10;有形固定資産減価償却率">
          <a:extLst>
            <a:ext uri="{FF2B5EF4-FFF2-40B4-BE49-F238E27FC236}">
              <a16:creationId xmlns:a16="http://schemas.microsoft.com/office/drawing/2014/main" id="{3EC695E3-4C78-404F-934E-D8DD5694B79C}"/>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81" name="n_4aveValue【消防施設】&#10;有形固定資産減価償却率">
          <a:extLst>
            <a:ext uri="{FF2B5EF4-FFF2-40B4-BE49-F238E27FC236}">
              <a16:creationId xmlns:a16="http://schemas.microsoft.com/office/drawing/2014/main" id="{8CA62B7B-2CB8-458D-A6CE-3188B8D1B603}"/>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114316</xdr:rowOff>
    </xdr:from>
    <xdr:ext cx="405111" cy="259045"/>
    <xdr:sp macro="" textlink="">
      <xdr:nvSpPr>
        <xdr:cNvPr id="682" name="n_1mainValue【消防施設】&#10;有形固定資産減価償却率">
          <a:extLst>
            <a:ext uri="{FF2B5EF4-FFF2-40B4-BE49-F238E27FC236}">
              <a16:creationId xmlns:a16="http://schemas.microsoft.com/office/drawing/2014/main" id="{B6023E76-3412-488E-B56A-F1010A2409D2}"/>
            </a:ext>
          </a:extLst>
        </xdr:cNvPr>
        <xdr:cNvSpPr txBox="1"/>
      </xdr:nvSpPr>
      <xdr:spPr>
        <a:xfrm>
          <a:off x="152660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91457</xdr:rowOff>
    </xdr:from>
    <xdr:ext cx="405111" cy="259045"/>
    <xdr:sp macro="" textlink="">
      <xdr:nvSpPr>
        <xdr:cNvPr id="683" name="n_2mainValue【消防施設】&#10;有形固定資産減価償却率">
          <a:extLst>
            <a:ext uri="{FF2B5EF4-FFF2-40B4-BE49-F238E27FC236}">
              <a16:creationId xmlns:a16="http://schemas.microsoft.com/office/drawing/2014/main" id="{5A6360C1-2705-43E0-93D9-BABE82828B97}"/>
            </a:ext>
          </a:extLst>
        </xdr:cNvPr>
        <xdr:cNvSpPr txBox="1"/>
      </xdr:nvSpPr>
      <xdr:spPr>
        <a:xfrm>
          <a:off x="14389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76216</xdr:rowOff>
    </xdr:from>
    <xdr:ext cx="405111" cy="259045"/>
    <xdr:sp macro="" textlink="">
      <xdr:nvSpPr>
        <xdr:cNvPr id="684" name="n_3mainValue【消防施設】&#10;有形固定資産減価償却率">
          <a:extLst>
            <a:ext uri="{FF2B5EF4-FFF2-40B4-BE49-F238E27FC236}">
              <a16:creationId xmlns:a16="http://schemas.microsoft.com/office/drawing/2014/main" id="{EB8B16E2-E8FE-41AB-8D01-AA2E421C6242}"/>
            </a:ext>
          </a:extLst>
        </xdr:cNvPr>
        <xdr:cNvSpPr txBox="1"/>
      </xdr:nvSpPr>
      <xdr:spPr>
        <a:xfrm>
          <a:off x="135007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51452</xdr:rowOff>
    </xdr:from>
    <xdr:ext cx="405111" cy="259045"/>
    <xdr:sp macro="" textlink="">
      <xdr:nvSpPr>
        <xdr:cNvPr id="685" name="n_4mainValue【消防施設】&#10;有形固定資産減価償却率">
          <a:extLst>
            <a:ext uri="{FF2B5EF4-FFF2-40B4-BE49-F238E27FC236}">
              <a16:creationId xmlns:a16="http://schemas.microsoft.com/office/drawing/2014/main" id="{83D94C9C-84E8-4865-B88F-501E790D9C4E}"/>
            </a:ext>
          </a:extLst>
        </xdr:cNvPr>
        <xdr:cNvSpPr txBox="1"/>
      </xdr:nvSpPr>
      <xdr:spPr>
        <a:xfrm>
          <a:off x="12611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8D626780-BAEA-429F-8189-85700B279B2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321A6285-4D5A-4BF8-A895-AFA51C0B8B8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4801FDE4-5FAF-4402-98D2-94A135A26C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BB9DC53-DCF9-4517-9086-39DAB6BC66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AF70C266-5478-4D05-99C8-DFBF97A0B7F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98DFA26A-90AA-4146-9C0E-857EF7292C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E4236AE3-3EAF-4E4F-AAC6-833EF5589C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FB1DA00A-01B8-4381-972E-63CBF4F59F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EFD498B9-CA85-411D-9F6D-44EB87D6CC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ABD5640E-4047-4EAF-8381-8232AAF8A5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FC327E5-0A19-4677-8F37-2F29247F0AB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1BEEBF6B-3D9B-4946-A15E-FB717AB85C1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1B00A07-31A8-4897-9B79-8091DF197CD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ADCF30F1-AABF-456D-A629-D71D279B042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533E46F6-C79D-47DB-B084-93F24D4F195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52E5C429-FC52-4170-A662-51C1F6A876D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D56364F9-3273-4074-853D-9977AB1D35C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7F511D6D-5D33-46FC-A078-D0C0B79CA54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CF3C5D9-B64B-4904-98BD-EF6EFC4B174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2C67BC58-30C3-4B5C-9F3F-E53CA40EE0C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BA4F1FF9-06D1-41A6-A833-DBEBA67D18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B1524A34-4514-4389-8527-DD5AB647A98B}"/>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70808EEE-9E25-49E0-A95C-72BB50464105}"/>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A94BCDCA-FC3D-474E-9008-182451F84C6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0" name="【消防施設】&#10;一人当たり面積最大値テキスト">
          <a:extLst>
            <a:ext uri="{FF2B5EF4-FFF2-40B4-BE49-F238E27FC236}">
              <a16:creationId xmlns:a16="http://schemas.microsoft.com/office/drawing/2014/main" id="{60CF6D16-5813-4E9D-9F69-5E9C8AE5BA14}"/>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1" name="直線コネクタ 710">
          <a:extLst>
            <a:ext uri="{FF2B5EF4-FFF2-40B4-BE49-F238E27FC236}">
              <a16:creationId xmlns:a16="http://schemas.microsoft.com/office/drawing/2014/main" id="{304E5646-6D4B-4F97-BEF2-FDB9A864EEB9}"/>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2" name="【消防施設】&#10;一人当たり面積平均値テキスト">
          <a:extLst>
            <a:ext uri="{FF2B5EF4-FFF2-40B4-BE49-F238E27FC236}">
              <a16:creationId xmlns:a16="http://schemas.microsoft.com/office/drawing/2014/main" id="{7A62287D-1356-422C-9AA6-E0B8B0E7ED31}"/>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3" name="フローチャート: 判断 712">
          <a:extLst>
            <a:ext uri="{FF2B5EF4-FFF2-40B4-BE49-F238E27FC236}">
              <a16:creationId xmlns:a16="http://schemas.microsoft.com/office/drawing/2014/main" id="{8FC4538F-70EE-4B16-A387-29378F2DE851}"/>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4" name="フローチャート: 判断 713">
          <a:extLst>
            <a:ext uri="{FF2B5EF4-FFF2-40B4-BE49-F238E27FC236}">
              <a16:creationId xmlns:a16="http://schemas.microsoft.com/office/drawing/2014/main" id="{6599BA7D-F0DF-4003-AF04-A379A5540817}"/>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5" name="フローチャート: 判断 714">
          <a:extLst>
            <a:ext uri="{FF2B5EF4-FFF2-40B4-BE49-F238E27FC236}">
              <a16:creationId xmlns:a16="http://schemas.microsoft.com/office/drawing/2014/main" id="{1C7F3CCC-E464-4748-A714-D0CE100D7114}"/>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6" name="フローチャート: 判断 715">
          <a:extLst>
            <a:ext uri="{FF2B5EF4-FFF2-40B4-BE49-F238E27FC236}">
              <a16:creationId xmlns:a16="http://schemas.microsoft.com/office/drawing/2014/main" id="{D3AC8123-C892-4DC2-916F-FD891902719C}"/>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7" name="フローチャート: 判断 716">
          <a:extLst>
            <a:ext uri="{FF2B5EF4-FFF2-40B4-BE49-F238E27FC236}">
              <a16:creationId xmlns:a16="http://schemas.microsoft.com/office/drawing/2014/main" id="{30D34372-3F14-4746-AB7C-2BB510B4D7BE}"/>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48EAB42-D6B1-4234-A94D-186A94461F3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345F40E-AD03-4E3F-9C4A-A7CDA08004E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9876D6E-4CBE-4879-B3E1-587AB0730BB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132705C-E383-4730-BEC2-0E7EECEF7E3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52811DE-97C3-46FB-9D1F-9B526BD307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723" name="楕円 722">
          <a:extLst>
            <a:ext uri="{FF2B5EF4-FFF2-40B4-BE49-F238E27FC236}">
              <a16:creationId xmlns:a16="http://schemas.microsoft.com/office/drawing/2014/main" id="{0CEDB9DB-4A11-460E-A1D6-2DDFBE05A26C}"/>
            </a:ext>
          </a:extLst>
        </xdr:cNvPr>
        <xdr:cNvSpPr/>
      </xdr:nvSpPr>
      <xdr:spPr>
        <a:xfrm>
          <a:off x="22110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89679</xdr:rowOff>
    </xdr:from>
    <xdr:ext cx="469744" cy="259045"/>
    <xdr:sp macro="" textlink="">
      <xdr:nvSpPr>
        <xdr:cNvPr id="724" name="【消防施設】&#10;一人当たり面積該当値テキスト">
          <a:extLst>
            <a:ext uri="{FF2B5EF4-FFF2-40B4-BE49-F238E27FC236}">
              <a16:creationId xmlns:a16="http://schemas.microsoft.com/office/drawing/2014/main" id="{0526BF8C-A8BF-4485-AC94-EFAC2A30782A}"/>
            </a:ext>
          </a:extLst>
        </xdr:cNvPr>
        <xdr:cNvSpPr txBox="1"/>
      </xdr:nvSpPr>
      <xdr:spPr>
        <a:xfrm>
          <a:off x="22199600" y="1449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xdr:rowOff>
    </xdr:from>
    <xdr:to>
      <xdr:col>112</xdr:col>
      <xdr:colOff>38100</xdr:colOff>
      <xdr:row>85</xdr:row>
      <xdr:rowOff>104902</xdr:rowOff>
    </xdr:to>
    <xdr:sp macro="" textlink="">
      <xdr:nvSpPr>
        <xdr:cNvPr id="725" name="楕円 724">
          <a:extLst>
            <a:ext uri="{FF2B5EF4-FFF2-40B4-BE49-F238E27FC236}">
              <a16:creationId xmlns:a16="http://schemas.microsoft.com/office/drawing/2014/main" id="{34C8D3D6-8A9E-48EF-97A0-2D6812CF0ECA}"/>
            </a:ext>
          </a:extLst>
        </xdr:cNvPr>
        <xdr:cNvSpPr/>
      </xdr:nvSpPr>
      <xdr:spPr>
        <a:xfrm>
          <a:off x="21272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54102</xdr:rowOff>
    </xdr:to>
    <xdr:cxnSp macro="">
      <xdr:nvCxnSpPr>
        <xdr:cNvPr id="726" name="直線コネクタ 725">
          <a:extLst>
            <a:ext uri="{FF2B5EF4-FFF2-40B4-BE49-F238E27FC236}">
              <a16:creationId xmlns:a16="http://schemas.microsoft.com/office/drawing/2014/main" id="{59C45DA5-3067-4B4D-8202-D9CEE43E9C8C}"/>
            </a:ext>
          </a:extLst>
        </xdr:cNvPr>
        <xdr:cNvCxnSpPr/>
      </xdr:nvCxnSpPr>
      <xdr:spPr>
        <a:xfrm>
          <a:off x="21323300" y="1462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727" name="楕円 726">
          <a:extLst>
            <a:ext uri="{FF2B5EF4-FFF2-40B4-BE49-F238E27FC236}">
              <a16:creationId xmlns:a16="http://schemas.microsoft.com/office/drawing/2014/main" id="{D3CF5030-36BF-4CC6-80C7-65602EABA614}"/>
            </a:ext>
          </a:extLst>
        </xdr:cNvPr>
        <xdr:cNvSpPr/>
      </xdr:nvSpPr>
      <xdr:spPr>
        <a:xfrm>
          <a:off x="20383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54102</xdr:rowOff>
    </xdr:from>
    <xdr:to>
      <xdr:col>111</xdr:col>
      <xdr:colOff>177800</xdr:colOff>
      <xdr:row>85</xdr:row>
      <xdr:rowOff>58674</xdr:rowOff>
    </xdr:to>
    <xdr:cxnSp macro="">
      <xdr:nvCxnSpPr>
        <xdr:cNvPr id="728" name="直線コネクタ 727">
          <a:extLst>
            <a:ext uri="{FF2B5EF4-FFF2-40B4-BE49-F238E27FC236}">
              <a16:creationId xmlns:a16="http://schemas.microsoft.com/office/drawing/2014/main" id="{A8850466-9580-4E4D-8FB0-A904226B5E87}"/>
            </a:ext>
          </a:extLst>
        </xdr:cNvPr>
        <xdr:cNvCxnSpPr/>
      </xdr:nvCxnSpPr>
      <xdr:spPr>
        <a:xfrm flipV="1">
          <a:off x="20434300" y="1462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729" name="楕円 728">
          <a:extLst>
            <a:ext uri="{FF2B5EF4-FFF2-40B4-BE49-F238E27FC236}">
              <a16:creationId xmlns:a16="http://schemas.microsoft.com/office/drawing/2014/main" id="{13D4ADF5-ACCE-4959-9E32-31E72364222C}"/>
            </a:ext>
          </a:extLst>
        </xdr:cNvPr>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58674</xdr:rowOff>
    </xdr:to>
    <xdr:cxnSp macro="">
      <xdr:nvCxnSpPr>
        <xdr:cNvPr id="730" name="直線コネクタ 729">
          <a:extLst>
            <a:ext uri="{FF2B5EF4-FFF2-40B4-BE49-F238E27FC236}">
              <a16:creationId xmlns:a16="http://schemas.microsoft.com/office/drawing/2014/main" id="{23BA4C0B-D53F-4E0A-9DCF-027291B7D356}"/>
            </a:ext>
          </a:extLst>
        </xdr:cNvPr>
        <xdr:cNvCxnSpPr/>
      </xdr:nvCxnSpPr>
      <xdr:spPr>
        <a:xfrm>
          <a:off x="19545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731" name="楕円 730">
          <a:extLst>
            <a:ext uri="{FF2B5EF4-FFF2-40B4-BE49-F238E27FC236}">
              <a16:creationId xmlns:a16="http://schemas.microsoft.com/office/drawing/2014/main" id="{6FB10258-65BC-42DE-AB47-723A8C35E05D}"/>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732" name="直線コネクタ 731">
          <a:extLst>
            <a:ext uri="{FF2B5EF4-FFF2-40B4-BE49-F238E27FC236}">
              <a16:creationId xmlns:a16="http://schemas.microsoft.com/office/drawing/2014/main" id="{0EF919DA-A51D-404F-A402-B7B26020CE08}"/>
            </a:ext>
          </a:extLst>
        </xdr:cNvPr>
        <xdr:cNvCxnSpPr/>
      </xdr:nvCxnSpPr>
      <xdr:spPr>
        <a:xfrm>
          <a:off x="18656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3" name="n_1aveValue【消防施設】&#10;一人当たり面積">
          <a:extLst>
            <a:ext uri="{FF2B5EF4-FFF2-40B4-BE49-F238E27FC236}">
              <a16:creationId xmlns:a16="http://schemas.microsoft.com/office/drawing/2014/main" id="{06336DF4-7F3D-4BA9-A0C1-761332A66DCC}"/>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4" name="n_2aveValue【消防施設】&#10;一人当たり面積">
          <a:extLst>
            <a:ext uri="{FF2B5EF4-FFF2-40B4-BE49-F238E27FC236}">
              <a16:creationId xmlns:a16="http://schemas.microsoft.com/office/drawing/2014/main" id="{39309084-CE92-4592-95D6-B40EDFBB8764}"/>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5" name="n_3aveValue【消防施設】&#10;一人当たり面積">
          <a:extLst>
            <a:ext uri="{FF2B5EF4-FFF2-40B4-BE49-F238E27FC236}">
              <a16:creationId xmlns:a16="http://schemas.microsoft.com/office/drawing/2014/main" id="{016C0727-E260-4D6A-A444-D638D5B5B167}"/>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6" name="n_4aveValue【消防施設】&#10;一人当たり面積">
          <a:extLst>
            <a:ext uri="{FF2B5EF4-FFF2-40B4-BE49-F238E27FC236}">
              <a16:creationId xmlns:a16="http://schemas.microsoft.com/office/drawing/2014/main" id="{DBBDB7E9-A043-4E59-9BC2-FA7AAA574802}"/>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96029</xdr:rowOff>
    </xdr:from>
    <xdr:ext cx="469744" cy="259045"/>
    <xdr:sp macro="" textlink="">
      <xdr:nvSpPr>
        <xdr:cNvPr id="737" name="n_1mainValue【消防施設】&#10;一人当たり面積">
          <a:extLst>
            <a:ext uri="{FF2B5EF4-FFF2-40B4-BE49-F238E27FC236}">
              <a16:creationId xmlns:a16="http://schemas.microsoft.com/office/drawing/2014/main" id="{9C8FFCB5-297A-406C-B1A0-2CE3A2845303}"/>
            </a:ext>
          </a:extLst>
        </xdr:cNvPr>
        <xdr:cNvSpPr txBox="1"/>
      </xdr:nvSpPr>
      <xdr:spPr>
        <a:xfrm>
          <a:off x="210757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738" name="n_2mainValue【消防施設】&#10;一人当たり面積">
          <a:extLst>
            <a:ext uri="{FF2B5EF4-FFF2-40B4-BE49-F238E27FC236}">
              <a16:creationId xmlns:a16="http://schemas.microsoft.com/office/drawing/2014/main" id="{DAF66959-1531-4440-A09C-F488914F6049}"/>
            </a:ext>
          </a:extLst>
        </xdr:cNvPr>
        <xdr:cNvSpPr txBox="1"/>
      </xdr:nvSpPr>
      <xdr:spPr>
        <a:xfrm>
          <a:off x="20199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739" name="n_3mainValue【消防施設】&#10;一人当たり面積">
          <a:extLst>
            <a:ext uri="{FF2B5EF4-FFF2-40B4-BE49-F238E27FC236}">
              <a16:creationId xmlns:a16="http://schemas.microsoft.com/office/drawing/2014/main" id="{5EE498F7-7FC2-4781-B98D-4DF525F2DA1A}"/>
            </a:ext>
          </a:extLst>
        </xdr:cNvPr>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740" name="n_4mainValue【消防施設】&#10;一人当たり面積">
          <a:extLst>
            <a:ext uri="{FF2B5EF4-FFF2-40B4-BE49-F238E27FC236}">
              <a16:creationId xmlns:a16="http://schemas.microsoft.com/office/drawing/2014/main" id="{065FB11F-654F-4C5E-98FB-9B87E382E692}"/>
            </a:ext>
          </a:extLst>
        </xdr:cNvPr>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1F620F00-42BD-43B5-B475-50D2883371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380B7A4A-CD19-43D1-8D8A-C04BD880EE7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0D1513E-78C7-4376-A212-99C02B4B8B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F1B0654-AC7D-4E41-9149-2D016353456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5557EA6-8BF8-4BAF-B236-56517E968C1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D535E164-B297-42A6-8B05-023BA3880E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7B256AA-6FCD-434E-8463-B0178149821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A5E62E3-4830-45F5-A51A-37929C0EA6A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3773B0C4-8210-4A37-BE2A-4D0E1FB7477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407C974E-237F-449F-83A1-C3866A0A0F4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192B2B44-6339-4D36-A2BC-5A0C67AEFB0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CFAA00E5-C4CB-430E-928C-CE8908A28C2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6D50FA78-DAE4-4145-BD85-A8471E2A9E7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7C23B7E-6A2D-453E-B7EC-E969FD7554A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2B8CCE63-53D0-411C-B49D-F0EAB63823D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E87CEEE0-A38E-4C13-959D-9C49C89A65B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1B005FB1-242C-44E6-8D27-B704FE8514A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F38508BF-73C2-4FCB-9F05-C9BCBC87C7B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DAF992AF-03B5-4149-900C-C7F2CCF7287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AAE06882-72D0-49BC-8921-9822ED40D37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37017943-743B-485E-B436-F7A7DA36DBC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C3BCECBE-EBCD-465B-8CAC-E9D5651CD12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EDADD3B9-BBAD-4419-A05B-33EC8E8457E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6768DBE8-F1D0-496A-A844-CBFA11408A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552EAE28-081B-4A97-8B91-8B7443E54AC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44184B11-BB14-4140-9CBF-6953D039D4D9}"/>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613B4E02-5D52-4401-B890-92B08151D9C9}"/>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BDF51C87-2A9E-4329-9AA0-A466E472D1BF}"/>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9" name="【庁舎】&#10;有形固定資産減価償却率最大値テキスト">
          <a:extLst>
            <a:ext uri="{FF2B5EF4-FFF2-40B4-BE49-F238E27FC236}">
              <a16:creationId xmlns:a16="http://schemas.microsoft.com/office/drawing/2014/main" id="{555EBB2D-C5C6-42A6-9D0B-80A9AE2D928A}"/>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0" name="直線コネクタ 769">
          <a:extLst>
            <a:ext uri="{FF2B5EF4-FFF2-40B4-BE49-F238E27FC236}">
              <a16:creationId xmlns:a16="http://schemas.microsoft.com/office/drawing/2014/main" id="{D33AB929-E3E1-4AA8-9054-76E4A722F88C}"/>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71" name="【庁舎】&#10;有形固定資産減価償却率平均値テキスト">
          <a:extLst>
            <a:ext uri="{FF2B5EF4-FFF2-40B4-BE49-F238E27FC236}">
              <a16:creationId xmlns:a16="http://schemas.microsoft.com/office/drawing/2014/main" id="{72B1FADC-924F-48FF-8644-6F8934488932}"/>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2" name="フローチャート: 判断 771">
          <a:extLst>
            <a:ext uri="{FF2B5EF4-FFF2-40B4-BE49-F238E27FC236}">
              <a16:creationId xmlns:a16="http://schemas.microsoft.com/office/drawing/2014/main" id="{21AA9CEB-5B53-416E-AA46-057B48C7A77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3" name="フローチャート: 判断 772">
          <a:extLst>
            <a:ext uri="{FF2B5EF4-FFF2-40B4-BE49-F238E27FC236}">
              <a16:creationId xmlns:a16="http://schemas.microsoft.com/office/drawing/2014/main" id="{EECB91A0-FE28-447F-88B0-9BC0884B5397}"/>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4" name="フローチャート: 判断 773">
          <a:extLst>
            <a:ext uri="{FF2B5EF4-FFF2-40B4-BE49-F238E27FC236}">
              <a16:creationId xmlns:a16="http://schemas.microsoft.com/office/drawing/2014/main" id="{D7E4B402-0F76-4C7C-A6B7-E9E4C4C395CD}"/>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5" name="フローチャート: 判断 774">
          <a:extLst>
            <a:ext uri="{FF2B5EF4-FFF2-40B4-BE49-F238E27FC236}">
              <a16:creationId xmlns:a16="http://schemas.microsoft.com/office/drawing/2014/main" id="{ECEE5FFB-FF51-4888-9650-C7CFE2CD6524}"/>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22058FBF-FA9B-46D3-9C44-AAFE4FAD74DF}"/>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3CB6751-5CC8-4403-8A37-CD147B6191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C163B3D-E60A-4028-9402-89826F909B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0D2BA19-02D3-43F1-A98F-FAB61227CCE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A1DEB71-646D-44F4-911D-38CF9A6E342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20E5143-2168-4EEB-8154-D175C0BDA04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156029</xdr:rowOff>
    </xdr:from>
    <xdr:to>
      <xdr:col>85</xdr:col>
      <xdr:colOff>177800</xdr:colOff>
      <xdr:row>101</xdr:row>
      <xdr:rowOff>86179</xdr:rowOff>
    </xdr:to>
    <xdr:sp macro="" textlink="">
      <xdr:nvSpPr>
        <xdr:cNvPr id="782" name="楕円 781">
          <a:extLst>
            <a:ext uri="{FF2B5EF4-FFF2-40B4-BE49-F238E27FC236}">
              <a16:creationId xmlns:a16="http://schemas.microsoft.com/office/drawing/2014/main" id="{59114722-867A-461A-A9C0-12D001FD0F34}"/>
            </a:ext>
          </a:extLst>
        </xdr:cNvPr>
        <xdr:cNvSpPr/>
      </xdr:nvSpPr>
      <xdr:spPr>
        <a:xfrm>
          <a:off x="162687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7456</xdr:rowOff>
    </xdr:from>
    <xdr:ext cx="405111" cy="259045"/>
    <xdr:sp macro="" textlink="">
      <xdr:nvSpPr>
        <xdr:cNvPr id="783" name="【庁舎】&#10;有形固定資産減価償却率該当値テキスト">
          <a:extLst>
            <a:ext uri="{FF2B5EF4-FFF2-40B4-BE49-F238E27FC236}">
              <a16:creationId xmlns:a16="http://schemas.microsoft.com/office/drawing/2014/main" id="{3A2B013F-90B3-4DE1-8D3F-D4AFADE73493}"/>
            </a:ext>
          </a:extLst>
        </xdr:cNvPr>
        <xdr:cNvSpPr txBox="1"/>
      </xdr:nvSpPr>
      <xdr:spPr>
        <a:xfrm>
          <a:off x="16357600" y="1715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85816</xdr:rowOff>
    </xdr:from>
    <xdr:to>
      <xdr:col>81</xdr:col>
      <xdr:colOff>101600</xdr:colOff>
      <xdr:row>101</xdr:row>
      <xdr:rowOff>15966</xdr:rowOff>
    </xdr:to>
    <xdr:sp macro="" textlink="">
      <xdr:nvSpPr>
        <xdr:cNvPr id="784" name="楕円 783">
          <a:extLst>
            <a:ext uri="{FF2B5EF4-FFF2-40B4-BE49-F238E27FC236}">
              <a16:creationId xmlns:a16="http://schemas.microsoft.com/office/drawing/2014/main" id="{8B1C44E7-BE8E-4431-AFAC-74983D68C4BF}"/>
            </a:ext>
          </a:extLst>
        </xdr:cNvPr>
        <xdr:cNvSpPr/>
      </xdr:nvSpPr>
      <xdr:spPr>
        <a:xfrm>
          <a:off x="154305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136616</xdr:rowOff>
    </xdr:from>
    <xdr:to>
      <xdr:col>85</xdr:col>
      <xdr:colOff>127000</xdr:colOff>
      <xdr:row>101</xdr:row>
      <xdr:rowOff>35379</xdr:rowOff>
    </xdr:to>
    <xdr:cxnSp macro="">
      <xdr:nvCxnSpPr>
        <xdr:cNvPr id="785" name="直線コネクタ 784">
          <a:extLst>
            <a:ext uri="{FF2B5EF4-FFF2-40B4-BE49-F238E27FC236}">
              <a16:creationId xmlns:a16="http://schemas.microsoft.com/office/drawing/2014/main" id="{89CF60BE-E110-4874-A682-87C8CDFA2885}"/>
            </a:ext>
          </a:extLst>
        </xdr:cNvPr>
        <xdr:cNvCxnSpPr/>
      </xdr:nvCxnSpPr>
      <xdr:spPr>
        <a:xfrm>
          <a:off x="15481300" y="17281616"/>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17236</xdr:rowOff>
    </xdr:from>
    <xdr:to>
      <xdr:col>76</xdr:col>
      <xdr:colOff>165100</xdr:colOff>
      <xdr:row>100</xdr:row>
      <xdr:rowOff>118836</xdr:rowOff>
    </xdr:to>
    <xdr:sp macro="" textlink="">
      <xdr:nvSpPr>
        <xdr:cNvPr id="786" name="楕円 785">
          <a:extLst>
            <a:ext uri="{FF2B5EF4-FFF2-40B4-BE49-F238E27FC236}">
              <a16:creationId xmlns:a16="http://schemas.microsoft.com/office/drawing/2014/main" id="{FF518351-390D-4146-BB1B-76A451FFC7F8}"/>
            </a:ext>
          </a:extLst>
        </xdr:cNvPr>
        <xdr:cNvSpPr/>
      </xdr:nvSpPr>
      <xdr:spPr>
        <a:xfrm>
          <a:off x="14541500" y="1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68036</xdr:rowOff>
    </xdr:from>
    <xdr:to>
      <xdr:col>81</xdr:col>
      <xdr:colOff>50800</xdr:colOff>
      <xdr:row>100</xdr:row>
      <xdr:rowOff>136616</xdr:rowOff>
    </xdr:to>
    <xdr:cxnSp macro="">
      <xdr:nvCxnSpPr>
        <xdr:cNvPr id="787" name="直線コネクタ 786">
          <a:extLst>
            <a:ext uri="{FF2B5EF4-FFF2-40B4-BE49-F238E27FC236}">
              <a16:creationId xmlns:a16="http://schemas.microsoft.com/office/drawing/2014/main" id="{33B539DD-86C8-41A2-876D-ECD638E573AB}"/>
            </a:ext>
          </a:extLst>
        </xdr:cNvPr>
        <xdr:cNvCxnSpPr/>
      </xdr:nvCxnSpPr>
      <xdr:spPr>
        <a:xfrm>
          <a:off x="14592300" y="172130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18869</xdr:rowOff>
    </xdr:from>
    <xdr:to>
      <xdr:col>72</xdr:col>
      <xdr:colOff>38100</xdr:colOff>
      <xdr:row>103</xdr:row>
      <xdr:rowOff>120469</xdr:rowOff>
    </xdr:to>
    <xdr:sp macro="" textlink="">
      <xdr:nvSpPr>
        <xdr:cNvPr id="788" name="楕円 787">
          <a:extLst>
            <a:ext uri="{FF2B5EF4-FFF2-40B4-BE49-F238E27FC236}">
              <a16:creationId xmlns:a16="http://schemas.microsoft.com/office/drawing/2014/main" id="{FA59AED1-100D-4F4F-A256-F547E81AD077}"/>
            </a:ext>
          </a:extLst>
        </xdr:cNvPr>
        <xdr:cNvSpPr/>
      </xdr:nvSpPr>
      <xdr:spPr>
        <a:xfrm>
          <a:off x="13652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68036</xdr:rowOff>
    </xdr:from>
    <xdr:to>
      <xdr:col>76</xdr:col>
      <xdr:colOff>114300</xdr:colOff>
      <xdr:row>103</xdr:row>
      <xdr:rowOff>69669</xdr:rowOff>
    </xdr:to>
    <xdr:cxnSp macro="">
      <xdr:nvCxnSpPr>
        <xdr:cNvPr id="789" name="直線コネクタ 788">
          <a:extLst>
            <a:ext uri="{FF2B5EF4-FFF2-40B4-BE49-F238E27FC236}">
              <a16:creationId xmlns:a16="http://schemas.microsoft.com/office/drawing/2014/main" id="{35DCE9D1-A174-4211-BB4A-2AE5B23BB552}"/>
            </a:ext>
          </a:extLst>
        </xdr:cNvPr>
        <xdr:cNvCxnSpPr/>
      </xdr:nvCxnSpPr>
      <xdr:spPr>
        <a:xfrm flipV="1">
          <a:off x="13703300" y="17213036"/>
          <a:ext cx="889000" cy="5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92348</xdr:rowOff>
    </xdr:from>
    <xdr:to>
      <xdr:col>67</xdr:col>
      <xdr:colOff>101600</xdr:colOff>
      <xdr:row>109</xdr:row>
      <xdr:rowOff>22498</xdr:rowOff>
    </xdr:to>
    <xdr:sp macro="" textlink="">
      <xdr:nvSpPr>
        <xdr:cNvPr id="790" name="楕円 789">
          <a:extLst>
            <a:ext uri="{FF2B5EF4-FFF2-40B4-BE49-F238E27FC236}">
              <a16:creationId xmlns:a16="http://schemas.microsoft.com/office/drawing/2014/main" id="{1DB8E123-5F5A-4F02-83E6-1F408240CE3E}"/>
            </a:ext>
          </a:extLst>
        </xdr:cNvPr>
        <xdr:cNvSpPr/>
      </xdr:nvSpPr>
      <xdr:spPr>
        <a:xfrm>
          <a:off x="12763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69669</xdr:rowOff>
    </xdr:from>
    <xdr:to>
      <xdr:col>71</xdr:col>
      <xdr:colOff>177800</xdr:colOff>
      <xdr:row>108</xdr:row>
      <xdr:rowOff>143148</xdr:rowOff>
    </xdr:to>
    <xdr:cxnSp macro="">
      <xdr:nvCxnSpPr>
        <xdr:cNvPr id="791" name="直線コネクタ 790">
          <a:extLst>
            <a:ext uri="{FF2B5EF4-FFF2-40B4-BE49-F238E27FC236}">
              <a16:creationId xmlns:a16="http://schemas.microsoft.com/office/drawing/2014/main" id="{1E3DD826-BB34-4119-9FAB-4DB280CBEA52}"/>
            </a:ext>
          </a:extLst>
        </xdr:cNvPr>
        <xdr:cNvCxnSpPr/>
      </xdr:nvCxnSpPr>
      <xdr:spPr>
        <a:xfrm flipV="1">
          <a:off x="12814300" y="17729019"/>
          <a:ext cx="889000" cy="93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2" name="n_1aveValue【庁舎】&#10;有形固定資産減価償却率">
          <a:extLst>
            <a:ext uri="{FF2B5EF4-FFF2-40B4-BE49-F238E27FC236}">
              <a16:creationId xmlns:a16="http://schemas.microsoft.com/office/drawing/2014/main" id="{675EA572-DE2B-415F-814C-4738BF07E3BA}"/>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3" name="n_2aveValue【庁舎】&#10;有形固定資産減価償却率">
          <a:extLst>
            <a:ext uri="{FF2B5EF4-FFF2-40B4-BE49-F238E27FC236}">
              <a16:creationId xmlns:a16="http://schemas.microsoft.com/office/drawing/2014/main" id="{0C6A6B7E-E2FB-4CDD-A2F0-0A3EB150A4DC}"/>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4" name="n_3aveValue【庁舎】&#10;有形固定資産減価償却率">
          <a:extLst>
            <a:ext uri="{FF2B5EF4-FFF2-40B4-BE49-F238E27FC236}">
              <a16:creationId xmlns:a16="http://schemas.microsoft.com/office/drawing/2014/main" id="{A9D07E37-A198-435E-A124-3AF7C3CBEDFA}"/>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845DD5F0-6549-4976-8299-1B2C279D7393}"/>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32493</xdr:rowOff>
    </xdr:from>
    <xdr:ext cx="405111" cy="259045"/>
    <xdr:sp macro="" textlink="">
      <xdr:nvSpPr>
        <xdr:cNvPr id="796" name="n_1mainValue【庁舎】&#10;有形固定資産減価償却率">
          <a:extLst>
            <a:ext uri="{FF2B5EF4-FFF2-40B4-BE49-F238E27FC236}">
              <a16:creationId xmlns:a16="http://schemas.microsoft.com/office/drawing/2014/main" id="{314C4746-59E0-4B9E-9F6C-B7161D678BAD}"/>
            </a:ext>
          </a:extLst>
        </xdr:cNvPr>
        <xdr:cNvSpPr txBox="1"/>
      </xdr:nvSpPr>
      <xdr:spPr>
        <a:xfrm>
          <a:off x="152660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135363</xdr:rowOff>
    </xdr:from>
    <xdr:ext cx="340478" cy="259045"/>
    <xdr:sp macro="" textlink="">
      <xdr:nvSpPr>
        <xdr:cNvPr id="797" name="n_2mainValue【庁舎】&#10;有形固定資産減価償却率">
          <a:extLst>
            <a:ext uri="{FF2B5EF4-FFF2-40B4-BE49-F238E27FC236}">
              <a16:creationId xmlns:a16="http://schemas.microsoft.com/office/drawing/2014/main" id="{532F4416-115D-4B83-802D-EE089FCE3FC4}"/>
            </a:ext>
          </a:extLst>
        </xdr:cNvPr>
        <xdr:cNvSpPr txBox="1"/>
      </xdr:nvSpPr>
      <xdr:spPr>
        <a:xfrm>
          <a:off x="14422061" y="16937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136996</xdr:rowOff>
    </xdr:from>
    <xdr:ext cx="405111" cy="259045"/>
    <xdr:sp macro="" textlink="">
      <xdr:nvSpPr>
        <xdr:cNvPr id="798" name="n_3mainValue【庁舎】&#10;有形固定資産減価償却率">
          <a:extLst>
            <a:ext uri="{FF2B5EF4-FFF2-40B4-BE49-F238E27FC236}">
              <a16:creationId xmlns:a16="http://schemas.microsoft.com/office/drawing/2014/main" id="{1BFE3104-CE07-46D8-B46E-56C025ED3338}"/>
            </a:ext>
          </a:extLst>
        </xdr:cNvPr>
        <xdr:cNvSpPr txBox="1"/>
      </xdr:nvSpPr>
      <xdr:spPr>
        <a:xfrm>
          <a:off x="135007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13625</xdr:rowOff>
    </xdr:from>
    <xdr:ext cx="405111" cy="259045"/>
    <xdr:sp macro="" textlink="">
      <xdr:nvSpPr>
        <xdr:cNvPr id="799" name="n_4mainValue【庁舎】&#10;有形固定資産減価償却率">
          <a:extLst>
            <a:ext uri="{FF2B5EF4-FFF2-40B4-BE49-F238E27FC236}">
              <a16:creationId xmlns:a16="http://schemas.microsoft.com/office/drawing/2014/main" id="{5F0CAFEC-911A-446C-B739-8C17022C5E96}"/>
            </a:ext>
          </a:extLst>
        </xdr:cNvPr>
        <xdr:cNvSpPr txBox="1"/>
      </xdr:nvSpPr>
      <xdr:spPr>
        <a:xfrm>
          <a:off x="126117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9924074C-B149-4780-9C4B-D60B02191F2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43867BE0-09D7-485A-BF16-F500D3A9909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9E3FF84C-6BF4-4141-99D2-5BD099D5E5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BFDBA686-D402-4A96-9C27-85D8F4ACB59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618DF43D-06EE-47BC-80BF-2691813C73B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7F06A3A0-7A1A-49D3-A0F2-B6ED959B311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3F3DF1DF-CC8D-4AC6-B17A-263F1DB719B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12C32A0D-8739-4EA5-8CD5-7E79047FAC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D4DD438F-2315-4402-BDB4-B0CA6174D7D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BCB2BEF4-CF48-44A7-9A3A-BEE8CC3E2A2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BE9BE88E-5662-40DD-82DC-BF0F75F95B5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9D0BA376-419F-400D-8EAF-5A65E768150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5FE88A02-2D8B-40E7-862F-80FDD6070D8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BB997C0B-F64A-44DF-8238-E44775B4355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C242D55D-BB46-4E78-8FB3-C1CDBB87E2A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8B9F25C0-0D38-4C66-B630-06725C40B14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F16C39EC-C05F-42DC-B179-E9C5FB5A344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86473261-F171-4B23-B290-98DC198FDCE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CF3D048B-931A-479A-A608-3E40BD4C295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5E2BAA42-183F-46F9-8F59-43568E7B546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2526E1B2-1AFC-4A62-9D67-9377AD48177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A5C95392-68B9-483F-98FA-1E07B7E07B4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F3D3EAF9-F791-455A-B76D-B0285B49D70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B43C237B-61A0-48CD-B562-3768493FA7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2E8DD50E-3C3F-492C-9232-CBDD961D006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A4473812-4E1C-4DA2-80DE-6DDB70BA70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6" name="直線コネクタ 825">
          <a:extLst>
            <a:ext uri="{FF2B5EF4-FFF2-40B4-BE49-F238E27FC236}">
              <a16:creationId xmlns:a16="http://schemas.microsoft.com/office/drawing/2014/main" id="{3394AB0D-6DC9-424A-B62B-14FCA0A89A42}"/>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7" name="【庁舎】&#10;一人当たり面積最小値テキスト">
          <a:extLst>
            <a:ext uri="{FF2B5EF4-FFF2-40B4-BE49-F238E27FC236}">
              <a16:creationId xmlns:a16="http://schemas.microsoft.com/office/drawing/2014/main" id="{708B8CD2-06FE-4D64-9111-76A686BF388D}"/>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8" name="直線コネクタ 827">
          <a:extLst>
            <a:ext uri="{FF2B5EF4-FFF2-40B4-BE49-F238E27FC236}">
              <a16:creationId xmlns:a16="http://schemas.microsoft.com/office/drawing/2014/main" id="{FFCFA71C-28EA-4D94-874B-07B26AE134D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9" name="【庁舎】&#10;一人当たり面積最大値テキスト">
          <a:extLst>
            <a:ext uri="{FF2B5EF4-FFF2-40B4-BE49-F238E27FC236}">
              <a16:creationId xmlns:a16="http://schemas.microsoft.com/office/drawing/2014/main" id="{4705FBDF-B0CF-4C1A-B762-A9F58402BDB3}"/>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0" name="直線コネクタ 829">
          <a:extLst>
            <a:ext uri="{FF2B5EF4-FFF2-40B4-BE49-F238E27FC236}">
              <a16:creationId xmlns:a16="http://schemas.microsoft.com/office/drawing/2014/main" id="{4F7BDA02-DE05-457F-9350-14EF22A3BEEB}"/>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1" name="【庁舎】&#10;一人当たり面積平均値テキスト">
          <a:extLst>
            <a:ext uri="{FF2B5EF4-FFF2-40B4-BE49-F238E27FC236}">
              <a16:creationId xmlns:a16="http://schemas.microsoft.com/office/drawing/2014/main" id="{3A543AD1-258C-404C-9D7A-1133F58A7C35}"/>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2" name="フローチャート: 判断 831">
          <a:extLst>
            <a:ext uri="{FF2B5EF4-FFF2-40B4-BE49-F238E27FC236}">
              <a16:creationId xmlns:a16="http://schemas.microsoft.com/office/drawing/2014/main" id="{023BE304-EC7A-4EBE-96D4-05005DB33B43}"/>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3" name="フローチャート: 判断 832">
          <a:extLst>
            <a:ext uri="{FF2B5EF4-FFF2-40B4-BE49-F238E27FC236}">
              <a16:creationId xmlns:a16="http://schemas.microsoft.com/office/drawing/2014/main" id="{3A17102D-AAA0-494E-BD2B-8D432CF4AE42}"/>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4" name="フローチャート: 判断 833">
          <a:extLst>
            <a:ext uri="{FF2B5EF4-FFF2-40B4-BE49-F238E27FC236}">
              <a16:creationId xmlns:a16="http://schemas.microsoft.com/office/drawing/2014/main" id="{95A21067-45B3-4D9C-964C-F7BF1CDEA6EE}"/>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5" name="フローチャート: 判断 834">
          <a:extLst>
            <a:ext uri="{FF2B5EF4-FFF2-40B4-BE49-F238E27FC236}">
              <a16:creationId xmlns:a16="http://schemas.microsoft.com/office/drawing/2014/main" id="{507122FE-5D68-4B5E-A25D-B777DB9EFD29}"/>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6" name="フローチャート: 判断 835">
          <a:extLst>
            <a:ext uri="{FF2B5EF4-FFF2-40B4-BE49-F238E27FC236}">
              <a16:creationId xmlns:a16="http://schemas.microsoft.com/office/drawing/2014/main" id="{BE83063C-2F4E-4EEE-94EE-E5AD17449909}"/>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3A301D1-EF8F-44D9-9F24-5F17AD63F9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8076FBA-8543-4892-BBA7-AC8AF99111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B2679FE-927F-415C-8201-BEA3744D43F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83603B9-BDBB-4804-ADF8-77E8B49D28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2CBBF465-0777-4339-94EC-2FF718661F4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131536</xdr:rowOff>
    </xdr:from>
    <xdr:to>
      <xdr:col>116</xdr:col>
      <xdr:colOff>114300</xdr:colOff>
      <xdr:row>108</xdr:row>
      <xdr:rowOff>61686</xdr:rowOff>
    </xdr:to>
    <xdr:sp macro="" textlink="">
      <xdr:nvSpPr>
        <xdr:cNvPr id="842" name="楕円 841">
          <a:extLst>
            <a:ext uri="{FF2B5EF4-FFF2-40B4-BE49-F238E27FC236}">
              <a16:creationId xmlns:a16="http://schemas.microsoft.com/office/drawing/2014/main" id="{4EAD48A5-3ED2-45C2-B7DF-2839FE57E3EA}"/>
            </a:ext>
          </a:extLst>
        </xdr:cNvPr>
        <xdr:cNvSpPr/>
      </xdr:nvSpPr>
      <xdr:spPr>
        <a:xfrm>
          <a:off x="22110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109963</xdr:rowOff>
    </xdr:from>
    <xdr:ext cx="469744" cy="259045"/>
    <xdr:sp macro="" textlink="">
      <xdr:nvSpPr>
        <xdr:cNvPr id="843" name="【庁舎】&#10;一人当たり面積該当値テキスト">
          <a:extLst>
            <a:ext uri="{FF2B5EF4-FFF2-40B4-BE49-F238E27FC236}">
              <a16:creationId xmlns:a16="http://schemas.microsoft.com/office/drawing/2014/main" id="{C50AFCB2-6B35-41D6-B410-C1156C428F37}"/>
            </a:ext>
          </a:extLst>
        </xdr:cNvPr>
        <xdr:cNvSpPr txBox="1"/>
      </xdr:nvSpPr>
      <xdr:spPr>
        <a:xfrm>
          <a:off x="22199600"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844" name="楕円 843">
          <a:extLst>
            <a:ext uri="{FF2B5EF4-FFF2-40B4-BE49-F238E27FC236}">
              <a16:creationId xmlns:a16="http://schemas.microsoft.com/office/drawing/2014/main" id="{ECAFA1DA-8016-4981-B85C-DDE569C88855}"/>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10886</xdr:rowOff>
    </xdr:from>
    <xdr:to>
      <xdr:col>116</xdr:col>
      <xdr:colOff>63500</xdr:colOff>
      <xdr:row>108</xdr:row>
      <xdr:rowOff>20682</xdr:rowOff>
    </xdr:to>
    <xdr:cxnSp macro="">
      <xdr:nvCxnSpPr>
        <xdr:cNvPr id="845" name="直線コネクタ 844">
          <a:extLst>
            <a:ext uri="{FF2B5EF4-FFF2-40B4-BE49-F238E27FC236}">
              <a16:creationId xmlns:a16="http://schemas.microsoft.com/office/drawing/2014/main" id="{863ECA54-7D1E-4323-AB9C-D2D645427DF5}"/>
            </a:ext>
          </a:extLst>
        </xdr:cNvPr>
        <xdr:cNvCxnSpPr/>
      </xdr:nvCxnSpPr>
      <xdr:spPr>
        <a:xfrm flipV="1">
          <a:off x="21323300" y="1852748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846" name="楕円 845">
          <a:extLst>
            <a:ext uri="{FF2B5EF4-FFF2-40B4-BE49-F238E27FC236}">
              <a16:creationId xmlns:a16="http://schemas.microsoft.com/office/drawing/2014/main" id="{C51366A7-E58E-4945-8630-3E20FC3FE3C2}"/>
            </a:ext>
          </a:extLst>
        </xdr:cNvPr>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30480</xdr:rowOff>
    </xdr:to>
    <xdr:cxnSp macro="">
      <xdr:nvCxnSpPr>
        <xdr:cNvPr id="847" name="直線コネクタ 846">
          <a:extLst>
            <a:ext uri="{FF2B5EF4-FFF2-40B4-BE49-F238E27FC236}">
              <a16:creationId xmlns:a16="http://schemas.microsoft.com/office/drawing/2014/main" id="{7A5E3F3A-848B-4B0A-96B3-E2C9BA3F6DE9}"/>
            </a:ext>
          </a:extLst>
        </xdr:cNvPr>
        <xdr:cNvCxnSpPr/>
      </xdr:nvCxnSpPr>
      <xdr:spPr>
        <a:xfrm flipV="1">
          <a:off x="20434300" y="1853728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169092</xdr:rowOff>
    </xdr:from>
    <xdr:to>
      <xdr:col>102</xdr:col>
      <xdr:colOff>165100</xdr:colOff>
      <xdr:row>105</xdr:row>
      <xdr:rowOff>99242</xdr:rowOff>
    </xdr:to>
    <xdr:sp macro="" textlink="">
      <xdr:nvSpPr>
        <xdr:cNvPr id="848" name="楕円 847">
          <a:extLst>
            <a:ext uri="{FF2B5EF4-FFF2-40B4-BE49-F238E27FC236}">
              <a16:creationId xmlns:a16="http://schemas.microsoft.com/office/drawing/2014/main" id="{8F8017E3-A9C9-4AAA-9C4D-C6F88A98DC5A}"/>
            </a:ext>
          </a:extLst>
        </xdr:cNvPr>
        <xdr:cNvSpPr/>
      </xdr:nvSpPr>
      <xdr:spPr>
        <a:xfrm>
          <a:off x="19494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48442</xdr:rowOff>
    </xdr:from>
    <xdr:to>
      <xdr:col>107</xdr:col>
      <xdr:colOff>50800</xdr:colOff>
      <xdr:row>108</xdr:row>
      <xdr:rowOff>30480</xdr:rowOff>
    </xdr:to>
    <xdr:cxnSp macro="">
      <xdr:nvCxnSpPr>
        <xdr:cNvPr id="849" name="直線コネクタ 848">
          <a:extLst>
            <a:ext uri="{FF2B5EF4-FFF2-40B4-BE49-F238E27FC236}">
              <a16:creationId xmlns:a16="http://schemas.microsoft.com/office/drawing/2014/main" id="{D44357DF-6BB2-4384-B562-111233174B30}"/>
            </a:ext>
          </a:extLst>
        </xdr:cNvPr>
        <xdr:cNvCxnSpPr/>
      </xdr:nvCxnSpPr>
      <xdr:spPr>
        <a:xfrm>
          <a:off x="19545300" y="18050692"/>
          <a:ext cx="889000" cy="49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98879</xdr:rowOff>
    </xdr:from>
    <xdr:to>
      <xdr:col>98</xdr:col>
      <xdr:colOff>38100</xdr:colOff>
      <xdr:row>108</xdr:row>
      <xdr:rowOff>29029</xdr:rowOff>
    </xdr:to>
    <xdr:sp macro="" textlink="">
      <xdr:nvSpPr>
        <xdr:cNvPr id="850" name="楕円 849">
          <a:extLst>
            <a:ext uri="{FF2B5EF4-FFF2-40B4-BE49-F238E27FC236}">
              <a16:creationId xmlns:a16="http://schemas.microsoft.com/office/drawing/2014/main" id="{B1E16C1A-244A-4355-BBD7-56BDF6F607B0}"/>
            </a:ext>
          </a:extLst>
        </xdr:cNvPr>
        <xdr:cNvSpPr/>
      </xdr:nvSpPr>
      <xdr:spPr>
        <a:xfrm>
          <a:off x="18605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48442</xdr:rowOff>
    </xdr:from>
    <xdr:to>
      <xdr:col>102</xdr:col>
      <xdr:colOff>114300</xdr:colOff>
      <xdr:row>107</xdr:row>
      <xdr:rowOff>149679</xdr:rowOff>
    </xdr:to>
    <xdr:cxnSp macro="">
      <xdr:nvCxnSpPr>
        <xdr:cNvPr id="851" name="直線コネクタ 850">
          <a:extLst>
            <a:ext uri="{FF2B5EF4-FFF2-40B4-BE49-F238E27FC236}">
              <a16:creationId xmlns:a16="http://schemas.microsoft.com/office/drawing/2014/main" id="{2682BCC6-5C73-4014-97B5-3DEE3FA8CE61}"/>
            </a:ext>
          </a:extLst>
        </xdr:cNvPr>
        <xdr:cNvCxnSpPr/>
      </xdr:nvCxnSpPr>
      <xdr:spPr>
        <a:xfrm flipV="1">
          <a:off x="18656300" y="18050692"/>
          <a:ext cx="889000" cy="44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2" name="n_1aveValue【庁舎】&#10;一人当たり面積">
          <a:extLst>
            <a:ext uri="{FF2B5EF4-FFF2-40B4-BE49-F238E27FC236}">
              <a16:creationId xmlns:a16="http://schemas.microsoft.com/office/drawing/2014/main" id="{BE9B844B-DAA2-4A85-ABD8-3263C34B730A}"/>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3" name="n_2aveValue【庁舎】&#10;一人当たり面積">
          <a:extLst>
            <a:ext uri="{FF2B5EF4-FFF2-40B4-BE49-F238E27FC236}">
              <a16:creationId xmlns:a16="http://schemas.microsoft.com/office/drawing/2014/main" id="{680C42EE-467D-4CF9-9AD5-409C7EFE7477}"/>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4" name="n_3aveValue【庁舎】&#10;一人当たり面積">
          <a:extLst>
            <a:ext uri="{FF2B5EF4-FFF2-40B4-BE49-F238E27FC236}">
              <a16:creationId xmlns:a16="http://schemas.microsoft.com/office/drawing/2014/main" id="{8C3841F4-5EF3-4C6A-8F29-26034ADF72E9}"/>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5" name="n_4aveValue【庁舎】&#10;一人当たり面積">
          <a:extLst>
            <a:ext uri="{FF2B5EF4-FFF2-40B4-BE49-F238E27FC236}">
              <a16:creationId xmlns:a16="http://schemas.microsoft.com/office/drawing/2014/main" id="{8ED998CD-1123-44BB-B25F-FD943435189A}"/>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856" name="n_1mainValue【庁舎】&#10;一人当たり面積">
          <a:extLst>
            <a:ext uri="{FF2B5EF4-FFF2-40B4-BE49-F238E27FC236}">
              <a16:creationId xmlns:a16="http://schemas.microsoft.com/office/drawing/2014/main" id="{C5A473FA-6C55-4633-B663-C8A87D46099D}"/>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857" name="n_2mainValue【庁舎】&#10;一人当たり面積">
          <a:extLst>
            <a:ext uri="{FF2B5EF4-FFF2-40B4-BE49-F238E27FC236}">
              <a16:creationId xmlns:a16="http://schemas.microsoft.com/office/drawing/2014/main" id="{06440B95-08ED-4443-921F-AD56E16CCA70}"/>
            </a:ext>
          </a:extLst>
        </xdr:cNvPr>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115769</xdr:rowOff>
    </xdr:from>
    <xdr:ext cx="469744" cy="259045"/>
    <xdr:sp macro="" textlink="">
      <xdr:nvSpPr>
        <xdr:cNvPr id="858" name="n_3mainValue【庁舎】&#10;一人当たり面積">
          <a:extLst>
            <a:ext uri="{FF2B5EF4-FFF2-40B4-BE49-F238E27FC236}">
              <a16:creationId xmlns:a16="http://schemas.microsoft.com/office/drawing/2014/main" id="{A620DC86-3649-4499-A19D-18FA6ACE0F0C}"/>
            </a:ext>
          </a:extLst>
        </xdr:cNvPr>
        <xdr:cNvSpPr txBox="1"/>
      </xdr:nvSpPr>
      <xdr:spPr>
        <a:xfrm>
          <a:off x="19310427" y="177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20156</xdr:rowOff>
    </xdr:from>
    <xdr:ext cx="469744" cy="259045"/>
    <xdr:sp macro="" textlink="">
      <xdr:nvSpPr>
        <xdr:cNvPr id="859" name="n_4mainValue【庁舎】&#10;一人当たり面積">
          <a:extLst>
            <a:ext uri="{FF2B5EF4-FFF2-40B4-BE49-F238E27FC236}">
              <a16:creationId xmlns:a16="http://schemas.microsoft.com/office/drawing/2014/main" id="{C6246EB0-28E2-4C36-8E5C-D7A40B7C90B9}"/>
            </a:ext>
          </a:extLst>
        </xdr:cNvPr>
        <xdr:cNvSpPr txBox="1"/>
      </xdr:nvSpPr>
      <xdr:spPr>
        <a:xfrm>
          <a:off x="18421427" y="1853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3A5982B9-9D23-4E24-9605-E86242ABAB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5A10C3D5-3351-4B89-860B-15ACF945CD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FDC8D1D0-6CB6-4DC8-A4C8-CBDFC61D88B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また、庁舎については、旧庁舎が耐用年数を経過しており高くなっていたが、令和３年度に新庁舎を建設したため、有形固定資産減価償却率が大幅に低下した。なお、公民館には中央公民館（置賜総合文化センター）の１施設のみが該当し、本市において各地区に整備しているコミュニティーセンター（市内１７館）はここに含まれていないため、減価償却率が高止まりしており、また一人当たり面積が類似団体内で特に低く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類似団体と比較して有形固定資産減価償却率が特に低くなっている図書館については、平成２７年度に図書館と市民ギャラリーを複合化し、新施設を建設したため低くなっている。</a:t>
          </a:r>
        </a:p>
        <a:p>
          <a:r>
            <a:rPr kumimoji="1" lang="ja-JP" altLang="en-US" sz="1300">
              <a:latin typeface="ＭＳ Ｐゴシック" panose="020B0600070205080204" pitchFamily="50" charset="-128"/>
              <a:ea typeface="ＭＳ Ｐゴシック" panose="020B0600070205080204" pitchFamily="50" charset="-128"/>
            </a:rPr>
            <a:t>　その他の施設については、前年度と比較して特に大きな増減はない。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46609795</v>
      </c>
      <c r="BO4" s="384"/>
      <c r="BP4" s="384"/>
      <c r="BQ4" s="384"/>
      <c r="BR4" s="384"/>
      <c r="BS4" s="384"/>
      <c r="BT4" s="384"/>
      <c r="BU4" s="385"/>
      <c r="BV4" s="383">
        <v>44260546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6.5</v>
      </c>
      <c r="CU4" s="390"/>
      <c r="CV4" s="390"/>
      <c r="CW4" s="390"/>
      <c r="CX4" s="390"/>
      <c r="CY4" s="390"/>
      <c r="CZ4" s="390"/>
      <c r="DA4" s="391"/>
      <c r="DB4" s="389">
        <v>7.8</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45032889</v>
      </c>
      <c r="BO5" s="421"/>
      <c r="BP5" s="421"/>
      <c r="BQ5" s="421"/>
      <c r="BR5" s="421"/>
      <c r="BS5" s="421"/>
      <c r="BT5" s="421"/>
      <c r="BU5" s="422"/>
      <c r="BV5" s="420">
        <v>42597532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v>
      </c>
      <c r="CU5" s="418"/>
      <c r="CV5" s="418"/>
      <c r="CW5" s="418"/>
      <c r="CX5" s="418"/>
      <c r="CY5" s="418"/>
      <c r="CZ5" s="418"/>
      <c r="DA5" s="419"/>
      <c r="DB5" s="417">
        <v>92.6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1576906</v>
      </c>
      <c r="BO6" s="421"/>
      <c r="BP6" s="421"/>
      <c r="BQ6" s="421"/>
      <c r="BR6" s="421"/>
      <c r="BS6" s="421"/>
      <c r="BT6" s="421"/>
      <c r="BU6" s="422"/>
      <c r="BV6" s="420">
        <v>1663014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97.4</v>
      </c>
      <c r="CU6" s="458"/>
      <c r="CV6" s="458"/>
      <c r="CW6" s="458"/>
      <c r="CX6" s="458"/>
      <c r="CY6" s="458"/>
      <c r="CZ6" s="458"/>
      <c r="DA6" s="459"/>
      <c r="DB6" s="457">
        <v>93.3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226665</v>
      </c>
      <c r="BO7" s="421"/>
      <c r="BP7" s="421"/>
      <c r="BQ7" s="421"/>
      <c r="BR7" s="421"/>
      <c r="BS7" s="421"/>
      <c r="BT7" s="421"/>
      <c r="BU7" s="422"/>
      <c r="BV7" s="420">
        <v>76881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20704758</v>
      </c>
      <c r="CU7" s="421"/>
      <c r="CV7" s="421"/>
      <c r="CW7" s="421"/>
      <c r="CX7" s="421"/>
      <c r="CY7" s="421"/>
      <c r="CZ7" s="421"/>
      <c r="DA7" s="422"/>
      <c r="DB7" s="420">
        <v>20406238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1350241</v>
      </c>
      <c r="BO8" s="421"/>
      <c r="BP8" s="421"/>
      <c r="BQ8" s="421"/>
      <c r="BR8" s="421"/>
      <c r="BS8" s="421"/>
      <c r="BT8" s="421"/>
      <c r="BU8" s="422"/>
      <c r="BV8" s="420">
        <v>1586133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0.59</v>
      </c>
      <c r="CU8" s="461"/>
      <c r="CV8" s="461"/>
      <c r="CW8" s="461"/>
      <c r="CX8" s="461"/>
      <c r="CY8" s="461"/>
      <c r="CZ8" s="461"/>
      <c r="DA8" s="462"/>
      <c r="DB8" s="460">
        <v>0.56999999999999995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81252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-235892</v>
      </c>
      <c r="BO9" s="421"/>
      <c r="BP9" s="421"/>
      <c r="BQ9" s="421"/>
      <c r="BR9" s="421"/>
      <c r="BS9" s="421"/>
      <c r="BT9" s="421"/>
      <c r="BU9" s="422"/>
      <c r="BV9" s="420">
        <v>125917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v>
      </c>
      <c r="CU9" s="418"/>
      <c r="CV9" s="418"/>
      <c r="CW9" s="418"/>
      <c r="CX9" s="418"/>
      <c r="CY9" s="418"/>
      <c r="CZ9" s="418"/>
      <c r="DA9" s="419"/>
      <c r="DB9" s="417">
        <v>12.2</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85953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801631</v>
      </c>
      <c r="BO10" s="421"/>
      <c r="BP10" s="421"/>
      <c r="BQ10" s="421"/>
      <c r="BR10" s="421"/>
      <c r="BS10" s="421"/>
      <c r="BT10" s="421"/>
      <c r="BU10" s="422"/>
      <c r="BV10" s="420">
        <v>750360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420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74629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891113</v>
      </c>
      <c r="BO12" s="421"/>
      <c r="BP12" s="421"/>
      <c r="BQ12" s="421"/>
      <c r="BR12" s="421"/>
      <c r="BS12" s="421"/>
      <c r="BT12" s="421"/>
      <c r="BU12" s="422"/>
      <c r="BV12" s="420">
        <v>753994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73410</v>
      </c>
      <c r="S13" s="505"/>
      <c r="T13" s="505"/>
      <c r="U13" s="505"/>
      <c r="V13" s="506"/>
      <c r="W13" s="436" t="s">
        <v>131</v>
      </c>
      <c r="X13" s="437"/>
      <c r="Y13" s="437"/>
      <c r="Z13" s="437"/>
      <c r="AA13" s="437"/>
      <c r="AB13" s="427"/>
      <c r="AC13" s="471">
        <v>1369</v>
      </c>
      <c r="AD13" s="472"/>
      <c r="AE13" s="472"/>
      <c r="AF13" s="472"/>
      <c r="AG13" s="514"/>
      <c r="AH13" s="471">
        <v>1564</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-324954</v>
      </c>
      <c r="BO13" s="421"/>
      <c r="BP13" s="421"/>
      <c r="BQ13" s="421"/>
      <c r="BR13" s="421"/>
      <c r="BS13" s="421"/>
      <c r="BT13" s="421"/>
      <c r="BU13" s="422"/>
      <c r="BV13" s="420">
        <v>122283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9.5</v>
      </c>
      <c r="CU13" s="418"/>
      <c r="CV13" s="418"/>
      <c r="CW13" s="418"/>
      <c r="CX13" s="418"/>
      <c r="CY13" s="418"/>
      <c r="CZ13" s="418"/>
      <c r="DA13" s="419"/>
      <c r="DB13" s="417">
        <v>8.1999999999999993</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75838</v>
      </c>
      <c r="S14" s="505"/>
      <c r="T14" s="505"/>
      <c r="U14" s="505"/>
      <c r="V14" s="506"/>
      <c r="W14" s="410"/>
      <c r="X14" s="411"/>
      <c r="Y14" s="411"/>
      <c r="Z14" s="411"/>
      <c r="AA14" s="411"/>
      <c r="AB14" s="400"/>
      <c r="AC14" s="507">
        <v>3.5</v>
      </c>
      <c r="AD14" s="508"/>
      <c r="AE14" s="508"/>
      <c r="AF14" s="508"/>
      <c r="AG14" s="509"/>
      <c r="AH14" s="507">
        <v>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43.8</v>
      </c>
      <c r="CU14" s="519"/>
      <c r="CV14" s="519"/>
      <c r="CW14" s="519"/>
      <c r="CX14" s="519"/>
      <c r="CY14" s="519"/>
      <c r="CZ14" s="519"/>
      <c r="DA14" s="520"/>
      <c r="DB14" s="518">
        <v>45.1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74813</v>
      </c>
      <c r="S15" s="505"/>
      <c r="T15" s="505"/>
      <c r="U15" s="505"/>
      <c r="V15" s="506"/>
      <c r="W15" s="436" t="s">
        <v>137</v>
      </c>
      <c r="X15" s="437"/>
      <c r="Y15" s="437"/>
      <c r="Z15" s="437"/>
      <c r="AA15" s="437"/>
      <c r="AB15" s="427"/>
      <c r="AC15" s="471">
        <v>13599</v>
      </c>
      <c r="AD15" s="472"/>
      <c r="AE15" s="472"/>
      <c r="AF15" s="472"/>
      <c r="AG15" s="514"/>
      <c r="AH15" s="471">
        <v>14215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10701207</v>
      </c>
      <c r="BO15" s="384"/>
      <c r="BP15" s="384"/>
      <c r="BQ15" s="384"/>
      <c r="BR15" s="384"/>
      <c r="BS15" s="384"/>
      <c r="BT15" s="384"/>
      <c r="BU15" s="385"/>
      <c r="BV15" s="383">
        <v>10250755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34.5</v>
      </c>
      <c r="AD16" s="508"/>
      <c r="AE16" s="508"/>
      <c r="AF16" s="508"/>
      <c r="AG16" s="509"/>
      <c r="AH16" s="507">
        <v>35.4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17882071</v>
      </c>
      <c r="BO16" s="421"/>
      <c r="BP16" s="421"/>
      <c r="BQ16" s="421"/>
      <c r="BR16" s="421"/>
      <c r="BS16" s="421"/>
      <c r="BT16" s="421"/>
      <c r="BU16" s="422"/>
      <c r="BV16" s="420">
        <v>17572760</v>
      </c>
      <c r="BW16" s="421"/>
      <c r="BX16" s="421"/>
      <c r="BY16" s="421"/>
      <c r="BZ16" s="421"/>
      <c r="CA16" s="421"/>
      <c r="CB16" s="421"/>
      <c r="CC16" s="422"/>
      <c r="CD16" s="176"/>
      <c r="CE16" s="534" t="s">
        <v>143</v>
      </c>
      <c r="CF16" s="534"/>
      <c r="CG16" s="534"/>
      <c r="CH16" s="534"/>
      <c r="CI16" s="534"/>
      <c r="CJ16" s="534"/>
      <c r="CK16" s="534"/>
      <c r="CL16" s="534"/>
      <c r="CM16" s="534"/>
      <c r="CN16" s="534"/>
      <c r="CO16" s="534"/>
      <c r="CP16" s="534"/>
      <c r="CQ16" s="534"/>
      <c r="CR16" s="534"/>
      <c r="CS16" s="535"/>
      <c r="CT16" s="417">
        <v>1.1000000000000001</v>
      </c>
      <c r="CU16" s="418"/>
      <c r="CV16" s="418"/>
      <c r="CW16" s="418"/>
      <c r="CX16" s="418"/>
      <c r="CY16" s="418"/>
      <c r="CZ16" s="418"/>
      <c r="DA16" s="419"/>
      <c r="DB16" s="417" t="s">
        <v>122</v>
      </c>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24481</v>
      </c>
      <c r="AD17" s="472"/>
      <c r="AE17" s="472"/>
      <c r="AF17" s="472"/>
      <c r="AG17" s="514"/>
      <c r="AH17" s="471">
        <v>24384</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13513174</v>
      </c>
      <c r="BO17" s="421"/>
      <c r="BP17" s="421"/>
      <c r="BQ17" s="421"/>
      <c r="BR17" s="421"/>
      <c r="BS17" s="421"/>
      <c r="BT17" s="421"/>
      <c r="BU17" s="422"/>
      <c r="BV17" s="420">
        <v>12912527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148</v>
      </c>
      <c r="C18" s="463"/>
      <c r="D18" s="463"/>
      <c r="E18" s="543"/>
      <c r="F18" s="543"/>
      <c r="G18" s="543"/>
      <c r="H18" s="543"/>
      <c r="I18" s="543"/>
      <c r="J18" s="543"/>
      <c r="K18" s="543"/>
      <c r="L18" s="544">
        <v>548.51</v>
      </c>
      <c r="M18" s="544"/>
      <c r="N18" s="544"/>
      <c r="O18" s="544"/>
      <c r="P18" s="544"/>
      <c r="Q18" s="544"/>
      <c r="R18" s="545"/>
      <c r="S18" s="545"/>
      <c r="T18" s="545"/>
      <c r="U18" s="545"/>
      <c r="V18" s="546"/>
      <c r="W18" s="438"/>
      <c r="X18" s="439"/>
      <c r="Y18" s="439"/>
      <c r="Z18" s="439"/>
      <c r="AA18" s="439"/>
      <c r="AB18" s="430"/>
      <c r="AC18" s="547">
        <v>62.1</v>
      </c>
      <c r="AD18" s="548"/>
      <c r="AE18" s="548"/>
      <c r="AF18" s="548"/>
      <c r="AG18" s="549"/>
      <c r="AH18" s="547">
        <v>60.7</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20577093</v>
      </c>
      <c r="BO18" s="421"/>
      <c r="BP18" s="421"/>
      <c r="BQ18" s="421"/>
      <c r="BR18" s="421"/>
      <c r="BS18" s="421"/>
      <c r="BT18" s="421"/>
      <c r="BU18" s="422"/>
      <c r="BV18" s="420">
        <v>19925670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150</v>
      </c>
      <c r="C19" s="463"/>
      <c r="D19" s="463"/>
      <c r="E19" s="543"/>
      <c r="F19" s="543"/>
      <c r="G19" s="543"/>
      <c r="H19" s="543"/>
      <c r="I19" s="543"/>
      <c r="J19" s="543"/>
      <c r="K19" s="543"/>
      <c r="L19" s="551">
        <v>148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28353388</v>
      </c>
      <c r="BO19" s="421"/>
      <c r="BP19" s="421"/>
      <c r="BQ19" s="421"/>
      <c r="BR19" s="421"/>
      <c r="BS19" s="421"/>
      <c r="BT19" s="421"/>
      <c r="BU19" s="422"/>
      <c r="BV19" s="420">
        <v>27494193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152</v>
      </c>
      <c r="C20" s="463"/>
      <c r="D20" s="463"/>
      <c r="E20" s="543"/>
      <c r="F20" s="543"/>
      <c r="G20" s="543"/>
      <c r="H20" s="543"/>
      <c r="I20" s="543"/>
      <c r="J20" s="543"/>
      <c r="K20" s="543"/>
      <c r="L20" s="551">
        <v>33095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35806719</v>
      </c>
      <c r="BO22" s="384"/>
      <c r="BP22" s="384"/>
      <c r="BQ22" s="384"/>
      <c r="BR22" s="384"/>
      <c r="BS22" s="384"/>
      <c r="BT22" s="384"/>
      <c r="BU22" s="385"/>
      <c r="BV22" s="383">
        <v>36920274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26208675</v>
      </c>
      <c r="BO23" s="421"/>
      <c r="BP23" s="421"/>
      <c r="BQ23" s="421"/>
      <c r="BR23" s="421"/>
      <c r="BS23" s="421"/>
      <c r="BT23" s="421"/>
      <c r="BU23" s="422"/>
      <c r="BV23" s="420">
        <v>26897273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162</v>
      </c>
      <c r="F24" s="450"/>
      <c r="G24" s="450"/>
      <c r="H24" s="450"/>
      <c r="I24" s="450"/>
      <c r="J24" s="450"/>
      <c r="K24" s="451"/>
      <c r="L24" s="471">
        <v>1</v>
      </c>
      <c r="M24" s="472"/>
      <c r="N24" s="472"/>
      <c r="O24" s="472"/>
      <c r="P24" s="514"/>
      <c r="Q24" s="471">
        <v>9090</v>
      </c>
      <c r="R24" s="472"/>
      <c r="S24" s="472"/>
      <c r="T24" s="472"/>
      <c r="U24" s="472"/>
      <c r="V24" s="514"/>
      <c r="W24" s="566"/>
      <c r="X24" s="567"/>
      <c r="Y24" s="568"/>
      <c r="Z24" s="470" t="s">
        <v>163</v>
      </c>
      <c r="AA24" s="450"/>
      <c r="AB24" s="450"/>
      <c r="AC24" s="450"/>
      <c r="AD24" s="450"/>
      <c r="AE24" s="450"/>
      <c r="AF24" s="450"/>
      <c r="AG24" s="451"/>
      <c r="AH24" s="471">
        <v>522</v>
      </c>
      <c r="AI24" s="472"/>
      <c r="AJ24" s="472"/>
      <c r="AK24" s="472"/>
      <c r="AL24" s="514"/>
      <c r="AM24" s="471">
        <v>1643256</v>
      </c>
      <c r="AN24" s="472"/>
      <c r="AO24" s="472"/>
      <c r="AP24" s="472"/>
      <c r="AQ24" s="472"/>
      <c r="AR24" s="514"/>
      <c r="AS24" s="471">
        <v>3148</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23863254</v>
      </c>
      <c r="BO24" s="421"/>
      <c r="BP24" s="421"/>
      <c r="BQ24" s="421"/>
      <c r="BR24" s="421"/>
      <c r="BS24" s="421"/>
      <c r="BT24" s="421"/>
      <c r="BU24" s="422"/>
      <c r="BV24" s="420">
        <v>23800072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165</v>
      </c>
      <c r="F25" s="450"/>
      <c r="G25" s="450"/>
      <c r="H25" s="450"/>
      <c r="I25" s="450"/>
      <c r="J25" s="450"/>
      <c r="K25" s="451"/>
      <c r="L25" s="471">
        <v>1</v>
      </c>
      <c r="M25" s="472"/>
      <c r="N25" s="472"/>
      <c r="O25" s="472"/>
      <c r="P25" s="514"/>
      <c r="Q25" s="471">
        <v>7600</v>
      </c>
      <c r="R25" s="472"/>
      <c r="S25" s="472"/>
      <c r="T25" s="472"/>
      <c r="U25" s="472"/>
      <c r="V25" s="514"/>
      <c r="W25" s="566"/>
      <c r="X25" s="567"/>
      <c r="Y25" s="568"/>
      <c r="Z25" s="470" t="s">
        <v>166</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9870260</v>
      </c>
      <c r="BO25" s="384"/>
      <c r="BP25" s="384"/>
      <c r="BQ25" s="384"/>
      <c r="BR25" s="384"/>
      <c r="BS25" s="384"/>
      <c r="BT25" s="384"/>
      <c r="BU25" s="385"/>
      <c r="BV25" s="383">
        <v>10392576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168</v>
      </c>
      <c r="F26" s="450"/>
      <c r="G26" s="450"/>
      <c r="H26" s="450"/>
      <c r="I26" s="450"/>
      <c r="J26" s="450"/>
      <c r="K26" s="451"/>
      <c r="L26" s="471">
        <v>1</v>
      </c>
      <c r="M26" s="472"/>
      <c r="N26" s="472"/>
      <c r="O26" s="472"/>
      <c r="P26" s="514"/>
      <c r="Q26" s="471">
        <v>6690</v>
      </c>
      <c r="R26" s="472"/>
      <c r="S26" s="472"/>
      <c r="T26" s="472"/>
      <c r="U26" s="472"/>
      <c r="V26" s="514"/>
      <c r="W26" s="566"/>
      <c r="X26" s="567"/>
      <c r="Y26" s="568"/>
      <c r="Z26" s="470" t="s">
        <v>169</v>
      </c>
      <c r="AA26" s="572"/>
      <c r="AB26" s="572"/>
      <c r="AC26" s="572"/>
      <c r="AD26" s="572"/>
      <c r="AE26" s="572"/>
      <c r="AF26" s="572"/>
      <c r="AG26" s="573"/>
      <c r="AH26" s="471">
        <v>33</v>
      </c>
      <c r="AI26" s="472"/>
      <c r="AJ26" s="472"/>
      <c r="AK26" s="472"/>
      <c r="AL26" s="514"/>
      <c r="AM26" s="471">
        <v>101574</v>
      </c>
      <c r="AN26" s="472"/>
      <c r="AO26" s="472"/>
      <c r="AP26" s="472"/>
      <c r="AQ26" s="472"/>
      <c r="AR26" s="514"/>
      <c r="AS26" s="471">
        <v>3078</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171</v>
      </c>
      <c r="F27" s="450"/>
      <c r="G27" s="450"/>
      <c r="H27" s="450"/>
      <c r="I27" s="450"/>
      <c r="J27" s="450"/>
      <c r="K27" s="451"/>
      <c r="L27" s="471">
        <v>1</v>
      </c>
      <c r="M27" s="472"/>
      <c r="N27" s="472"/>
      <c r="O27" s="472"/>
      <c r="P27" s="514"/>
      <c r="Q27" s="471">
        <v>4950</v>
      </c>
      <c r="R27" s="472"/>
      <c r="S27" s="472"/>
      <c r="T27" s="472"/>
      <c r="U27" s="472"/>
      <c r="V27" s="514"/>
      <c r="W27" s="566"/>
      <c r="X27" s="567"/>
      <c r="Y27" s="568"/>
      <c r="Z27" s="470" t="s">
        <v>172</v>
      </c>
      <c r="AA27" s="450"/>
      <c r="AB27" s="450"/>
      <c r="AC27" s="450"/>
      <c r="AD27" s="450"/>
      <c r="AE27" s="450"/>
      <c r="AF27" s="450"/>
      <c r="AG27" s="451"/>
      <c r="AH27" s="471">
        <v>4</v>
      </c>
      <c r="AI27" s="472"/>
      <c r="AJ27" s="472"/>
      <c r="AK27" s="472"/>
      <c r="AL27" s="514"/>
      <c r="AM27" s="471">
        <v>14584</v>
      </c>
      <c r="AN27" s="472"/>
      <c r="AO27" s="472"/>
      <c r="AP27" s="472"/>
      <c r="AQ27" s="472"/>
      <c r="AR27" s="514"/>
      <c r="AS27" s="471">
        <v>3646</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558408</v>
      </c>
      <c r="BO27" s="540"/>
      <c r="BP27" s="540"/>
      <c r="BQ27" s="540"/>
      <c r="BR27" s="540"/>
      <c r="BS27" s="540"/>
      <c r="BT27" s="540"/>
      <c r="BU27" s="541"/>
      <c r="BV27" s="539">
        <v>672486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4500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1815473</v>
      </c>
      <c r="BO28" s="384"/>
      <c r="BP28" s="384"/>
      <c r="BQ28" s="384"/>
      <c r="BR28" s="384"/>
      <c r="BS28" s="384"/>
      <c r="BT28" s="384"/>
      <c r="BU28" s="385"/>
      <c r="BV28" s="383">
        <v>1904955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22</v>
      </c>
      <c r="M29" s="472"/>
      <c r="N29" s="472"/>
      <c r="O29" s="472"/>
      <c r="P29" s="514"/>
      <c r="Q29" s="471">
        <v>4200</v>
      </c>
      <c r="R29" s="472"/>
      <c r="S29" s="472"/>
      <c r="T29" s="472"/>
      <c r="U29" s="472"/>
      <c r="V29" s="514"/>
      <c r="W29" s="569"/>
      <c r="X29" s="570"/>
      <c r="Y29" s="571"/>
      <c r="Z29" s="470" t="s">
        <v>178</v>
      </c>
      <c r="AA29" s="450"/>
      <c r="AB29" s="450"/>
      <c r="AC29" s="450"/>
      <c r="AD29" s="450"/>
      <c r="AE29" s="450"/>
      <c r="AF29" s="450"/>
      <c r="AG29" s="451"/>
      <c r="AH29" s="471">
        <v>526</v>
      </c>
      <c r="AI29" s="472"/>
      <c r="AJ29" s="472"/>
      <c r="AK29" s="472"/>
      <c r="AL29" s="514"/>
      <c r="AM29" s="471">
        <v>1657840</v>
      </c>
      <c r="AN29" s="472"/>
      <c r="AO29" s="472"/>
      <c r="AP29" s="472"/>
      <c r="AQ29" s="472"/>
      <c r="AR29" s="514"/>
      <c r="AS29" s="471">
        <v>3152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610961</v>
      </c>
      <c r="BO29" s="421"/>
      <c r="BP29" s="421"/>
      <c r="BQ29" s="421"/>
      <c r="BR29" s="421"/>
      <c r="BS29" s="421"/>
      <c r="BT29" s="421"/>
      <c r="BU29" s="422"/>
      <c r="BV29" s="420">
        <v>495060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4036478</v>
      </c>
      <c r="BO30" s="540"/>
      <c r="BP30" s="540"/>
      <c r="BQ30" s="540"/>
      <c r="BR30" s="540"/>
      <c r="BS30" s="540"/>
      <c r="BT30" s="540"/>
      <c r="BU30" s="541"/>
      <c r="BV30" s="539">
        <v>5052660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米沢市国民健康保険事業勘定特別会計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米沢市水道事業会計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IF('各会計、関係団体の財政状況及び健全化判断比率'!B34="","",'各会計、関係団体の財政状況及び健全化判断比率'!B34)</f>
        <v>米沢市と畜場及び食肉市場費特別会計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置賜広域行政事務組合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米沢上杉文化振興財団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米沢市物品調達費特別会計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米沢市介護保険事業勘定特別会計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米沢市下水道事業会計</v>
      </c>
      <c r="AP35" s="611"/>
      <c r="AQ35" s="611"/>
      <c r="AR35" s="611"/>
      <c r="AS35" s="611"/>
      <c r="AT35" s="611"/>
      <c r="AU35" s="611"/>
      <c r="AV35" s="611"/>
      <c r="AW35" s="611"/>
      <c r="AX35" s="611"/>
      <c r="AY35" s="611"/>
      <c r="AZ35" s="611"/>
      <c r="BA35" s="611"/>
      <c r="BB35" s="611"/>
      <c r="BC35" s="611"/>
      <c r="BD35" s="163"/>
      <c r="BE35" s="610">
        <f t="shared" ref="BE35:BE43" si="1">IF(BG35="","",BE34+1)</f>
        <v>10</v>
      </c>
      <c r="BF35" s="610"/>
      <c r="BG35" s="611" t="str">
        <f>IF('各会計、関係団体の財政状況及び健全化判断比率'!B35="","",'各会計、関係団体の財政状況及び健全化判断比率'!B35)</f>
        <v>米沢市青果物地方卸売市場費特別会計</v>
      </c>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山形県後期高齢者医療広域連合（普通会計分）</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米沢観光コンベンション協会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米沢市後期高齢者医療費特別会計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米沢市立病院事業会計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山形県後期高齢者医療広域連合（事業会計分）</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米沢市土地開発公社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山形県自治会館管理組合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米沢食肉公社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山形県消防補償等組合</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米沢市スポーツ協会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松川堰組合</v>
      </c>
      <c r="BZ39" s="611"/>
      <c r="CA39" s="611"/>
      <c r="CB39" s="611"/>
      <c r="CC39" s="611"/>
      <c r="CD39" s="611"/>
      <c r="CE39" s="611"/>
      <c r="CF39" s="611"/>
      <c r="CG39" s="611"/>
      <c r="CH39" s="611"/>
      <c r="CI39" s="611"/>
      <c r="CJ39" s="611"/>
      <c r="CK39" s="611"/>
      <c r="CL39" s="611"/>
      <c r="CM39" s="611"/>
      <c r="CN39" s="163"/>
      <c r="CO39" s="610">
        <f t="shared" si="3"/>
        <v>22</v>
      </c>
      <c r="CP39" s="610"/>
      <c r="CQ39" s="611" t="str">
        <f>IF('各会計、関係団体の財政状況及び健全化判断比率'!BS12="","",'各会計、関係団体の財政状況及び健全化判断比率'!BS12)</f>
        <v>天元台</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PBLsnWgWzjXGUjR64j5bL2CIIu3FhuH/hwAHfiHsUybbUJ3iFMm0ciWLDNAAx7HDEaG09iMKd+P2rMF8ycbouA==" saltValue="yfhTdqjE1KauiEodCCGI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11169153</v>
      </c>
      <c r="S5" s="626"/>
      <c r="T5" s="626"/>
      <c r="U5" s="626"/>
      <c r="V5" s="626"/>
      <c r="W5" s="626"/>
      <c r="X5" s="626"/>
      <c r="Y5" s="627"/>
      <c r="Z5" s="628">
        <v>24</v>
      </c>
      <c r="AA5" s="628"/>
      <c r="AB5" s="628"/>
      <c r="AC5" s="628"/>
      <c r="AD5" s="629">
        <v>10732089</v>
      </c>
      <c r="AE5" s="629"/>
      <c r="AF5" s="629"/>
      <c r="AG5" s="629"/>
      <c r="AH5" s="629"/>
      <c r="AI5" s="629"/>
      <c r="AJ5" s="629"/>
      <c r="AK5" s="629"/>
      <c r="AL5" s="630">
        <v>50.8</v>
      </c>
      <c r="AM5" s="631"/>
      <c r="AN5" s="631"/>
      <c r="AO5" s="632"/>
      <c r="AP5" s="622" t="s">
        <v>217</v>
      </c>
      <c r="AQ5" s="623"/>
      <c r="AR5" s="623"/>
      <c r="AS5" s="623"/>
      <c r="AT5" s="623"/>
      <c r="AU5" s="623"/>
      <c r="AV5" s="623"/>
      <c r="AW5" s="623"/>
      <c r="AX5" s="623"/>
      <c r="AY5" s="623"/>
      <c r="AZ5" s="623"/>
      <c r="BA5" s="623"/>
      <c r="BB5" s="623"/>
      <c r="BC5" s="623"/>
      <c r="BD5" s="623"/>
      <c r="BE5" s="623"/>
      <c r="BF5" s="624"/>
      <c r="BG5" s="636">
        <v>10717168</v>
      </c>
      <c r="BH5" s="637"/>
      <c r="BI5" s="637"/>
      <c r="BJ5" s="637"/>
      <c r="BK5" s="637"/>
      <c r="BL5" s="637"/>
      <c r="BM5" s="637"/>
      <c r="BN5" s="638"/>
      <c r="BO5" s="639">
        <v>96</v>
      </c>
      <c r="BP5" s="639"/>
      <c r="BQ5" s="639"/>
      <c r="BR5" s="639"/>
      <c r="BS5" s="640">
        <v>580250</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329690</v>
      </c>
      <c r="S6" s="637"/>
      <c r="T6" s="637"/>
      <c r="U6" s="637"/>
      <c r="V6" s="637"/>
      <c r="W6" s="637"/>
      <c r="X6" s="637"/>
      <c r="Y6" s="638"/>
      <c r="Z6" s="639">
        <v>0.7</v>
      </c>
      <c r="AA6" s="639"/>
      <c r="AB6" s="639"/>
      <c r="AC6" s="639"/>
      <c r="AD6" s="640">
        <v>329690</v>
      </c>
      <c r="AE6" s="640"/>
      <c r="AF6" s="640"/>
      <c r="AG6" s="640"/>
      <c r="AH6" s="640"/>
      <c r="AI6" s="640"/>
      <c r="AJ6" s="640"/>
      <c r="AK6" s="640"/>
      <c r="AL6" s="641">
        <v>1.6</v>
      </c>
      <c r="AM6" s="642"/>
      <c r="AN6" s="642"/>
      <c r="AO6" s="643"/>
      <c r="AP6" s="633" t="s">
        <v>222</v>
      </c>
      <c r="AQ6" s="634"/>
      <c r="AR6" s="634"/>
      <c r="AS6" s="634"/>
      <c r="AT6" s="634"/>
      <c r="AU6" s="634"/>
      <c r="AV6" s="634"/>
      <c r="AW6" s="634"/>
      <c r="AX6" s="634"/>
      <c r="AY6" s="634"/>
      <c r="AZ6" s="634"/>
      <c r="BA6" s="634"/>
      <c r="BB6" s="634"/>
      <c r="BC6" s="634"/>
      <c r="BD6" s="634"/>
      <c r="BE6" s="634"/>
      <c r="BF6" s="635"/>
      <c r="BG6" s="636">
        <v>10717168</v>
      </c>
      <c r="BH6" s="637"/>
      <c r="BI6" s="637"/>
      <c r="BJ6" s="637"/>
      <c r="BK6" s="637"/>
      <c r="BL6" s="637"/>
      <c r="BM6" s="637"/>
      <c r="BN6" s="638"/>
      <c r="BO6" s="639">
        <v>96</v>
      </c>
      <c r="BP6" s="639"/>
      <c r="BQ6" s="639"/>
      <c r="BR6" s="639"/>
      <c r="BS6" s="640">
        <v>580250</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300188</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300016</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3447</v>
      </c>
      <c r="S7" s="637"/>
      <c r="T7" s="637"/>
      <c r="U7" s="637"/>
      <c r="V7" s="637"/>
      <c r="W7" s="637"/>
      <c r="X7" s="637"/>
      <c r="Y7" s="638"/>
      <c r="Z7" s="639">
        <v>0</v>
      </c>
      <c r="AA7" s="639"/>
      <c r="AB7" s="639"/>
      <c r="AC7" s="639"/>
      <c r="AD7" s="640">
        <v>3447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4431891</v>
      </c>
      <c r="BH7" s="637"/>
      <c r="BI7" s="637"/>
      <c r="BJ7" s="637"/>
      <c r="BK7" s="637"/>
      <c r="BL7" s="637"/>
      <c r="BM7" s="637"/>
      <c r="BN7" s="638"/>
      <c r="BO7" s="639">
        <v>39.700000000000003</v>
      </c>
      <c r="BP7" s="639"/>
      <c r="BQ7" s="639"/>
      <c r="BR7" s="639"/>
      <c r="BS7" s="640">
        <v>228673</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7236153</v>
      </c>
      <c r="CS7" s="637"/>
      <c r="CT7" s="637"/>
      <c r="CU7" s="637"/>
      <c r="CV7" s="637"/>
      <c r="CW7" s="637"/>
      <c r="CX7" s="637"/>
      <c r="CY7" s="638"/>
      <c r="CZ7" s="639">
        <v>16.100000000000001</v>
      </c>
      <c r="DA7" s="639"/>
      <c r="DB7" s="639"/>
      <c r="DC7" s="639"/>
      <c r="DD7" s="645">
        <v>307288</v>
      </c>
      <c r="DE7" s="637"/>
      <c r="DF7" s="637"/>
      <c r="DG7" s="637"/>
      <c r="DH7" s="637"/>
      <c r="DI7" s="637"/>
      <c r="DJ7" s="637"/>
      <c r="DK7" s="637"/>
      <c r="DL7" s="637"/>
      <c r="DM7" s="637"/>
      <c r="DN7" s="637"/>
      <c r="DO7" s="637"/>
      <c r="DP7" s="638"/>
      <c r="DQ7" s="645">
        <v>4957535</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45591</v>
      </c>
      <c r="S8" s="637"/>
      <c r="T8" s="637"/>
      <c r="U8" s="637"/>
      <c r="V8" s="637"/>
      <c r="W8" s="637"/>
      <c r="X8" s="637"/>
      <c r="Y8" s="638"/>
      <c r="Z8" s="639">
        <v>0.1</v>
      </c>
      <c r="AA8" s="639"/>
      <c r="AB8" s="639"/>
      <c r="AC8" s="639"/>
      <c r="AD8" s="640">
        <v>45591</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121754</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15205910</v>
      </c>
      <c r="CS8" s="637"/>
      <c r="CT8" s="637"/>
      <c r="CU8" s="637"/>
      <c r="CV8" s="637"/>
      <c r="CW8" s="637"/>
      <c r="CX8" s="637"/>
      <c r="CY8" s="638"/>
      <c r="CZ8" s="639">
        <v>33.799999999999997</v>
      </c>
      <c r="DA8" s="639"/>
      <c r="DB8" s="639"/>
      <c r="DC8" s="639"/>
      <c r="DD8" s="645">
        <v>5517</v>
      </c>
      <c r="DE8" s="637"/>
      <c r="DF8" s="637"/>
      <c r="DG8" s="637"/>
      <c r="DH8" s="637"/>
      <c r="DI8" s="637"/>
      <c r="DJ8" s="637"/>
      <c r="DK8" s="637"/>
      <c r="DL8" s="637"/>
      <c r="DM8" s="637"/>
      <c r="DN8" s="637"/>
      <c r="DO8" s="637"/>
      <c r="DP8" s="638"/>
      <c r="DQ8" s="645">
        <v>7008375</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66648</v>
      </c>
      <c r="S9" s="637"/>
      <c r="T9" s="637"/>
      <c r="U9" s="637"/>
      <c r="V9" s="637"/>
      <c r="W9" s="637"/>
      <c r="X9" s="637"/>
      <c r="Y9" s="638"/>
      <c r="Z9" s="639">
        <v>0.1</v>
      </c>
      <c r="AA9" s="639"/>
      <c r="AB9" s="639"/>
      <c r="AC9" s="639"/>
      <c r="AD9" s="640">
        <v>66648</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3224438</v>
      </c>
      <c r="BH9" s="637"/>
      <c r="BI9" s="637"/>
      <c r="BJ9" s="637"/>
      <c r="BK9" s="637"/>
      <c r="BL9" s="637"/>
      <c r="BM9" s="637"/>
      <c r="BN9" s="638"/>
      <c r="BO9" s="639">
        <v>28.9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3695814</v>
      </c>
      <c r="CS9" s="637"/>
      <c r="CT9" s="637"/>
      <c r="CU9" s="637"/>
      <c r="CV9" s="637"/>
      <c r="CW9" s="637"/>
      <c r="CX9" s="637"/>
      <c r="CY9" s="638"/>
      <c r="CZ9" s="639">
        <v>8.1999999999999993</v>
      </c>
      <c r="DA9" s="639"/>
      <c r="DB9" s="639"/>
      <c r="DC9" s="639"/>
      <c r="DD9" s="645">
        <v>6454</v>
      </c>
      <c r="DE9" s="637"/>
      <c r="DF9" s="637"/>
      <c r="DG9" s="637"/>
      <c r="DH9" s="637"/>
      <c r="DI9" s="637"/>
      <c r="DJ9" s="637"/>
      <c r="DK9" s="637"/>
      <c r="DL9" s="637"/>
      <c r="DM9" s="637"/>
      <c r="DN9" s="637"/>
      <c r="DO9" s="637"/>
      <c r="DP9" s="638"/>
      <c r="DQ9" s="645">
        <v>3038155</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284250</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91033</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17073</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2204668</v>
      </c>
      <c r="S11" s="637"/>
      <c r="T11" s="637"/>
      <c r="U11" s="637"/>
      <c r="V11" s="637"/>
      <c r="W11" s="637"/>
      <c r="X11" s="637"/>
      <c r="Y11" s="638"/>
      <c r="Z11" s="641">
        <v>4.7</v>
      </c>
      <c r="AA11" s="642"/>
      <c r="AB11" s="642"/>
      <c r="AC11" s="648"/>
      <c r="AD11" s="645">
        <v>2204668</v>
      </c>
      <c r="AE11" s="637"/>
      <c r="AF11" s="637"/>
      <c r="AG11" s="637"/>
      <c r="AH11" s="637"/>
      <c r="AI11" s="637"/>
      <c r="AJ11" s="637"/>
      <c r="AK11" s="638"/>
      <c r="AL11" s="641">
        <v>10.4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801449</v>
      </c>
      <c r="BH11" s="637"/>
      <c r="BI11" s="637"/>
      <c r="BJ11" s="637"/>
      <c r="BK11" s="637"/>
      <c r="BL11" s="637"/>
      <c r="BM11" s="637"/>
      <c r="BN11" s="638"/>
      <c r="BO11" s="639">
        <v>7.2</v>
      </c>
      <c r="BP11" s="639"/>
      <c r="BQ11" s="639"/>
      <c r="BR11" s="639"/>
      <c r="BS11" s="640">
        <v>228673</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923337</v>
      </c>
      <c r="CS11" s="637"/>
      <c r="CT11" s="637"/>
      <c r="CU11" s="637"/>
      <c r="CV11" s="637"/>
      <c r="CW11" s="637"/>
      <c r="CX11" s="637"/>
      <c r="CY11" s="638"/>
      <c r="CZ11" s="639">
        <v>2.1</v>
      </c>
      <c r="DA11" s="639"/>
      <c r="DB11" s="639"/>
      <c r="DC11" s="639"/>
      <c r="DD11" s="645">
        <v>97688</v>
      </c>
      <c r="DE11" s="637"/>
      <c r="DF11" s="637"/>
      <c r="DG11" s="637"/>
      <c r="DH11" s="637"/>
      <c r="DI11" s="637"/>
      <c r="DJ11" s="637"/>
      <c r="DK11" s="637"/>
      <c r="DL11" s="637"/>
      <c r="DM11" s="637"/>
      <c r="DN11" s="637"/>
      <c r="DO11" s="637"/>
      <c r="DP11" s="638"/>
      <c r="DQ11" s="645">
        <v>502662</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5386640</v>
      </c>
      <c r="BH12" s="637"/>
      <c r="BI12" s="637"/>
      <c r="BJ12" s="637"/>
      <c r="BK12" s="637"/>
      <c r="BL12" s="637"/>
      <c r="BM12" s="637"/>
      <c r="BN12" s="638"/>
      <c r="BO12" s="639">
        <v>48.2</v>
      </c>
      <c r="BP12" s="639"/>
      <c r="BQ12" s="639"/>
      <c r="BR12" s="639"/>
      <c r="BS12" s="640">
        <v>351577</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2499161</v>
      </c>
      <c r="CS12" s="637"/>
      <c r="CT12" s="637"/>
      <c r="CU12" s="637"/>
      <c r="CV12" s="637"/>
      <c r="CW12" s="637"/>
      <c r="CX12" s="637"/>
      <c r="CY12" s="638"/>
      <c r="CZ12" s="639">
        <v>5.5</v>
      </c>
      <c r="DA12" s="639"/>
      <c r="DB12" s="639"/>
      <c r="DC12" s="639"/>
      <c r="DD12" s="645">
        <v>54580</v>
      </c>
      <c r="DE12" s="637"/>
      <c r="DF12" s="637"/>
      <c r="DG12" s="637"/>
      <c r="DH12" s="637"/>
      <c r="DI12" s="637"/>
      <c r="DJ12" s="637"/>
      <c r="DK12" s="637"/>
      <c r="DL12" s="637"/>
      <c r="DM12" s="637"/>
      <c r="DN12" s="637"/>
      <c r="DO12" s="637"/>
      <c r="DP12" s="638"/>
      <c r="DQ12" s="645">
        <v>561611</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5273430</v>
      </c>
      <c r="BH13" s="637"/>
      <c r="BI13" s="637"/>
      <c r="BJ13" s="637"/>
      <c r="BK13" s="637"/>
      <c r="BL13" s="637"/>
      <c r="BM13" s="637"/>
      <c r="BN13" s="638"/>
      <c r="BO13" s="639">
        <v>47.2</v>
      </c>
      <c r="BP13" s="639"/>
      <c r="BQ13" s="639"/>
      <c r="BR13" s="639"/>
      <c r="BS13" s="640">
        <v>351577</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4868936</v>
      </c>
      <c r="CS13" s="637"/>
      <c r="CT13" s="637"/>
      <c r="CU13" s="637"/>
      <c r="CV13" s="637"/>
      <c r="CW13" s="637"/>
      <c r="CX13" s="637"/>
      <c r="CY13" s="638"/>
      <c r="CZ13" s="639">
        <v>10.8</v>
      </c>
      <c r="DA13" s="639"/>
      <c r="DB13" s="639"/>
      <c r="DC13" s="639"/>
      <c r="DD13" s="645">
        <v>1028616</v>
      </c>
      <c r="DE13" s="637"/>
      <c r="DF13" s="637"/>
      <c r="DG13" s="637"/>
      <c r="DH13" s="637"/>
      <c r="DI13" s="637"/>
      <c r="DJ13" s="637"/>
      <c r="DK13" s="637"/>
      <c r="DL13" s="637"/>
      <c r="DM13" s="637"/>
      <c r="DN13" s="637"/>
      <c r="DO13" s="637"/>
      <c r="DP13" s="638"/>
      <c r="DQ13" s="645">
        <v>2665575</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312326</v>
      </c>
      <c r="BH14" s="637"/>
      <c r="BI14" s="637"/>
      <c r="BJ14" s="637"/>
      <c r="BK14" s="637"/>
      <c r="BL14" s="637"/>
      <c r="BM14" s="637"/>
      <c r="BN14" s="638"/>
      <c r="BO14" s="639">
        <v>2.8</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1324003</v>
      </c>
      <c r="CS14" s="637"/>
      <c r="CT14" s="637"/>
      <c r="CU14" s="637"/>
      <c r="CV14" s="637"/>
      <c r="CW14" s="637"/>
      <c r="CX14" s="637"/>
      <c r="CY14" s="638"/>
      <c r="CZ14" s="639">
        <v>2.9</v>
      </c>
      <c r="DA14" s="639"/>
      <c r="DB14" s="639"/>
      <c r="DC14" s="639"/>
      <c r="DD14" s="645">
        <v>8874</v>
      </c>
      <c r="DE14" s="637"/>
      <c r="DF14" s="637"/>
      <c r="DG14" s="637"/>
      <c r="DH14" s="637"/>
      <c r="DI14" s="637"/>
      <c r="DJ14" s="637"/>
      <c r="DK14" s="637"/>
      <c r="DL14" s="637"/>
      <c r="DM14" s="637"/>
      <c r="DN14" s="637"/>
      <c r="DO14" s="637"/>
      <c r="DP14" s="638"/>
      <c r="DQ14" s="645">
        <v>1302433</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30548</v>
      </c>
      <c r="S15" s="637"/>
      <c r="T15" s="637"/>
      <c r="U15" s="637"/>
      <c r="V15" s="637"/>
      <c r="W15" s="637"/>
      <c r="X15" s="637"/>
      <c r="Y15" s="638"/>
      <c r="Z15" s="639">
        <v>0.1</v>
      </c>
      <c r="AA15" s="639"/>
      <c r="AB15" s="639"/>
      <c r="AC15" s="639"/>
      <c r="AD15" s="640">
        <v>30548</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586120</v>
      </c>
      <c r="BH15" s="637"/>
      <c r="BI15" s="637"/>
      <c r="BJ15" s="637"/>
      <c r="BK15" s="637"/>
      <c r="BL15" s="637"/>
      <c r="BM15" s="637"/>
      <c r="BN15" s="638"/>
      <c r="BO15" s="639">
        <v>5.2</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5124175</v>
      </c>
      <c r="CS15" s="637"/>
      <c r="CT15" s="637"/>
      <c r="CU15" s="637"/>
      <c r="CV15" s="637"/>
      <c r="CW15" s="637"/>
      <c r="CX15" s="637"/>
      <c r="CY15" s="638"/>
      <c r="CZ15" s="639">
        <v>11.4</v>
      </c>
      <c r="DA15" s="639"/>
      <c r="DB15" s="639"/>
      <c r="DC15" s="639"/>
      <c r="DD15" s="645">
        <v>1864033</v>
      </c>
      <c r="DE15" s="637"/>
      <c r="DF15" s="637"/>
      <c r="DG15" s="637"/>
      <c r="DH15" s="637"/>
      <c r="DI15" s="637"/>
      <c r="DJ15" s="637"/>
      <c r="DK15" s="637"/>
      <c r="DL15" s="637"/>
      <c r="DM15" s="637"/>
      <c r="DN15" s="637"/>
      <c r="DO15" s="637"/>
      <c r="DP15" s="638"/>
      <c r="DQ15" s="645">
        <v>3035330</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162833</v>
      </c>
      <c r="S16" s="637"/>
      <c r="T16" s="637"/>
      <c r="U16" s="637"/>
      <c r="V16" s="637"/>
      <c r="W16" s="637"/>
      <c r="X16" s="637"/>
      <c r="Y16" s="638"/>
      <c r="Z16" s="639">
        <v>0.3</v>
      </c>
      <c r="AA16" s="639"/>
      <c r="AB16" s="639"/>
      <c r="AC16" s="639"/>
      <c r="AD16" s="640">
        <v>162833</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v>191</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77593</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57261</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400982</v>
      </c>
      <c r="S17" s="637"/>
      <c r="T17" s="637"/>
      <c r="U17" s="637"/>
      <c r="V17" s="637"/>
      <c r="W17" s="637"/>
      <c r="X17" s="637"/>
      <c r="Y17" s="638"/>
      <c r="Z17" s="639">
        <v>0.9</v>
      </c>
      <c r="AA17" s="639"/>
      <c r="AB17" s="639"/>
      <c r="AC17" s="639"/>
      <c r="AD17" s="640">
        <v>400982</v>
      </c>
      <c r="AE17" s="640"/>
      <c r="AF17" s="640"/>
      <c r="AG17" s="640"/>
      <c r="AH17" s="640"/>
      <c r="AI17" s="640"/>
      <c r="AJ17" s="640"/>
      <c r="AK17" s="640"/>
      <c r="AL17" s="641">
        <v>1.9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3686586</v>
      </c>
      <c r="CS17" s="637"/>
      <c r="CT17" s="637"/>
      <c r="CU17" s="637"/>
      <c r="CV17" s="637"/>
      <c r="CW17" s="637"/>
      <c r="CX17" s="637"/>
      <c r="CY17" s="638"/>
      <c r="CZ17" s="639">
        <v>8.1999999999999993</v>
      </c>
      <c r="DA17" s="639"/>
      <c r="DB17" s="639"/>
      <c r="DC17" s="639"/>
      <c r="DD17" s="645" t="s">
        <v>122</v>
      </c>
      <c r="DE17" s="637"/>
      <c r="DF17" s="637"/>
      <c r="DG17" s="637"/>
      <c r="DH17" s="637"/>
      <c r="DI17" s="637"/>
      <c r="DJ17" s="637"/>
      <c r="DK17" s="637"/>
      <c r="DL17" s="637"/>
      <c r="DM17" s="637"/>
      <c r="DN17" s="637"/>
      <c r="DO17" s="637"/>
      <c r="DP17" s="638"/>
      <c r="DQ17" s="645">
        <v>3408956</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63681</v>
      </c>
      <c r="S18" s="637"/>
      <c r="T18" s="637"/>
      <c r="U18" s="637"/>
      <c r="V18" s="637"/>
      <c r="W18" s="637"/>
      <c r="X18" s="637"/>
      <c r="Y18" s="638"/>
      <c r="Z18" s="639">
        <v>0.1</v>
      </c>
      <c r="AA18" s="639"/>
      <c r="AB18" s="639"/>
      <c r="AC18" s="639"/>
      <c r="AD18" s="640">
        <v>63681</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323382</v>
      </c>
      <c r="S19" s="637"/>
      <c r="T19" s="637"/>
      <c r="U19" s="637"/>
      <c r="V19" s="637"/>
      <c r="W19" s="637"/>
      <c r="X19" s="637"/>
      <c r="Y19" s="638"/>
      <c r="Z19" s="639">
        <v>0.7</v>
      </c>
      <c r="AA19" s="639"/>
      <c r="AB19" s="639"/>
      <c r="AC19" s="639"/>
      <c r="AD19" s="640">
        <v>323382</v>
      </c>
      <c r="AE19" s="640"/>
      <c r="AF19" s="640"/>
      <c r="AG19" s="640"/>
      <c r="AH19" s="640"/>
      <c r="AI19" s="640"/>
      <c r="AJ19" s="640"/>
      <c r="AK19" s="640"/>
      <c r="AL19" s="641">
        <v>1.5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451985</v>
      </c>
      <c r="BH19" s="637"/>
      <c r="BI19" s="637"/>
      <c r="BJ19" s="637"/>
      <c r="BK19" s="637"/>
      <c r="BL19" s="637"/>
      <c r="BM19" s="637"/>
      <c r="BN19" s="638"/>
      <c r="BO19" s="639">
        <v>4</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13919</v>
      </c>
      <c r="S20" s="637"/>
      <c r="T20" s="637"/>
      <c r="U20" s="637"/>
      <c r="V20" s="637"/>
      <c r="W20" s="637"/>
      <c r="X20" s="637"/>
      <c r="Y20" s="638"/>
      <c r="Z20" s="639">
        <v>0</v>
      </c>
      <c r="AA20" s="639"/>
      <c r="AB20" s="639"/>
      <c r="AC20" s="639"/>
      <c r="AD20" s="640">
        <v>13919</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451985</v>
      </c>
      <c r="BH20" s="637"/>
      <c r="BI20" s="637"/>
      <c r="BJ20" s="637"/>
      <c r="BK20" s="637"/>
      <c r="BL20" s="637"/>
      <c r="BM20" s="637"/>
      <c r="BN20" s="638"/>
      <c r="BO20" s="639">
        <v>4</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45032889</v>
      </c>
      <c r="CS20" s="637"/>
      <c r="CT20" s="637"/>
      <c r="CU20" s="637"/>
      <c r="CV20" s="637"/>
      <c r="CW20" s="637"/>
      <c r="CX20" s="637"/>
      <c r="CY20" s="638"/>
      <c r="CZ20" s="639">
        <v>100</v>
      </c>
      <c r="DA20" s="639"/>
      <c r="DB20" s="639"/>
      <c r="DC20" s="639"/>
      <c r="DD20" s="645">
        <v>3373050</v>
      </c>
      <c r="DE20" s="637"/>
      <c r="DF20" s="637"/>
      <c r="DG20" s="637"/>
      <c r="DH20" s="637"/>
      <c r="DI20" s="637"/>
      <c r="DJ20" s="637"/>
      <c r="DK20" s="637"/>
      <c r="DL20" s="637"/>
      <c r="DM20" s="637"/>
      <c r="DN20" s="637"/>
      <c r="DO20" s="637"/>
      <c r="DP20" s="638"/>
      <c r="DQ20" s="645">
        <v>26854982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9298641</v>
      </c>
      <c r="S21" s="637"/>
      <c r="T21" s="637"/>
      <c r="U21" s="637"/>
      <c r="V21" s="637"/>
      <c r="W21" s="637"/>
      <c r="X21" s="637"/>
      <c r="Y21" s="638"/>
      <c r="Z21" s="639">
        <v>19.899999999999999</v>
      </c>
      <c r="AA21" s="639"/>
      <c r="AB21" s="639"/>
      <c r="AC21" s="639"/>
      <c r="AD21" s="640">
        <v>7116466</v>
      </c>
      <c r="AE21" s="640"/>
      <c r="AF21" s="640"/>
      <c r="AG21" s="640"/>
      <c r="AH21" s="640"/>
      <c r="AI21" s="640"/>
      <c r="AJ21" s="640"/>
      <c r="AK21" s="640"/>
      <c r="AL21" s="641">
        <v>33.700000000000003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14921</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7116466</v>
      </c>
      <c r="S22" s="637"/>
      <c r="T22" s="637"/>
      <c r="U22" s="637"/>
      <c r="V22" s="637"/>
      <c r="W22" s="637"/>
      <c r="X22" s="637"/>
      <c r="Y22" s="638"/>
      <c r="Z22" s="639">
        <v>15.3</v>
      </c>
      <c r="AA22" s="639"/>
      <c r="AB22" s="639"/>
      <c r="AC22" s="639"/>
      <c r="AD22" s="640">
        <v>7116466</v>
      </c>
      <c r="AE22" s="640"/>
      <c r="AF22" s="640"/>
      <c r="AG22" s="640"/>
      <c r="AH22" s="640"/>
      <c r="AI22" s="640"/>
      <c r="AJ22" s="640"/>
      <c r="AK22" s="640"/>
      <c r="AL22" s="641">
        <v>33.700000000000003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2182175</v>
      </c>
      <c r="S23" s="637"/>
      <c r="T23" s="637"/>
      <c r="U23" s="637"/>
      <c r="V23" s="637"/>
      <c r="W23" s="637"/>
      <c r="X23" s="637"/>
      <c r="Y23" s="638"/>
      <c r="Z23" s="639">
        <v>4.7</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437064</v>
      </c>
      <c r="BH23" s="637"/>
      <c r="BI23" s="637"/>
      <c r="BJ23" s="637"/>
      <c r="BK23" s="637"/>
      <c r="BL23" s="637"/>
      <c r="BM23" s="637"/>
      <c r="BN23" s="638"/>
      <c r="BO23" s="639">
        <v>3.9</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18540906</v>
      </c>
      <c r="CS24" s="626"/>
      <c r="CT24" s="626"/>
      <c r="CU24" s="626"/>
      <c r="CV24" s="626"/>
      <c r="CW24" s="626"/>
      <c r="CX24" s="626"/>
      <c r="CY24" s="627"/>
      <c r="CZ24" s="630">
        <v>41.2</v>
      </c>
      <c r="DA24" s="631"/>
      <c r="DB24" s="631"/>
      <c r="DC24" s="647"/>
      <c r="DD24" s="666">
        <v>11116018</v>
      </c>
      <c r="DE24" s="626"/>
      <c r="DF24" s="626"/>
      <c r="DG24" s="626"/>
      <c r="DH24" s="626"/>
      <c r="DI24" s="626"/>
      <c r="DJ24" s="626"/>
      <c r="DK24" s="627"/>
      <c r="DL24" s="666">
        <v>10341371</v>
      </c>
      <c r="DM24" s="626"/>
      <c r="DN24" s="626"/>
      <c r="DO24" s="626"/>
      <c r="DP24" s="626"/>
      <c r="DQ24" s="626"/>
      <c r="DR24" s="626"/>
      <c r="DS24" s="626"/>
      <c r="DT24" s="626"/>
      <c r="DU24" s="626"/>
      <c r="DV24" s="627"/>
      <c r="DW24" s="630">
        <v>48.8</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23712201</v>
      </c>
      <c r="S25" s="637"/>
      <c r="T25" s="637"/>
      <c r="U25" s="637"/>
      <c r="V25" s="637"/>
      <c r="W25" s="637"/>
      <c r="X25" s="637"/>
      <c r="Y25" s="638"/>
      <c r="Z25" s="639">
        <v>50.9</v>
      </c>
      <c r="AA25" s="639"/>
      <c r="AB25" s="639"/>
      <c r="AC25" s="639"/>
      <c r="AD25" s="640">
        <v>21092962</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5234952</v>
      </c>
      <c r="CS25" s="669"/>
      <c r="CT25" s="669"/>
      <c r="CU25" s="669"/>
      <c r="CV25" s="669"/>
      <c r="CW25" s="669"/>
      <c r="CX25" s="669"/>
      <c r="CY25" s="670"/>
      <c r="CZ25" s="641">
        <v>11.6</v>
      </c>
      <c r="DA25" s="667"/>
      <c r="DB25" s="667"/>
      <c r="DC25" s="671"/>
      <c r="DD25" s="645">
        <v>4890609</v>
      </c>
      <c r="DE25" s="669"/>
      <c r="DF25" s="669"/>
      <c r="DG25" s="669"/>
      <c r="DH25" s="669"/>
      <c r="DI25" s="669"/>
      <c r="DJ25" s="669"/>
      <c r="DK25" s="670"/>
      <c r="DL25" s="645">
        <v>4517486</v>
      </c>
      <c r="DM25" s="669"/>
      <c r="DN25" s="669"/>
      <c r="DO25" s="669"/>
      <c r="DP25" s="669"/>
      <c r="DQ25" s="669"/>
      <c r="DR25" s="669"/>
      <c r="DS25" s="669"/>
      <c r="DT25" s="669"/>
      <c r="DU25" s="669"/>
      <c r="DV25" s="670"/>
      <c r="DW25" s="641">
        <v>21.3</v>
      </c>
      <c r="DX25" s="667"/>
      <c r="DY25" s="667"/>
      <c r="DZ25" s="667"/>
      <c r="EA25" s="667"/>
      <c r="EB25" s="667"/>
      <c r="EC25" s="668"/>
    </row>
    <row r="26" spans="2:133" ht="11.25" customHeight="1" x14ac:dyDescent="0.15">
      <c r="B26" s="633" t="s">
        <v>284</v>
      </c>
      <c r="C26" s="634"/>
      <c r="D26" s="634"/>
      <c r="E26" s="634"/>
      <c r="F26" s="634"/>
      <c r="G26" s="634"/>
      <c r="H26" s="634"/>
      <c r="I26" s="634"/>
      <c r="J26" s="634"/>
      <c r="K26" s="634"/>
      <c r="L26" s="634"/>
      <c r="M26" s="634"/>
      <c r="N26" s="634"/>
      <c r="O26" s="634"/>
      <c r="P26" s="634"/>
      <c r="Q26" s="635"/>
      <c r="R26" s="636">
        <v>9579</v>
      </c>
      <c r="S26" s="637"/>
      <c r="T26" s="637"/>
      <c r="U26" s="637"/>
      <c r="V26" s="637"/>
      <c r="W26" s="637"/>
      <c r="X26" s="637"/>
      <c r="Y26" s="638"/>
      <c r="Z26" s="639">
        <v>0</v>
      </c>
      <c r="AA26" s="639"/>
      <c r="AB26" s="639"/>
      <c r="AC26" s="639"/>
      <c r="AD26" s="640">
        <v>9579</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3124773</v>
      </c>
      <c r="CS26" s="637"/>
      <c r="CT26" s="637"/>
      <c r="CU26" s="637"/>
      <c r="CV26" s="637"/>
      <c r="CW26" s="637"/>
      <c r="CX26" s="637"/>
      <c r="CY26" s="638"/>
      <c r="CZ26" s="641">
        <v>6.9</v>
      </c>
      <c r="DA26" s="667"/>
      <c r="DB26" s="667"/>
      <c r="DC26" s="671"/>
      <c r="DD26" s="645">
        <v>2921794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287</v>
      </c>
      <c r="C27" s="634"/>
      <c r="D27" s="634"/>
      <c r="E27" s="634"/>
      <c r="F27" s="634"/>
      <c r="G27" s="634"/>
      <c r="H27" s="634"/>
      <c r="I27" s="634"/>
      <c r="J27" s="634"/>
      <c r="K27" s="634"/>
      <c r="L27" s="634"/>
      <c r="M27" s="634"/>
      <c r="N27" s="634"/>
      <c r="O27" s="634"/>
      <c r="P27" s="634"/>
      <c r="Q27" s="635"/>
      <c r="R27" s="636">
        <v>163244</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11169153</v>
      </c>
      <c r="BH27" s="637"/>
      <c r="BI27" s="637"/>
      <c r="BJ27" s="637"/>
      <c r="BK27" s="637"/>
      <c r="BL27" s="637"/>
      <c r="BM27" s="637"/>
      <c r="BN27" s="638"/>
      <c r="BO27" s="639">
        <v>100</v>
      </c>
      <c r="BP27" s="639"/>
      <c r="BQ27" s="639"/>
      <c r="BR27" s="639"/>
      <c r="BS27" s="640">
        <v>580250</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9619368</v>
      </c>
      <c r="CS27" s="669"/>
      <c r="CT27" s="669"/>
      <c r="CU27" s="669"/>
      <c r="CV27" s="669"/>
      <c r="CW27" s="669"/>
      <c r="CX27" s="669"/>
      <c r="CY27" s="670"/>
      <c r="CZ27" s="641">
        <v>21.4</v>
      </c>
      <c r="DA27" s="667"/>
      <c r="DB27" s="667"/>
      <c r="DC27" s="671"/>
      <c r="DD27" s="645">
        <v>2816453</v>
      </c>
      <c r="DE27" s="669"/>
      <c r="DF27" s="669"/>
      <c r="DG27" s="669"/>
      <c r="DH27" s="669"/>
      <c r="DI27" s="669"/>
      <c r="DJ27" s="669"/>
      <c r="DK27" s="670"/>
      <c r="DL27" s="645">
        <v>2415349</v>
      </c>
      <c r="DM27" s="669"/>
      <c r="DN27" s="669"/>
      <c r="DO27" s="669"/>
      <c r="DP27" s="669"/>
      <c r="DQ27" s="669"/>
      <c r="DR27" s="669"/>
      <c r="DS27" s="669"/>
      <c r="DT27" s="669"/>
      <c r="DU27" s="669"/>
      <c r="DV27" s="670"/>
      <c r="DW27" s="641">
        <v>11.4</v>
      </c>
      <c r="DX27" s="667"/>
      <c r="DY27" s="667"/>
      <c r="DZ27" s="667"/>
      <c r="EA27" s="667"/>
      <c r="EB27" s="667"/>
      <c r="EC27" s="668"/>
    </row>
    <row r="28" spans="2:133" ht="11.25" customHeight="1" x14ac:dyDescent="0.15">
      <c r="B28" s="633" t="s">
        <v>290</v>
      </c>
      <c r="C28" s="634"/>
      <c r="D28" s="634"/>
      <c r="E28" s="634"/>
      <c r="F28" s="634"/>
      <c r="G28" s="634"/>
      <c r="H28" s="634"/>
      <c r="I28" s="634"/>
      <c r="J28" s="634"/>
      <c r="K28" s="634"/>
      <c r="L28" s="634"/>
      <c r="M28" s="634"/>
      <c r="N28" s="634"/>
      <c r="O28" s="634"/>
      <c r="P28" s="634"/>
      <c r="Q28" s="635"/>
      <c r="R28" s="636">
        <v>264915</v>
      </c>
      <c r="S28" s="637"/>
      <c r="T28" s="637"/>
      <c r="U28" s="637"/>
      <c r="V28" s="637"/>
      <c r="W28" s="637"/>
      <c r="X28" s="637"/>
      <c r="Y28" s="638"/>
      <c r="Z28" s="639">
        <v>0.6</v>
      </c>
      <c r="AA28" s="639"/>
      <c r="AB28" s="639"/>
      <c r="AC28" s="639"/>
      <c r="AD28" s="640">
        <v>22077</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3686586</v>
      </c>
      <c r="CS28" s="637"/>
      <c r="CT28" s="637"/>
      <c r="CU28" s="637"/>
      <c r="CV28" s="637"/>
      <c r="CW28" s="637"/>
      <c r="CX28" s="637"/>
      <c r="CY28" s="638"/>
      <c r="CZ28" s="641">
        <v>8.1999999999999993</v>
      </c>
      <c r="DA28" s="667"/>
      <c r="DB28" s="667"/>
      <c r="DC28" s="671"/>
      <c r="DD28" s="645">
        <v>3408956</v>
      </c>
      <c r="DE28" s="637"/>
      <c r="DF28" s="637"/>
      <c r="DG28" s="637"/>
      <c r="DH28" s="637"/>
      <c r="DI28" s="637"/>
      <c r="DJ28" s="637"/>
      <c r="DK28" s="638"/>
      <c r="DL28" s="645">
        <v>3408536</v>
      </c>
      <c r="DM28" s="637"/>
      <c r="DN28" s="637"/>
      <c r="DO28" s="637"/>
      <c r="DP28" s="637"/>
      <c r="DQ28" s="637"/>
      <c r="DR28" s="637"/>
      <c r="DS28" s="637"/>
      <c r="DT28" s="637"/>
      <c r="DU28" s="637"/>
      <c r="DV28" s="638"/>
      <c r="DW28" s="641">
        <v>16.100000000000001</v>
      </c>
      <c r="DX28" s="667"/>
      <c r="DY28" s="667"/>
      <c r="DZ28" s="667"/>
      <c r="EA28" s="667"/>
      <c r="EB28" s="667"/>
      <c r="EC28" s="668"/>
    </row>
    <row r="29" spans="2:133" ht="11.25" customHeight="1" x14ac:dyDescent="0.15">
      <c r="B29" s="633" t="s">
        <v>292</v>
      </c>
      <c r="C29" s="634"/>
      <c r="D29" s="634"/>
      <c r="E29" s="634"/>
      <c r="F29" s="634"/>
      <c r="G29" s="634"/>
      <c r="H29" s="634"/>
      <c r="I29" s="634"/>
      <c r="J29" s="634"/>
      <c r="K29" s="634"/>
      <c r="L29" s="634"/>
      <c r="M29" s="634"/>
      <c r="N29" s="634"/>
      <c r="O29" s="634"/>
      <c r="P29" s="634"/>
      <c r="Q29" s="635"/>
      <c r="R29" s="636">
        <v>41305</v>
      </c>
      <c r="S29" s="637"/>
      <c r="T29" s="637"/>
      <c r="U29" s="637"/>
      <c r="V29" s="637"/>
      <c r="W29" s="637"/>
      <c r="X29" s="637"/>
      <c r="Y29" s="638"/>
      <c r="Z29" s="639">
        <v>0.1</v>
      </c>
      <c r="AA29" s="639"/>
      <c r="AB29" s="639"/>
      <c r="AC29" s="639"/>
      <c r="AD29" s="640">
        <v>5</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3682629</v>
      </c>
      <c r="CS29" s="669"/>
      <c r="CT29" s="669"/>
      <c r="CU29" s="669"/>
      <c r="CV29" s="669"/>
      <c r="CW29" s="669"/>
      <c r="CX29" s="669"/>
      <c r="CY29" s="670"/>
      <c r="CZ29" s="641">
        <v>8.1999999999999993</v>
      </c>
      <c r="DA29" s="667"/>
      <c r="DB29" s="667"/>
      <c r="DC29" s="671"/>
      <c r="DD29" s="645">
        <v>3404999</v>
      </c>
      <c r="DE29" s="669"/>
      <c r="DF29" s="669"/>
      <c r="DG29" s="669"/>
      <c r="DH29" s="669"/>
      <c r="DI29" s="669"/>
      <c r="DJ29" s="669"/>
      <c r="DK29" s="670"/>
      <c r="DL29" s="645">
        <v>3404579</v>
      </c>
      <c r="DM29" s="669"/>
      <c r="DN29" s="669"/>
      <c r="DO29" s="669"/>
      <c r="DP29" s="669"/>
      <c r="DQ29" s="669"/>
      <c r="DR29" s="669"/>
      <c r="DS29" s="669"/>
      <c r="DT29" s="669"/>
      <c r="DU29" s="669"/>
      <c r="DV29" s="670"/>
      <c r="DW29" s="641">
        <v>16.100000000000001</v>
      </c>
      <c r="DX29" s="667"/>
      <c r="DY29" s="667"/>
      <c r="DZ29" s="667"/>
      <c r="EA29" s="667"/>
      <c r="EB29" s="667"/>
      <c r="EC29" s="668"/>
    </row>
    <row r="30" spans="2:133" ht="11.25" customHeight="1" x14ac:dyDescent="0.15">
      <c r="B30" s="633" t="s">
        <v>294</v>
      </c>
      <c r="C30" s="634"/>
      <c r="D30" s="634"/>
      <c r="E30" s="634"/>
      <c r="F30" s="634"/>
      <c r="G30" s="634"/>
      <c r="H30" s="634"/>
      <c r="I30" s="634"/>
      <c r="J30" s="634"/>
      <c r="K30" s="634"/>
      <c r="L30" s="634"/>
      <c r="M30" s="634"/>
      <c r="N30" s="634"/>
      <c r="O30" s="634"/>
      <c r="P30" s="634"/>
      <c r="Q30" s="635"/>
      <c r="R30" s="636">
        <v>7693402</v>
      </c>
      <c r="S30" s="637"/>
      <c r="T30" s="637"/>
      <c r="U30" s="637"/>
      <c r="V30" s="637"/>
      <c r="W30" s="637"/>
      <c r="X30" s="637"/>
      <c r="Y30" s="638"/>
      <c r="Z30" s="639">
        <v>16.5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3507055</v>
      </c>
      <c r="CS30" s="637"/>
      <c r="CT30" s="637"/>
      <c r="CU30" s="637"/>
      <c r="CV30" s="637"/>
      <c r="CW30" s="637"/>
      <c r="CX30" s="637"/>
      <c r="CY30" s="638"/>
      <c r="CZ30" s="641">
        <v>7.8</v>
      </c>
      <c r="DA30" s="667"/>
      <c r="DB30" s="667"/>
      <c r="DC30" s="671"/>
      <c r="DD30" s="645">
        <v>3229425</v>
      </c>
      <c r="DE30" s="637"/>
      <c r="DF30" s="637"/>
      <c r="DG30" s="637"/>
      <c r="DH30" s="637"/>
      <c r="DI30" s="637"/>
      <c r="DJ30" s="637"/>
      <c r="DK30" s="638"/>
      <c r="DL30" s="645">
        <v>3229005</v>
      </c>
      <c r="DM30" s="637"/>
      <c r="DN30" s="637"/>
      <c r="DO30" s="637"/>
      <c r="DP30" s="637"/>
      <c r="DQ30" s="637"/>
      <c r="DR30" s="637"/>
      <c r="DS30" s="637"/>
      <c r="DT30" s="637"/>
      <c r="DU30" s="637"/>
      <c r="DV30" s="638"/>
      <c r="DW30" s="641">
        <v>15.2</v>
      </c>
      <c r="DX30" s="667"/>
      <c r="DY30" s="667"/>
      <c r="DZ30" s="667"/>
      <c r="EA30" s="667"/>
      <c r="EB30" s="667"/>
      <c r="EC30" s="668"/>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97.5</v>
      </c>
      <c r="BN31" s="680"/>
      <c r="BO31" s="680"/>
      <c r="BP31" s="680"/>
      <c r="BQ31" s="681"/>
      <c r="BR31" s="692">
        <v>99.2</v>
      </c>
      <c r="BS31" s="680"/>
      <c r="BT31" s="680"/>
      <c r="BU31" s="680"/>
      <c r="BV31" s="680"/>
      <c r="BW31" s="680"/>
      <c r="BX31" s="631">
        <v>97.5</v>
      </c>
      <c r="BY31" s="680"/>
      <c r="BZ31" s="680"/>
      <c r="CA31" s="680"/>
      <c r="CB31" s="681"/>
      <c r="CD31" s="674"/>
      <c r="CE31" s="675"/>
      <c r="CF31" s="633" t="s">
        <v>301</v>
      </c>
      <c r="CG31" s="634"/>
      <c r="CH31" s="634"/>
      <c r="CI31" s="634"/>
      <c r="CJ31" s="634"/>
      <c r="CK31" s="634"/>
      <c r="CL31" s="634"/>
      <c r="CM31" s="634"/>
      <c r="CN31" s="634"/>
      <c r="CO31" s="634"/>
      <c r="CP31" s="634"/>
      <c r="CQ31" s="635"/>
      <c r="CR31" s="636">
        <v>175574</v>
      </c>
      <c r="CS31" s="669"/>
      <c r="CT31" s="669"/>
      <c r="CU31" s="669"/>
      <c r="CV31" s="669"/>
      <c r="CW31" s="669"/>
      <c r="CX31" s="669"/>
      <c r="CY31" s="670"/>
      <c r="CZ31" s="641">
        <v>0.4</v>
      </c>
      <c r="DA31" s="667"/>
      <c r="DB31" s="667"/>
      <c r="DC31" s="671"/>
      <c r="DD31" s="645">
        <v>175574</v>
      </c>
      <c r="DE31" s="669"/>
      <c r="DF31" s="669"/>
      <c r="DG31" s="669"/>
      <c r="DH31" s="669"/>
      <c r="DI31" s="669"/>
      <c r="DJ31" s="669"/>
      <c r="DK31" s="670"/>
      <c r="DL31" s="645">
        <v>175574</v>
      </c>
      <c r="DM31" s="669"/>
      <c r="DN31" s="669"/>
      <c r="DO31" s="669"/>
      <c r="DP31" s="669"/>
      <c r="DQ31" s="669"/>
      <c r="DR31" s="669"/>
      <c r="DS31" s="669"/>
      <c r="DT31" s="669"/>
      <c r="DU31" s="669"/>
      <c r="DV31" s="670"/>
      <c r="DW31" s="641">
        <v>0.8</v>
      </c>
      <c r="DX31" s="667"/>
      <c r="DY31" s="667"/>
      <c r="DZ31" s="667"/>
      <c r="EA31" s="667"/>
      <c r="EB31" s="667"/>
      <c r="EC31" s="668"/>
    </row>
    <row r="32" spans="2:133" ht="11.25" customHeight="1" x14ac:dyDescent="0.15">
      <c r="B32" s="633" t="s">
        <v>302</v>
      </c>
      <c r="C32" s="634"/>
      <c r="D32" s="634"/>
      <c r="E32" s="634"/>
      <c r="F32" s="634"/>
      <c r="G32" s="634"/>
      <c r="H32" s="634"/>
      <c r="I32" s="634"/>
      <c r="J32" s="634"/>
      <c r="K32" s="634"/>
      <c r="L32" s="634"/>
      <c r="M32" s="634"/>
      <c r="N32" s="634"/>
      <c r="O32" s="634"/>
      <c r="P32" s="634"/>
      <c r="Q32" s="635"/>
      <c r="R32" s="636">
        <v>3337746</v>
      </c>
      <c r="S32" s="637"/>
      <c r="T32" s="637"/>
      <c r="U32" s="637"/>
      <c r="V32" s="637"/>
      <c r="W32" s="637"/>
      <c r="X32" s="637"/>
      <c r="Y32" s="638"/>
      <c r="Z32" s="639">
        <v>7.2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99.4</v>
      </c>
      <c r="BH32" s="669"/>
      <c r="BI32" s="669"/>
      <c r="BJ32" s="669"/>
      <c r="BK32" s="669"/>
      <c r="BL32" s="669"/>
      <c r="BM32" s="642">
        <v>98.1</v>
      </c>
      <c r="BN32" s="669"/>
      <c r="BO32" s="669"/>
      <c r="BP32" s="669"/>
      <c r="BQ32" s="691"/>
      <c r="BR32" s="693">
        <v>99.4</v>
      </c>
      <c r="BS32" s="669"/>
      <c r="BT32" s="669"/>
      <c r="BU32" s="669"/>
      <c r="BV32" s="669"/>
      <c r="BW32" s="669"/>
      <c r="BX32" s="642">
        <v>98.2</v>
      </c>
      <c r="BY32" s="669"/>
      <c r="BZ32" s="669"/>
      <c r="CA32" s="669"/>
      <c r="CB32" s="691"/>
      <c r="CD32" s="676"/>
      <c r="CE32" s="677"/>
      <c r="CF32" s="633" t="s">
        <v>305</v>
      </c>
      <c r="CG32" s="634"/>
      <c r="CH32" s="634"/>
      <c r="CI32" s="634"/>
      <c r="CJ32" s="634"/>
      <c r="CK32" s="634"/>
      <c r="CL32" s="634"/>
      <c r="CM32" s="634"/>
      <c r="CN32" s="634"/>
      <c r="CO32" s="634"/>
      <c r="CP32" s="634"/>
      <c r="CQ32" s="635"/>
      <c r="CR32" s="636">
        <v>3957</v>
      </c>
      <c r="CS32" s="637"/>
      <c r="CT32" s="637"/>
      <c r="CU32" s="637"/>
      <c r="CV32" s="637"/>
      <c r="CW32" s="637"/>
      <c r="CX32" s="637"/>
      <c r="CY32" s="638"/>
      <c r="CZ32" s="641">
        <v>0</v>
      </c>
      <c r="DA32" s="667"/>
      <c r="DB32" s="667"/>
      <c r="DC32" s="671"/>
      <c r="DD32" s="645">
        <v>3957</v>
      </c>
      <c r="DE32" s="637"/>
      <c r="DF32" s="637"/>
      <c r="DG32" s="637"/>
      <c r="DH32" s="637"/>
      <c r="DI32" s="637"/>
      <c r="DJ32" s="637"/>
      <c r="DK32" s="638"/>
      <c r="DL32" s="645">
        <v>3957</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306</v>
      </c>
      <c r="C33" s="634"/>
      <c r="D33" s="634"/>
      <c r="E33" s="634"/>
      <c r="F33" s="634"/>
      <c r="G33" s="634"/>
      <c r="H33" s="634"/>
      <c r="I33" s="634"/>
      <c r="J33" s="634"/>
      <c r="K33" s="634"/>
      <c r="L33" s="634"/>
      <c r="M33" s="634"/>
      <c r="N33" s="634"/>
      <c r="O33" s="634"/>
      <c r="P33" s="634"/>
      <c r="Q33" s="635"/>
      <c r="R33" s="636">
        <v>48269</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99.1</v>
      </c>
      <c r="BH33" s="695"/>
      <c r="BI33" s="695"/>
      <c r="BJ33" s="695"/>
      <c r="BK33" s="695"/>
      <c r="BL33" s="695"/>
      <c r="BM33" s="696">
        <v>96.9</v>
      </c>
      <c r="BN33" s="695"/>
      <c r="BO33" s="695"/>
      <c r="BP33" s="695"/>
      <c r="BQ33" s="697"/>
      <c r="BR33" s="694">
        <v>99.1</v>
      </c>
      <c r="BS33" s="695"/>
      <c r="BT33" s="695"/>
      <c r="BU33" s="695"/>
      <c r="BV33" s="695"/>
      <c r="BW33" s="695"/>
      <c r="BX33" s="696">
        <v>96.5</v>
      </c>
      <c r="BY33" s="695"/>
      <c r="BZ33" s="695"/>
      <c r="CA33" s="695"/>
      <c r="CB33" s="697"/>
      <c r="CD33" s="633" t="s">
        <v>308</v>
      </c>
      <c r="CE33" s="634"/>
      <c r="CF33" s="634"/>
      <c r="CG33" s="634"/>
      <c r="CH33" s="634"/>
      <c r="CI33" s="634"/>
      <c r="CJ33" s="634"/>
      <c r="CK33" s="634"/>
      <c r="CL33" s="634"/>
      <c r="CM33" s="634"/>
      <c r="CN33" s="634"/>
      <c r="CO33" s="634"/>
      <c r="CP33" s="634"/>
      <c r="CQ33" s="635"/>
      <c r="CR33" s="636">
        <v>23041340</v>
      </c>
      <c r="CS33" s="669"/>
      <c r="CT33" s="669"/>
      <c r="CU33" s="669"/>
      <c r="CV33" s="669"/>
      <c r="CW33" s="669"/>
      <c r="CX33" s="669"/>
      <c r="CY33" s="670"/>
      <c r="CZ33" s="641">
        <v>51.2</v>
      </c>
      <c r="DA33" s="667"/>
      <c r="DB33" s="667"/>
      <c r="DC33" s="671"/>
      <c r="DD33" s="645">
        <v>15037931</v>
      </c>
      <c r="DE33" s="669"/>
      <c r="DF33" s="669"/>
      <c r="DG33" s="669"/>
      <c r="DH33" s="669"/>
      <c r="DI33" s="669"/>
      <c r="DJ33" s="669"/>
      <c r="DK33" s="670"/>
      <c r="DL33" s="645">
        <v>10235722</v>
      </c>
      <c r="DM33" s="669"/>
      <c r="DN33" s="669"/>
      <c r="DO33" s="669"/>
      <c r="DP33" s="669"/>
      <c r="DQ33" s="669"/>
      <c r="DR33" s="669"/>
      <c r="DS33" s="669"/>
      <c r="DT33" s="669"/>
      <c r="DU33" s="669"/>
      <c r="DV33" s="670"/>
      <c r="DW33" s="641">
        <v>48.3</v>
      </c>
      <c r="DX33" s="667"/>
      <c r="DY33" s="667"/>
      <c r="DZ33" s="667"/>
      <c r="EA33" s="667"/>
      <c r="EB33" s="667"/>
      <c r="EC33" s="668"/>
    </row>
    <row r="34" spans="2:133" ht="11.25" customHeight="1" x14ac:dyDescent="0.15">
      <c r="B34" s="633" t="s">
        <v>309</v>
      </c>
      <c r="C34" s="634"/>
      <c r="D34" s="634"/>
      <c r="E34" s="634"/>
      <c r="F34" s="634"/>
      <c r="G34" s="634"/>
      <c r="H34" s="634"/>
      <c r="I34" s="634"/>
      <c r="J34" s="634"/>
      <c r="K34" s="634"/>
      <c r="L34" s="634"/>
      <c r="M34" s="634"/>
      <c r="N34" s="634"/>
      <c r="O34" s="634"/>
      <c r="P34" s="634"/>
      <c r="Q34" s="635"/>
      <c r="R34" s="636">
        <v>1524384</v>
      </c>
      <c r="S34" s="637"/>
      <c r="T34" s="637"/>
      <c r="U34" s="637"/>
      <c r="V34" s="637"/>
      <c r="W34" s="637"/>
      <c r="X34" s="637"/>
      <c r="Y34" s="638"/>
      <c r="Z34" s="639">
        <v>3.3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5475078</v>
      </c>
      <c r="CS34" s="637"/>
      <c r="CT34" s="637"/>
      <c r="CU34" s="637"/>
      <c r="CV34" s="637"/>
      <c r="CW34" s="637"/>
      <c r="CX34" s="637"/>
      <c r="CY34" s="638"/>
      <c r="CZ34" s="641">
        <v>12.2</v>
      </c>
      <c r="DA34" s="667"/>
      <c r="DB34" s="667"/>
      <c r="DC34" s="671"/>
      <c r="DD34" s="645">
        <v>3592950</v>
      </c>
      <c r="DE34" s="637"/>
      <c r="DF34" s="637"/>
      <c r="DG34" s="637"/>
      <c r="DH34" s="637"/>
      <c r="DI34" s="637"/>
      <c r="DJ34" s="637"/>
      <c r="DK34" s="638"/>
      <c r="DL34" s="645">
        <v>3006382</v>
      </c>
      <c r="DM34" s="637"/>
      <c r="DN34" s="637"/>
      <c r="DO34" s="637"/>
      <c r="DP34" s="637"/>
      <c r="DQ34" s="637"/>
      <c r="DR34" s="637"/>
      <c r="DS34" s="637"/>
      <c r="DT34" s="637"/>
      <c r="DU34" s="637"/>
      <c r="DV34" s="638"/>
      <c r="DW34" s="641">
        <v>14.2</v>
      </c>
      <c r="DX34" s="667"/>
      <c r="DY34" s="667"/>
      <c r="DZ34" s="667"/>
      <c r="EA34" s="667"/>
      <c r="EB34" s="667"/>
      <c r="EC34" s="668"/>
    </row>
    <row r="35" spans="2:133" ht="11.25" customHeight="1" x14ac:dyDescent="0.15">
      <c r="B35" s="633" t="s">
        <v>311</v>
      </c>
      <c r="C35" s="634"/>
      <c r="D35" s="634"/>
      <c r="E35" s="634"/>
      <c r="F35" s="634"/>
      <c r="G35" s="634"/>
      <c r="H35" s="634"/>
      <c r="I35" s="634"/>
      <c r="J35" s="634"/>
      <c r="K35" s="634"/>
      <c r="L35" s="634"/>
      <c r="M35" s="634"/>
      <c r="N35" s="634"/>
      <c r="O35" s="634"/>
      <c r="P35" s="634"/>
      <c r="Q35" s="635"/>
      <c r="R35" s="636">
        <v>3265940</v>
      </c>
      <c r="S35" s="637"/>
      <c r="T35" s="637"/>
      <c r="U35" s="637"/>
      <c r="V35" s="637"/>
      <c r="W35" s="637"/>
      <c r="X35" s="637"/>
      <c r="Y35" s="638"/>
      <c r="Z35" s="639">
        <v>7</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2342176</v>
      </c>
      <c r="CS35" s="669"/>
      <c r="CT35" s="669"/>
      <c r="CU35" s="669"/>
      <c r="CV35" s="669"/>
      <c r="CW35" s="669"/>
      <c r="CX35" s="669"/>
      <c r="CY35" s="670"/>
      <c r="CZ35" s="641">
        <v>5.2</v>
      </c>
      <c r="DA35" s="667"/>
      <c r="DB35" s="667"/>
      <c r="DC35" s="671"/>
      <c r="DD35" s="645">
        <v>1902221</v>
      </c>
      <c r="DE35" s="669"/>
      <c r="DF35" s="669"/>
      <c r="DG35" s="669"/>
      <c r="DH35" s="669"/>
      <c r="DI35" s="669"/>
      <c r="DJ35" s="669"/>
      <c r="DK35" s="670"/>
      <c r="DL35" s="645">
        <v>799280</v>
      </c>
      <c r="DM35" s="669"/>
      <c r="DN35" s="669"/>
      <c r="DO35" s="669"/>
      <c r="DP35" s="669"/>
      <c r="DQ35" s="669"/>
      <c r="DR35" s="669"/>
      <c r="DS35" s="669"/>
      <c r="DT35" s="669"/>
      <c r="DU35" s="669"/>
      <c r="DV35" s="670"/>
      <c r="DW35" s="641">
        <v>3.8</v>
      </c>
      <c r="DX35" s="667"/>
      <c r="DY35" s="667"/>
      <c r="DZ35" s="667"/>
      <c r="EA35" s="667"/>
      <c r="EB35" s="667"/>
      <c r="EC35" s="668"/>
    </row>
    <row r="36" spans="2:133" ht="11.25" customHeight="1" x14ac:dyDescent="0.15">
      <c r="B36" s="633" t="s">
        <v>315</v>
      </c>
      <c r="C36" s="634"/>
      <c r="D36" s="634"/>
      <c r="E36" s="634"/>
      <c r="F36" s="634"/>
      <c r="G36" s="634"/>
      <c r="H36" s="634"/>
      <c r="I36" s="634"/>
      <c r="J36" s="634"/>
      <c r="K36" s="634"/>
      <c r="L36" s="634"/>
      <c r="M36" s="634"/>
      <c r="N36" s="634"/>
      <c r="O36" s="634"/>
      <c r="P36" s="634"/>
      <c r="Q36" s="635"/>
      <c r="R36" s="636">
        <v>1663014</v>
      </c>
      <c r="S36" s="637"/>
      <c r="T36" s="637"/>
      <c r="U36" s="637"/>
      <c r="V36" s="637"/>
      <c r="W36" s="637"/>
      <c r="X36" s="637"/>
      <c r="Y36" s="638"/>
      <c r="Z36" s="639">
        <v>3.6</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5297495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248524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8043918</v>
      </c>
      <c r="CS36" s="637"/>
      <c r="CT36" s="637"/>
      <c r="CU36" s="637"/>
      <c r="CV36" s="637"/>
      <c r="CW36" s="637"/>
      <c r="CX36" s="637"/>
      <c r="CY36" s="638"/>
      <c r="CZ36" s="641">
        <v>17.899999999999999</v>
      </c>
      <c r="DA36" s="667"/>
      <c r="DB36" s="667"/>
      <c r="DC36" s="671"/>
      <c r="DD36" s="645">
        <v>5662149</v>
      </c>
      <c r="DE36" s="637"/>
      <c r="DF36" s="637"/>
      <c r="DG36" s="637"/>
      <c r="DH36" s="637"/>
      <c r="DI36" s="637"/>
      <c r="DJ36" s="637"/>
      <c r="DK36" s="638"/>
      <c r="DL36" s="645">
        <v>3763056</v>
      </c>
      <c r="DM36" s="637"/>
      <c r="DN36" s="637"/>
      <c r="DO36" s="637"/>
      <c r="DP36" s="637"/>
      <c r="DQ36" s="637"/>
      <c r="DR36" s="637"/>
      <c r="DS36" s="637"/>
      <c r="DT36" s="637"/>
      <c r="DU36" s="637"/>
      <c r="DV36" s="638"/>
      <c r="DW36" s="641">
        <v>17.7</v>
      </c>
      <c r="DX36" s="667"/>
      <c r="DY36" s="667"/>
      <c r="DZ36" s="667"/>
      <c r="EA36" s="667"/>
      <c r="EB36" s="667"/>
      <c r="EC36" s="668"/>
    </row>
    <row r="37" spans="2:133" ht="11.25" customHeight="1" x14ac:dyDescent="0.15">
      <c r="B37" s="633" t="s">
        <v>319</v>
      </c>
      <c r="C37" s="634"/>
      <c r="D37" s="634"/>
      <c r="E37" s="634"/>
      <c r="F37" s="634"/>
      <c r="G37" s="634"/>
      <c r="H37" s="634"/>
      <c r="I37" s="634"/>
      <c r="J37" s="634"/>
      <c r="K37" s="634"/>
      <c r="L37" s="634"/>
      <c r="M37" s="634"/>
      <c r="N37" s="634"/>
      <c r="O37" s="634"/>
      <c r="P37" s="634"/>
      <c r="Q37" s="635"/>
      <c r="R37" s="636">
        <v>2492296</v>
      </c>
      <c r="S37" s="637"/>
      <c r="T37" s="637"/>
      <c r="U37" s="637"/>
      <c r="V37" s="637"/>
      <c r="W37" s="637"/>
      <c r="X37" s="637"/>
      <c r="Y37" s="638"/>
      <c r="Z37" s="639">
        <v>5.3</v>
      </c>
      <c r="AA37" s="639"/>
      <c r="AB37" s="639"/>
      <c r="AC37" s="639"/>
      <c r="AD37" s="640">
        <v>10242</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1303480</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112752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2383035</v>
      </c>
      <c r="CS37" s="669"/>
      <c r="CT37" s="669"/>
      <c r="CU37" s="669"/>
      <c r="CV37" s="669"/>
      <c r="CW37" s="669"/>
      <c r="CX37" s="669"/>
      <c r="CY37" s="670"/>
      <c r="CZ37" s="641">
        <v>5.3</v>
      </c>
      <c r="DA37" s="667"/>
      <c r="DB37" s="667"/>
      <c r="DC37" s="671"/>
      <c r="DD37" s="645">
        <v>2346518</v>
      </c>
      <c r="DE37" s="669"/>
      <c r="DF37" s="669"/>
      <c r="DG37" s="669"/>
      <c r="DH37" s="669"/>
      <c r="DI37" s="669"/>
      <c r="DJ37" s="669"/>
      <c r="DK37" s="670"/>
      <c r="DL37" s="645">
        <v>2028947</v>
      </c>
      <c r="DM37" s="669"/>
      <c r="DN37" s="669"/>
      <c r="DO37" s="669"/>
      <c r="DP37" s="669"/>
      <c r="DQ37" s="669"/>
      <c r="DR37" s="669"/>
      <c r="DS37" s="669"/>
      <c r="DT37" s="669"/>
      <c r="DU37" s="669"/>
      <c r="DV37" s="670"/>
      <c r="DW37" s="641">
        <v>9.6</v>
      </c>
      <c r="DX37" s="667"/>
      <c r="DY37" s="667"/>
      <c r="DZ37" s="667"/>
      <c r="EA37" s="667"/>
      <c r="EB37" s="667"/>
      <c r="EC37" s="668"/>
    </row>
    <row r="38" spans="2:133" ht="11.25" customHeight="1" x14ac:dyDescent="0.15">
      <c r="B38" s="633" t="s">
        <v>323</v>
      </c>
      <c r="C38" s="634"/>
      <c r="D38" s="634"/>
      <c r="E38" s="634"/>
      <c r="F38" s="634"/>
      <c r="G38" s="634"/>
      <c r="H38" s="634"/>
      <c r="I38" s="634"/>
      <c r="J38" s="634"/>
      <c r="K38" s="634"/>
      <c r="L38" s="634"/>
      <c r="M38" s="634"/>
      <c r="N38" s="634"/>
      <c r="O38" s="634"/>
      <c r="P38" s="634"/>
      <c r="Q38" s="635"/>
      <c r="R38" s="636">
        <v>2393500</v>
      </c>
      <c r="S38" s="637"/>
      <c r="T38" s="637"/>
      <c r="U38" s="637"/>
      <c r="V38" s="637"/>
      <c r="W38" s="637"/>
      <c r="X38" s="637"/>
      <c r="Y38" s="638"/>
      <c r="Z38" s="639">
        <v>5.0999999999999996</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483453</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8648</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3477510</v>
      </c>
      <c r="CS38" s="637"/>
      <c r="CT38" s="637"/>
      <c r="CU38" s="637"/>
      <c r="CV38" s="637"/>
      <c r="CW38" s="637"/>
      <c r="CX38" s="637"/>
      <c r="CY38" s="638"/>
      <c r="CZ38" s="641">
        <v>7.7</v>
      </c>
      <c r="DA38" s="667"/>
      <c r="DB38" s="667"/>
      <c r="DC38" s="671"/>
      <c r="DD38" s="645">
        <v>2808827</v>
      </c>
      <c r="DE38" s="637"/>
      <c r="DF38" s="637"/>
      <c r="DG38" s="637"/>
      <c r="DH38" s="637"/>
      <c r="DI38" s="637"/>
      <c r="DJ38" s="637"/>
      <c r="DK38" s="638"/>
      <c r="DL38" s="645">
        <v>2667004</v>
      </c>
      <c r="DM38" s="637"/>
      <c r="DN38" s="637"/>
      <c r="DO38" s="637"/>
      <c r="DP38" s="637"/>
      <c r="DQ38" s="637"/>
      <c r="DR38" s="637"/>
      <c r="DS38" s="637"/>
      <c r="DT38" s="637"/>
      <c r="DU38" s="637"/>
      <c r="DV38" s="638"/>
      <c r="DW38" s="641">
        <v>12.6</v>
      </c>
      <c r="DX38" s="667"/>
      <c r="DY38" s="667"/>
      <c r="DZ38" s="667"/>
      <c r="EA38" s="667"/>
      <c r="EB38" s="667"/>
      <c r="EC38" s="668"/>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137372</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12277</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1905106</v>
      </c>
      <c r="CS39" s="669"/>
      <c r="CT39" s="669"/>
      <c r="CU39" s="669"/>
      <c r="CV39" s="669"/>
      <c r="CW39" s="669"/>
      <c r="CX39" s="669"/>
      <c r="CY39" s="670"/>
      <c r="CZ39" s="641">
        <v>4.2</v>
      </c>
      <c r="DA39" s="667"/>
      <c r="DB39" s="667"/>
      <c r="DC39" s="671"/>
      <c r="DD39" s="645">
        <v>1071784</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331</v>
      </c>
      <c r="C40" s="634"/>
      <c r="D40" s="634"/>
      <c r="E40" s="634"/>
      <c r="F40" s="634"/>
      <c r="G40" s="634"/>
      <c r="H40" s="634"/>
      <c r="I40" s="634"/>
      <c r="J40" s="634"/>
      <c r="K40" s="634"/>
      <c r="L40" s="634"/>
      <c r="M40" s="634"/>
      <c r="N40" s="634"/>
      <c r="O40" s="634"/>
      <c r="P40" s="634"/>
      <c r="Q40" s="635"/>
      <c r="R40" s="636">
        <v>75100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v>33052</v>
      </c>
      <c r="BA40" s="637"/>
      <c r="BB40" s="637"/>
      <c r="BC40" s="637"/>
      <c r="BD40" s="669"/>
      <c r="BE40" s="669"/>
      <c r="BF40" s="691"/>
      <c r="BG40" s="684" t="s">
        <v>333</v>
      </c>
      <c r="BH40" s="685"/>
      <c r="BI40" s="685"/>
      <c r="BJ40" s="685"/>
      <c r="BK40" s="685"/>
      <c r="BL40" s="205"/>
      <c r="BM40" s="634" t="s">
        <v>334</v>
      </c>
      <c r="BN40" s="634"/>
      <c r="BO40" s="634"/>
      <c r="BP40" s="634"/>
      <c r="BQ40" s="634"/>
      <c r="BR40" s="634"/>
      <c r="BS40" s="634"/>
      <c r="BT40" s="634"/>
      <c r="BU40" s="635"/>
      <c r="BV40" s="636">
        <v>89</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1797552</v>
      </c>
      <c r="CS40" s="637"/>
      <c r="CT40" s="637"/>
      <c r="CU40" s="637"/>
      <c r="CV40" s="637"/>
      <c r="CW40" s="637"/>
      <c r="CX40" s="637"/>
      <c r="CY40" s="638"/>
      <c r="CZ40" s="641">
        <v>4</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336</v>
      </c>
      <c r="C41" s="658"/>
      <c r="D41" s="658"/>
      <c r="E41" s="658"/>
      <c r="F41" s="658"/>
      <c r="G41" s="658"/>
      <c r="H41" s="658"/>
      <c r="I41" s="658"/>
      <c r="J41" s="658"/>
      <c r="K41" s="658"/>
      <c r="L41" s="658"/>
      <c r="M41" s="658"/>
      <c r="N41" s="658"/>
      <c r="O41" s="658"/>
      <c r="P41" s="658"/>
      <c r="Q41" s="659"/>
      <c r="R41" s="708">
        <v>46609795</v>
      </c>
      <c r="S41" s="709"/>
      <c r="T41" s="709"/>
      <c r="U41" s="709"/>
      <c r="V41" s="709"/>
      <c r="W41" s="709"/>
      <c r="X41" s="709"/>
      <c r="Y41" s="713"/>
      <c r="Z41" s="714">
        <v>100</v>
      </c>
      <c r="AA41" s="714"/>
      <c r="AB41" s="714"/>
      <c r="AC41" s="714"/>
      <c r="AD41" s="715">
        <v>21134865</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670092</v>
      </c>
      <c r="BA41" s="637"/>
      <c r="BB41" s="637"/>
      <c r="BC41" s="637"/>
      <c r="BD41" s="669"/>
      <c r="BE41" s="669"/>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2670046</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440</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3450643</v>
      </c>
      <c r="CS42" s="669"/>
      <c r="CT42" s="669"/>
      <c r="CU42" s="669"/>
      <c r="CV42" s="669"/>
      <c r="CW42" s="669"/>
      <c r="CX42" s="669"/>
      <c r="CY42" s="670"/>
      <c r="CZ42" s="641">
        <v>7.7</v>
      </c>
      <c r="DA42" s="667"/>
      <c r="DB42" s="667"/>
      <c r="DC42" s="671"/>
      <c r="DD42" s="645">
        <v>701033</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90620</v>
      </c>
      <c r="CS43" s="669"/>
      <c r="CT43" s="669"/>
      <c r="CU43" s="669"/>
      <c r="CV43" s="669"/>
      <c r="CW43" s="669"/>
      <c r="CX43" s="669"/>
      <c r="CY43" s="670"/>
      <c r="CZ43" s="641">
        <v>0.2</v>
      </c>
      <c r="DA43" s="667"/>
      <c r="DB43" s="667"/>
      <c r="DC43" s="671"/>
      <c r="DD43" s="645">
        <v>85936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3373050</v>
      </c>
      <c r="CS44" s="637"/>
      <c r="CT44" s="637"/>
      <c r="CU44" s="637"/>
      <c r="CV44" s="637"/>
      <c r="CW44" s="637"/>
      <c r="CX44" s="637"/>
      <c r="CY44" s="638"/>
      <c r="CZ44" s="641">
        <v>7.5</v>
      </c>
      <c r="DA44" s="642"/>
      <c r="DB44" s="642"/>
      <c r="DC44" s="648"/>
      <c r="DD44" s="645">
        <v>643772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1423059</v>
      </c>
      <c r="CS45" s="669"/>
      <c r="CT45" s="669"/>
      <c r="CU45" s="669"/>
      <c r="CV45" s="669"/>
      <c r="CW45" s="669"/>
      <c r="CX45" s="669"/>
      <c r="CY45" s="670"/>
      <c r="CZ45" s="641">
        <v>3.2</v>
      </c>
      <c r="DA45" s="667"/>
      <c r="DB45" s="667"/>
      <c r="DC45" s="671"/>
      <c r="DD45" s="645">
        <v>398854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1872843</v>
      </c>
      <c r="CS46" s="637"/>
      <c r="CT46" s="637"/>
      <c r="CU46" s="637"/>
      <c r="CV46" s="637"/>
      <c r="CW46" s="637"/>
      <c r="CX46" s="637"/>
      <c r="CY46" s="638"/>
      <c r="CZ46" s="641">
        <v>4.2</v>
      </c>
      <c r="DA46" s="642"/>
      <c r="DB46" s="642"/>
      <c r="DC46" s="648"/>
      <c r="DD46" s="645">
        <v>243170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77593</v>
      </c>
      <c r="CS47" s="669"/>
      <c r="CT47" s="669"/>
      <c r="CU47" s="669"/>
      <c r="CV47" s="669"/>
      <c r="CW47" s="669"/>
      <c r="CX47" s="669"/>
      <c r="CY47" s="670"/>
      <c r="CZ47" s="641">
        <v>0.2</v>
      </c>
      <c r="DA47" s="667"/>
      <c r="DB47" s="667"/>
      <c r="DC47" s="671"/>
      <c r="DD47" s="645">
        <v>57261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45032889</v>
      </c>
      <c r="CS49" s="695"/>
      <c r="CT49" s="695"/>
      <c r="CU49" s="695"/>
      <c r="CV49" s="695"/>
      <c r="CW49" s="695"/>
      <c r="CX49" s="695"/>
      <c r="CY49" s="724"/>
      <c r="CZ49" s="716">
        <v>100</v>
      </c>
      <c r="DA49" s="725"/>
      <c r="DB49" s="725"/>
      <c r="DC49" s="726"/>
      <c r="DD49" s="727">
        <v>26854982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dg+xEzVAMl3s8yYreqGeis+yKzijCDjPrcmEPNG5wv/brh0iXqMqZdHKrtmdLb9tuj2BVDHlHBo0EDVll3xuyw==" saltValue="XxJXeLPXusMumUi1g68zw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46635</v>
      </c>
      <c r="R7" s="766"/>
      <c r="S7" s="766"/>
      <c r="T7" s="766"/>
      <c r="U7" s="766"/>
      <c r="V7" s="766">
        <v>45061</v>
      </c>
      <c r="W7" s="766"/>
      <c r="X7" s="766"/>
      <c r="Y7" s="766"/>
      <c r="Z7" s="766"/>
      <c r="AA7" s="766">
        <v>1574</v>
      </c>
      <c r="AB7" s="766"/>
      <c r="AC7" s="766"/>
      <c r="AD7" s="766"/>
      <c r="AE7" s="767"/>
      <c r="AF7" s="768">
        <v>1348</v>
      </c>
      <c r="AG7" s="769"/>
      <c r="AH7" s="769"/>
      <c r="AI7" s="769"/>
      <c r="AJ7" s="770"/>
      <c r="AK7" s="771">
        <v>3177</v>
      </c>
      <c r="AL7" s="772"/>
      <c r="AM7" s="772"/>
      <c r="AN7" s="772"/>
      <c r="AO7" s="772"/>
      <c r="AP7" s="772">
        <v>35807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-2</v>
      </c>
      <c r="CI7" s="757"/>
      <c r="CJ7" s="757"/>
      <c r="CK7" s="757"/>
      <c r="CL7" s="758"/>
      <c r="CM7" s="756">
        <v>193</v>
      </c>
      <c r="CN7" s="757"/>
      <c r="CO7" s="757"/>
      <c r="CP7" s="757"/>
      <c r="CQ7" s="758"/>
      <c r="CR7" s="756">
        <v>125</v>
      </c>
      <c r="CS7" s="757"/>
      <c r="CT7" s="757"/>
      <c r="CU7" s="757"/>
      <c r="CV7" s="758"/>
      <c r="CW7" s="756" t="s">
        <v>559</v>
      </c>
      <c r="CX7" s="757"/>
      <c r="CY7" s="757"/>
      <c r="CZ7" s="757"/>
      <c r="DA7" s="758"/>
      <c r="DB7" s="756" t="s">
        <v>559</v>
      </c>
      <c r="DC7" s="757"/>
      <c r="DD7" s="757"/>
      <c r="DE7" s="757"/>
      <c r="DF7" s="758"/>
      <c r="DG7" s="756" t="s">
        <v>559</v>
      </c>
      <c r="DH7" s="757"/>
      <c r="DI7" s="757"/>
      <c r="DJ7" s="757"/>
      <c r="DK7" s="758"/>
      <c r="DL7" s="756" t="s">
        <v>559</v>
      </c>
      <c r="DM7" s="757"/>
      <c r="DN7" s="757"/>
      <c r="DO7" s="757"/>
      <c r="DP7" s="758"/>
      <c r="DQ7" s="756" t="s">
        <v>559</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19</v>
      </c>
      <c r="R8" s="797"/>
      <c r="S8" s="797"/>
      <c r="T8" s="797"/>
      <c r="U8" s="797"/>
      <c r="V8" s="797">
        <v>16</v>
      </c>
      <c r="W8" s="797"/>
      <c r="X8" s="797"/>
      <c r="Y8" s="797"/>
      <c r="Z8" s="797"/>
      <c r="AA8" s="797">
        <v>3</v>
      </c>
      <c r="AB8" s="797"/>
      <c r="AC8" s="797"/>
      <c r="AD8" s="797"/>
      <c r="AE8" s="798"/>
      <c r="AF8" s="799">
        <v>3</v>
      </c>
      <c r="AG8" s="800"/>
      <c r="AH8" s="800"/>
      <c r="AI8" s="800"/>
      <c r="AJ8" s="801"/>
      <c r="AK8" s="782" t="s">
        <v>551</v>
      </c>
      <c r="AL8" s="783"/>
      <c r="AM8" s="783"/>
      <c r="AN8" s="783"/>
      <c r="AO8" s="783"/>
      <c r="AP8" s="783" t="s">
        <v>551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560</v>
      </c>
      <c r="BT8" s="787"/>
      <c r="BU8" s="787"/>
      <c r="BV8" s="787"/>
      <c r="BW8" s="787"/>
      <c r="BX8" s="787"/>
      <c r="BY8" s="787"/>
      <c r="BZ8" s="787"/>
      <c r="CA8" s="787"/>
      <c r="CB8" s="787"/>
      <c r="CC8" s="787"/>
      <c r="CD8" s="787"/>
      <c r="CE8" s="787"/>
      <c r="CF8" s="787"/>
      <c r="CG8" s="788"/>
      <c r="CH8" s="789">
        <v>-4</v>
      </c>
      <c r="CI8" s="790"/>
      <c r="CJ8" s="790"/>
      <c r="CK8" s="790"/>
      <c r="CL8" s="791"/>
      <c r="CM8" s="789">
        <v>25</v>
      </c>
      <c r="CN8" s="790"/>
      <c r="CO8" s="790"/>
      <c r="CP8" s="790"/>
      <c r="CQ8" s="791"/>
      <c r="CR8" s="789">
        <v>3</v>
      </c>
      <c r="CS8" s="790"/>
      <c r="CT8" s="790"/>
      <c r="CU8" s="790"/>
      <c r="CV8" s="791"/>
      <c r="CW8" s="789">
        <v>24</v>
      </c>
      <c r="CX8" s="790"/>
      <c r="CY8" s="790"/>
      <c r="CZ8" s="790"/>
      <c r="DA8" s="791"/>
      <c r="DB8" s="789" t="s">
        <v>559</v>
      </c>
      <c r="DC8" s="790"/>
      <c r="DD8" s="790"/>
      <c r="DE8" s="790"/>
      <c r="DF8" s="791"/>
      <c r="DG8" s="789" t="s">
        <v>559</v>
      </c>
      <c r="DH8" s="790"/>
      <c r="DI8" s="790"/>
      <c r="DJ8" s="790"/>
      <c r="DK8" s="791"/>
      <c r="DL8" s="789" t="s">
        <v>559</v>
      </c>
      <c r="DM8" s="790"/>
      <c r="DN8" s="790"/>
      <c r="DO8" s="790"/>
      <c r="DP8" s="791"/>
      <c r="DQ8" s="789" t="s">
        <v>559</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561</v>
      </c>
      <c r="BS9" s="786" t="s">
        <v>562</v>
      </c>
      <c r="BT9" s="787"/>
      <c r="BU9" s="787"/>
      <c r="BV9" s="787"/>
      <c r="BW9" s="787"/>
      <c r="BX9" s="787"/>
      <c r="BY9" s="787"/>
      <c r="BZ9" s="787"/>
      <c r="CA9" s="787"/>
      <c r="CB9" s="787"/>
      <c r="CC9" s="787"/>
      <c r="CD9" s="787"/>
      <c r="CE9" s="787"/>
      <c r="CF9" s="787"/>
      <c r="CG9" s="788"/>
      <c r="CH9" s="789">
        <v>-4</v>
      </c>
      <c r="CI9" s="790"/>
      <c r="CJ9" s="790"/>
      <c r="CK9" s="790"/>
      <c r="CL9" s="791"/>
      <c r="CM9" s="789">
        <v>97</v>
      </c>
      <c r="CN9" s="790"/>
      <c r="CO9" s="790"/>
      <c r="CP9" s="790"/>
      <c r="CQ9" s="791"/>
      <c r="CR9" s="789">
        <v>5</v>
      </c>
      <c r="CS9" s="790"/>
      <c r="CT9" s="790"/>
      <c r="CU9" s="790"/>
      <c r="CV9" s="791"/>
      <c r="CW9" s="789" t="s">
        <v>559</v>
      </c>
      <c r="CX9" s="790"/>
      <c r="CY9" s="790"/>
      <c r="CZ9" s="790"/>
      <c r="DA9" s="791"/>
      <c r="DB9" s="789" t="s">
        <v>559</v>
      </c>
      <c r="DC9" s="790"/>
      <c r="DD9" s="790"/>
      <c r="DE9" s="790"/>
      <c r="DF9" s="791"/>
      <c r="DG9" s="789" t="s">
        <v>559</v>
      </c>
      <c r="DH9" s="790"/>
      <c r="DI9" s="790"/>
      <c r="DJ9" s="790"/>
      <c r="DK9" s="791"/>
      <c r="DL9" s="789">
        <v>540</v>
      </c>
      <c r="DM9" s="790"/>
      <c r="DN9" s="790"/>
      <c r="DO9" s="790"/>
      <c r="DP9" s="791"/>
      <c r="DQ9" s="789" t="s">
        <v>559</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563</v>
      </c>
      <c r="BT10" s="787"/>
      <c r="BU10" s="787"/>
      <c r="BV10" s="787"/>
      <c r="BW10" s="787"/>
      <c r="BX10" s="787"/>
      <c r="BY10" s="787"/>
      <c r="BZ10" s="787"/>
      <c r="CA10" s="787"/>
      <c r="CB10" s="787"/>
      <c r="CC10" s="787"/>
      <c r="CD10" s="787"/>
      <c r="CE10" s="787"/>
      <c r="CF10" s="787"/>
      <c r="CG10" s="788"/>
      <c r="CH10" s="789">
        <v>12</v>
      </c>
      <c r="CI10" s="790"/>
      <c r="CJ10" s="790"/>
      <c r="CK10" s="790"/>
      <c r="CL10" s="791"/>
      <c r="CM10" s="789">
        <v>155</v>
      </c>
      <c r="CN10" s="790"/>
      <c r="CO10" s="790"/>
      <c r="CP10" s="790"/>
      <c r="CQ10" s="791"/>
      <c r="CR10" s="789">
        <v>49</v>
      </c>
      <c r="CS10" s="790"/>
      <c r="CT10" s="790"/>
      <c r="CU10" s="790"/>
      <c r="CV10" s="791"/>
      <c r="CW10" s="789">
        <v>4</v>
      </c>
      <c r="CX10" s="790"/>
      <c r="CY10" s="790"/>
      <c r="CZ10" s="790"/>
      <c r="DA10" s="791"/>
      <c r="DB10" s="789" t="s">
        <v>559</v>
      </c>
      <c r="DC10" s="790"/>
      <c r="DD10" s="790"/>
      <c r="DE10" s="790"/>
      <c r="DF10" s="791"/>
      <c r="DG10" s="789" t="s">
        <v>559</v>
      </c>
      <c r="DH10" s="790"/>
      <c r="DI10" s="790"/>
      <c r="DJ10" s="790"/>
      <c r="DK10" s="791"/>
      <c r="DL10" s="789" t="s">
        <v>559</v>
      </c>
      <c r="DM10" s="790"/>
      <c r="DN10" s="790"/>
      <c r="DO10" s="790"/>
      <c r="DP10" s="791"/>
      <c r="DQ10" s="789" t="s">
        <v>559</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564</v>
      </c>
      <c r="BT11" s="787"/>
      <c r="BU11" s="787"/>
      <c r="BV11" s="787"/>
      <c r="BW11" s="787"/>
      <c r="BX11" s="787"/>
      <c r="BY11" s="787"/>
      <c r="BZ11" s="787"/>
      <c r="CA11" s="787"/>
      <c r="CB11" s="787"/>
      <c r="CC11" s="787"/>
      <c r="CD11" s="787"/>
      <c r="CE11" s="787"/>
      <c r="CF11" s="787"/>
      <c r="CG11" s="788"/>
      <c r="CH11" s="789">
        <v>0</v>
      </c>
      <c r="CI11" s="790"/>
      <c r="CJ11" s="790"/>
      <c r="CK11" s="790"/>
      <c r="CL11" s="791"/>
      <c r="CM11" s="789">
        <v>5</v>
      </c>
      <c r="CN11" s="790"/>
      <c r="CO11" s="790"/>
      <c r="CP11" s="790"/>
      <c r="CQ11" s="791"/>
      <c r="CR11" s="789">
        <v>3</v>
      </c>
      <c r="CS11" s="790"/>
      <c r="CT11" s="790"/>
      <c r="CU11" s="790"/>
      <c r="CV11" s="791"/>
      <c r="CW11" s="789">
        <v>17</v>
      </c>
      <c r="CX11" s="790"/>
      <c r="CY11" s="790"/>
      <c r="CZ11" s="790"/>
      <c r="DA11" s="791"/>
      <c r="DB11" s="789" t="s">
        <v>559</v>
      </c>
      <c r="DC11" s="790"/>
      <c r="DD11" s="790"/>
      <c r="DE11" s="790"/>
      <c r="DF11" s="791"/>
      <c r="DG11" s="789" t="s">
        <v>559</v>
      </c>
      <c r="DH11" s="790"/>
      <c r="DI11" s="790"/>
      <c r="DJ11" s="790"/>
      <c r="DK11" s="791"/>
      <c r="DL11" s="789" t="s">
        <v>559</v>
      </c>
      <c r="DM11" s="790"/>
      <c r="DN11" s="790"/>
      <c r="DO11" s="790"/>
      <c r="DP11" s="791"/>
      <c r="DQ11" s="789" t="s">
        <v>559</v>
      </c>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565</v>
      </c>
      <c r="BT12" s="787"/>
      <c r="BU12" s="787"/>
      <c r="BV12" s="787"/>
      <c r="BW12" s="787"/>
      <c r="BX12" s="787"/>
      <c r="BY12" s="787"/>
      <c r="BZ12" s="787"/>
      <c r="CA12" s="787"/>
      <c r="CB12" s="787"/>
      <c r="CC12" s="787"/>
      <c r="CD12" s="787"/>
      <c r="CE12" s="787"/>
      <c r="CF12" s="787"/>
      <c r="CG12" s="788"/>
      <c r="CH12" s="789">
        <v>22</v>
      </c>
      <c r="CI12" s="790"/>
      <c r="CJ12" s="790"/>
      <c r="CK12" s="790"/>
      <c r="CL12" s="791"/>
      <c r="CM12" s="789">
        <v>0</v>
      </c>
      <c r="CN12" s="790"/>
      <c r="CO12" s="790"/>
      <c r="CP12" s="790"/>
      <c r="CQ12" s="791"/>
      <c r="CR12" s="789">
        <v>10</v>
      </c>
      <c r="CS12" s="790"/>
      <c r="CT12" s="790"/>
      <c r="CU12" s="790"/>
      <c r="CV12" s="791"/>
      <c r="CW12" s="789">
        <v>26</v>
      </c>
      <c r="CX12" s="790"/>
      <c r="CY12" s="790"/>
      <c r="CZ12" s="790"/>
      <c r="DA12" s="791"/>
      <c r="DB12" s="789" t="s">
        <v>559</v>
      </c>
      <c r="DC12" s="790"/>
      <c r="DD12" s="790"/>
      <c r="DE12" s="790"/>
      <c r="DF12" s="791"/>
      <c r="DG12" s="789" t="s">
        <v>559</v>
      </c>
      <c r="DH12" s="790"/>
      <c r="DI12" s="790"/>
      <c r="DJ12" s="790"/>
      <c r="DK12" s="791"/>
      <c r="DL12" s="789" t="s">
        <v>559</v>
      </c>
      <c r="DM12" s="790"/>
      <c r="DN12" s="790"/>
      <c r="DO12" s="790"/>
      <c r="DP12" s="791"/>
      <c r="DQ12" s="789" t="s">
        <v>559</v>
      </c>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f>SUM(Q7:U8)</f>
        <v>46654</v>
      </c>
      <c r="R23" s="806"/>
      <c r="S23" s="806"/>
      <c r="T23" s="806"/>
      <c r="U23" s="806"/>
      <c r="V23" s="806">
        <f>SUM(V7:Z8)</f>
        <v>45077</v>
      </c>
      <c r="W23" s="806"/>
      <c r="X23" s="806"/>
      <c r="Y23" s="806"/>
      <c r="Z23" s="806"/>
      <c r="AA23" s="806">
        <f>SUM(AA7:AE8)</f>
        <v>1577</v>
      </c>
      <c r="AB23" s="806"/>
      <c r="AC23" s="806"/>
      <c r="AD23" s="806"/>
      <c r="AE23" s="807"/>
      <c r="AF23" s="808">
        <v>1350</v>
      </c>
      <c r="AG23" s="806"/>
      <c r="AH23" s="806"/>
      <c r="AI23" s="806"/>
      <c r="AJ23" s="809"/>
      <c r="AK23" s="810"/>
      <c r="AL23" s="811"/>
      <c r="AM23" s="811"/>
      <c r="AN23" s="811"/>
      <c r="AO23" s="811"/>
      <c r="AP23" s="806">
        <f>AP7</f>
        <v>35807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7722</v>
      </c>
      <c r="R28" s="836"/>
      <c r="S28" s="836"/>
      <c r="T28" s="836"/>
      <c r="U28" s="836"/>
      <c r="V28" s="836">
        <v>7473</v>
      </c>
      <c r="W28" s="836"/>
      <c r="X28" s="836"/>
      <c r="Y28" s="836"/>
      <c r="Z28" s="836"/>
      <c r="AA28" s="836">
        <v>249</v>
      </c>
      <c r="AB28" s="836"/>
      <c r="AC28" s="836"/>
      <c r="AD28" s="836"/>
      <c r="AE28" s="837"/>
      <c r="AF28" s="838">
        <v>249</v>
      </c>
      <c r="AG28" s="836"/>
      <c r="AH28" s="836"/>
      <c r="AI28" s="836"/>
      <c r="AJ28" s="839"/>
      <c r="AK28" s="840">
        <v>670</v>
      </c>
      <c r="AL28" s="841"/>
      <c r="AM28" s="841"/>
      <c r="AN28" s="841"/>
      <c r="AO28" s="841"/>
      <c r="AP28" s="841" t="s">
        <v>551</v>
      </c>
      <c r="AQ28" s="841"/>
      <c r="AR28" s="841"/>
      <c r="AS28" s="841"/>
      <c r="AT28" s="841"/>
      <c r="AU28" s="841" t="s">
        <v>551</v>
      </c>
      <c r="AV28" s="841"/>
      <c r="AW28" s="841"/>
      <c r="AX28" s="841"/>
      <c r="AY28" s="841"/>
      <c r="AZ28" s="842" t="s">
        <v>551</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9005</v>
      </c>
      <c r="R29" s="797"/>
      <c r="S29" s="797"/>
      <c r="T29" s="797"/>
      <c r="U29" s="797"/>
      <c r="V29" s="797">
        <v>8701</v>
      </c>
      <c r="W29" s="797"/>
      <c r="X29" s="797"/>
      <c r="Y29" s="797"/>
      <c r="Z29" s="797"/>
      <c r="AA29" s="797">
        <v>304</v>
      </c>
      <c r="AB29" s="797"/>
      <c r="AC29" s="797"/>
      <c r="AD29" s="797"/>
      <c r="AE29" s="798"/>
      <c r="AF29" s="799">
        <v>304</v>
      </c>
      <c r="AG29" s="800"/>
      <c r="AH29" s="800"/>
      <c r="AI29" s="800"/>
      <c r="AJ29" s="801"/>
      <c r="AK29" s="847">
        <v>1274</v>
      </c>
      <c r="AL29" s="843"/>
      <c r="AM29" s="843"/>
      <c r="AN29" s="843"/>
      <c r="AO29" s="843"/>
      <c r="AP29" s="843" t="s">
        <v>551</v>
      </c>
      <c r="AQ29" s="843"/>
      <c r="AR29" s="843"/>
      <c r="AS29" s="843"/>
      <c r="AT29" s="843"/>
      <c r="AU29" s="843" t="s">
        <v>551</v>
      </c>
      <c r="AV29" s="843"/>
      <c r="AW29" s="843"/>
      <c r="AX29" s="843"/>
      <c r="AY29" s="843"/>
      <c r="AZ29" s="844" t="s">
        <v>551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1173</v>
      </c>
      <c r="R30" s="797"/>
      <c r="S30" s="797"/>
      <c r="T30" s="797"/>
      <c r="U30" s="797"/>
      <c r="V30" s="797">
        <v>1146</v>
      </c>
      <c r="W30" s="797"/>
      <c r="X30" s="797"/>
      <c r="Y30" s="797"/>
      <c r="Z30" s="797"/>
      <c r="AA30" s="797">
        <v>27</v>
      </c>
      <c r="AB30" s="797"/>
      <c r="AC30" s="797"/>
      <c r="AD30" s="797"/>
      <c r="AE30" s="798"/>
      <c r="AF30" s="799">
        <v>27</v>
      </c>
      <c r="AG30" s="800"/>
      <c r="AH30" s="800"/>
      <c r="AI30" s="800"/>
      <c r="AJ30" s="801"/>
      <c r="AK30" s="847">
        <v>309</v>
      </c>
      <c r="AL30" s="843"/>
      <c r="AM30" s="843"/>
      <c r="AN30" s="843"/>
      <c r="AO30" s="843"/>
      <c r="AP30" s="843" t="s">
        <v>551</v>
      </c>
      <c r="AQ30" s="843"/>
      <c r="AR30" s="843"/>
      <c r="AS30" s="843"/>
      <c r="AT30" s="843"/>
      <c r="AU30" s="843" t="s">
        <v>551</v>
      </c>
      <c r="AV30" s="843"/>
      <c r="AW30" s="843"/>
      <c r="AX30" s="843"/>
      <c r="AY30" s="843"/>
      <c r="AZ30" s="844" t="s">
        <v>551</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393</v>
      </c>
      <c r="C31" s="794"/>
      <c r="D31" s="794"/>
      <c r="E31" s="794"/>
      <c r="F31" s="794"/>
      <c r="G31" s="794"/>
      <c r="H31" s="794"/>
      <c r="I31" s="794"/>
      <c r="J31" s="794"/>
      <c r="K31" s="794"/>
      <c r="L31" s="794"/>
      <c r="M31" s="794"/>
      <c r="N31" s="794"/>
      <c r="O31" s="794"/>
      <c r="P31" s="795"/>
      <c r="Q31" s="796">
        <v>1854</v>
      </c>
      <c r="R31" s="797"/>
      <c r="S31" s="797"/>
      <c r="T31" s="797"/>
      <c r="U31" s="797"/>
      <c r="V31" s="797">
        <v>1579</v>
      </c>
      <c r="W31" s="797"/>
      <c r="X31" s="797"/>
      <c r="Y31" s="797"/>
      <c r="Z31" s="797"/>
      <c r="AA31" s="797">
        <v>275</v>
      </c>
      <c r="AB31" s="797"/>
      <c r="AC31" s="797"/>
      <c r="AD31" s="797"/>
      <c r="AE31" s="798"/>
      <c r="AF31" s="799">
        <v>4116</v>
      </c>
      <c r="AG31" s="800"/>
      <c r="AH31" s="800"/>
      <c r="AI31" s="800"/>
      <c r="AJ31" s="801"/>
      <c r="AK31" s="847">
        <v>101</v>
      </c>
      <c r="AL31" s="843"/>
      <c r="AM31" s="843"/>
      <c r="AN31" s="843"/>
      <c r="AO31" s="843"/>
      <c r="AP31" s="843">
        <v>548</v>
      </c>
      <c r="AQ31" s="843"/>
      <c r="AR31" s="843"/>
      <c r="AS31" s="843"/>
      <c r="AT31" s="843"/>
      <c r="AU31" s="843">
        <v>58</v>
      </c>
      <c r="AV31" s="843"/>
      <c r="AW31" s="843"/>
      <c r="AX31" s="843"/>
      <c r="AY31" s="843"/>
      <c r="AZ31" s="844" t="s">
        <v>551</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395</v>
      </c>
      <c r="C32" s="794"/>
      <c r="D32" s="794"/>
      <c r="E32" s="794"/>
      <c r="F32" s="794"/>
      <c r="G32" s="794"/>
      <c r="H32" s="794"/>
      <c r="I32" s="794"/>
      <c r="J32" s="794"/>
      <c r="K32" s="794"/>
      <c r="L32" s="794"/>
      <c r="M32" s="794"/>
      <c r="N32" s="794"/>
      <c r="O32" s="794"/>
      <c r="P32" s="795"/>
      <c r="Q32" s="796">
        <v>2256</v>
      </c>
      <c r="R32" s="797"/>
      <c r="S32" s="797"/>
      <c r="T32" s="797"/>
      <c r="U32" s="797"/>
      <c r="V32" s="797">
        <v>2377</v>
      </c>
      <c r="W32" s="797"/>
      <c r="X32" s="797"/>
      <c r="Y32" s="797"/>
      <c r="Z32" s="797"/>
      <c r="AA32" s="797">
        <v>-120</v>
      </c>
      <c r="AB32" s="797"/>
      <c r="AC32" s="797"/>
      <c r="AD32" s="797"/>
      <c r="AE32" s="798"/>
      <c r="AF32" s="799">
        <v>271</v>
      </c>
      <c r="AG32" s="800"/>
      <c r="AH32" s="800"/>
      <c r="AI32" s="800"/>
      <c r="AJ32" s="801"/>
      <c r="AK32" s="847">
        <v>480</v>
      </c>
      <c r="AL32" s="843"/>
      <c r="AM32" s="843"/>
      <c r="AN32" s="843"/>
      <c r="AO32" s="843"/>
      <c r="AP32" s="843">
        <v>14281</v>
      </c>
      <c r="AQ32" s="843"/>
      <c r="AR32" s="843"/>
      <c r="AS32" s="843"/>
      <c r="AT32" s="843"/>
      <c r="AU32" s="843">
        <v>6269</v>
      </c>
      <c r="AV32" s="843"/>
      <c r="AW32" s="843"/>
      <c r="AX32" s="843"/>
      <c r="AY32" s="843"/>
      <c r="AZ32" s="844" t="s">
        <v>551</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143</v>
      </c>
      <c r="C33" s="794"/>
      <c r="D33" s="794"/>
      <c r="E33" s="794"/>
      <c r="F33" s="794"/>
      <c r="G33" s="794"/>
      <c r="H33" s="794"/>
      <c r="I33" s="794"/>
      <c r="J33" s="794"/>
      <c r="K33" s="794"/>
      <c r="L33" s="794"/>
      <c r="M33" s="794"/>
      <c r="N33" s="794"/>
      <c r="O33" s="794"/>
      <c r="P33" s="795"/>
      <c r="Q33" s="796">
        <v>9037</v>
      </c>
      <c r="R33" s="797"/>
      <c r="S33" s="797"/>
      <c r="T33" s="797"/>
      <c r="U33" s="797"/>
      <c r="V33" s="797">
        <v>10586</v>
      </c>
      <c r="W33" s="797"/>
      <c r="X33" s="797"/>
      <c r="Y33" s="797"/>
      <c r="Z33" s="797"/>
      <c r="AA33" s="797">
        <v>-1549</v>
      </c>
      <c r="AB33" s="797"/>
      <c r="AC33" s="797"/>
      <c r="AD33" s="797"/>
      <c r="AE33" s="798"/>
      <c r="AF33" s="799">
        <v>-92</v>
      </c>
      <c r="AG33" s="800"/>
      <c r="AH33" s="800"/>
      <c r="AI33" s="800"/>
      <c r="AJ33" s="801"/>
      <c r="AK33" s="847">
        <v>1303</v>
      </c>
      <c r="AL33" s="843"/>
      <c r="AM33" s="843"/>
      <c r="AN33" s="843"/>
      <c r="AO33" s="843"/>
      <c r="AP33" s="843">
        <v>14057</v>
      </c>
      <c r="AQ33" s="843"/>
      <c r="AR33" s="843"/>
      <c r="AS33" s="843"/>
      <c r="AT33" s="843"/>
      <c r="AU33" s="843">
        <v>8955</v>
      </c>
      <c r="AV33" s="843"/>
      <c r="AW33" s="843"/>
      <c r="AX33" s="843"/>
      <c r="AY33" s="843"/>
      <c r="AZ33" s="844">
        <v>1</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796">
        <v>213</v>
      </c>
      <c r="R34" s="797"/>
      <c r="S34" s="797"/>
      <c r="T34" s="797"/>
      <c r="U34" s="797"/>
      <c r="V34" s="797">
        <v>213</v>
      </c>
      <c r="W34" s="797"/>
      <c r="X34" s="797"/>
      <c r="Y34" s="797"/>
      <c r="Z34" s="797"/>
      <c r="AA34" s="797" t="s">
        <v>491</v>
      </c>
      <c r="AB34" s="797"/>
      <c r="AC34" s="797"/>
      <c r="AD34" s="797"/>
      <c r="AE34" s="798"/>
      <c r="AF34" s="799" t="s">
        <v>122</v>
      </c>
      <c r="AG34" s="800"/>
      <c r="AH34" s="800"/>
      <c r="AI34" s="800"/>
      <c r="AJ34" s="801"/>
      <c r="AK34" s="847">
        <v>137</v>
      </c>
      <c r="AL34" s="843"/>
      <c r="AM34" s="843"/>
      <c r="AN34" s="843"/>
      <c r="AO34" s="843"/>
      <c r="AP34" s="843">
        <v>250</v>
      </c>
      <c r="AQ34" s="843"/>
      <c r="AR34" s="843"/>
      <c r="AS34" s="843"/>
      <c r="AT34" s="843"/>
      <c r="AU34" s="843">
        <v>188</v>
      </c>
      <c r="AV34" s="843"/>
      <c r="AW34" s="843"/>
      <c r="AX34" s="843"/>
      <c r="AY34" s="843"/>
      <c r="AZ34" s="844" t="s">
        <v>551</v>
      </c>
      <c r="BA34" s="844"/>
      <c r="BB34" s="844"/>
      <c r="BC34" s="844"/>
      <c r="BD34" s="844"/>
      <c r="BE34" s="845" t="s">
        <v>397</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398</v>
      </c>
      <c r="C35" s="794"/>
      <c r="D35" s="794"/>
      <c r="E35" s="794"/>
      <c r="F35" s="794"/>
      <c r="G35" s="794"/>
      <c r="H35" s="794"/>
      <c r="I35" s="794"/>
      <c r="J35" s="794"/>
      <c r="K35" s="794"/>
      <c r="L35" s="794"/>
      <c r="M35" s="794"/>
      <c r="N35" s="794"/>
      <c r="O35" s="794"/>
      <c r="P35" s="795"/>
      <c r="Q35" s="796">
        <v>27</v>
      </c>
      <c r="R35" s="797"/>
      <c r="S35" s="797"/>
      <c r="T35" s="797"/>
      <c r="U35" s="797"/>
      <c r="V35" s="797">
        <v>27</v>
      </c>
      <c r="W35" s="797"/>
      <c r="X35" s="797"/>
      <c r="Y35" s="797"/>
      <c r="Z35" s="797"/>
      <c r="AA35" s="797">
        <v>1</v>
      </c>
      <c r="AB35" s="797"/>
      <c r="AC35" s="797"/>
      <c r="AD35" s="797"/>
      <c r="AE35" s="798"/>
      <c r="AF35" s="799">
        <v>1</v>
      </c>
      <c r="AG35" s="800"/>
      <c r="AH35" s="800"/>
      <c r="AI35" s="800"/>
      <c r="AJ35" s="801"/>
      <c r="AK35" s="847" t="s">
        <v>551</v>
      </c>
      <c r="AL35" s="843"/>
      <c r="AM35" s="843"/>
      <c r="AN35" s="843"/>
      <c r="AO35" s="843"/>
      <c r="AP35" s="843" t="s">
        <v>551</v>
      </c>
      <c r="AQ35" s="843"/>
      <c r="AR35" s="843"/>
      <c r="AS35" s="843"/>
      <c r="AT35" s="843"/>
      <c r="AU35" s="843" t="s">
        <v>551</v>
      </c>
      <c r="AV35" s="843"/>
      <c r="AW35" s="843"/>
      <c r="AX35" s="843"/>
      <c r="AY35" s="843"/>
      <c r="AZ35" s="844" t="s">
        <v>551</v>
      </c>
      <c r="BA35" s="844"/>
      <c r="BB35" s="844"/>
      <c r="BC35" s="844"/>
      <c r="BD35" s="844"/>
      <c r="BE35" s="845" t="s">
        <v>397</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4874</v>
      </c>
      <c r="AG63" s="857"/>
      <c r="AH63" s="857"/>
      <c r="AI63" s="857"/>
      <c r="AJ63" s="858"/>
      <c r="AK63" s="859"/>
      <c r="AL63" s="854"/>
      <c r="AM63" s="854"/>
      <c r="AN63" s="854"/>
      <c r="AO63" s="854"/>
      <c r="AP63" s="857">
        <f>SUM(AP28:AT35)</f>
        <v>29136</v>
      </c>
      <c r="AQ63" s="857"/>
      <c r="AR63" s="857"/>
      <c r="AS63" s="857"/>
      <c r="AT63" s="857"/>
      <c r="AU63" s="857">
        <f>SUM(AU28:AY35)</f>
        <v>15470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403</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552</v>
      </c>
      <c r="C68" s="883"/>
      <c r="D68" s="883"/>
      <c r="E68" s="883"/>
      <c r="F68" s="883"/>
      <c r="G68" s="883"/>
      <c r="H68" s="883"/>
      <c r="I68" s="883"/>
      <c r="J68" s="883"/>
      <c r="K68" s="883"/>
      <c r="L68" s="883"/>
      <c r="M68" s="883"/>
      <c r="N68" s="883"/>
      <c r="O68" s="883"/>
      <c r="P68" s="884"/>
      <c r="Q68" s="885">
        <v>7671</v>
      </c>
      <c r="R68" s="879"/>
      <c r="S68" s="879"/>
      <c r="T68" s="879"/>
      <c r="U68" s="879"/>
      <c r="V68" s="879">
        <v>7513</v>
      </c>
      <c r="W68" s="879"/>
      <c r="X68" s="879"/>
      <c r="Y68" s="879"/>
      <c r="Z68" s="879"/>
      <c r="AA68" s="879">
        <v>158</v>
      </c>
      <c r="AB68" s="879"/>
      <c r="AC68" s="879"/>
      <c r="AD68" s="879"/>
      <c r="AE68" s="879"/>
      <c r="AF68" s="879">
        <v>158</v>
      </c>
      <c r="AG68" s="879"/>
      <c r="AH68" s="879"/>
      <c r="AI68" s="879"/>
      <c r="AJ68" s="879"/>
      <c r="AK68" s="879">
        <v>80</v>
      </c>
      <c r="AL68" s="879"/>
      <c r="AM68" s="879"/>
      <c r="AN68" s="879"/>
      <c r="AO68" s="879"/>
      <c r="AP68" s="879">
        <v>5622</v>
      </c>
      <c r="AQ68" s="879"/>
      <c r="AR68" s="879"/>
      <c r="AS68" s="879"/>
      <c r="AT68" s="879"/>
      <c r="AU68" s="879">
        <v>3825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553</v>
      </c>
      <c r="C69" s="887"/>
      <c r="D69" s="887"/>
      <c r="E69" s="887"/>
      <c r="F69" s="887"/>
      <c r="G69" s="887"/>
      <c r="H69" s="887"/>
      <c r="I69" s="887"/>
      <c r="J69" s="887"/>
      <c r="K69" s="887"/>
      <c r="L69" s="887"/>
      <c r="M69" s="887"/>
      <c r="N69" s="887"/>
      <c r="O69" s="887"/>
      <c r="P69" s="888"/>
      <c r="Q69" s="889">
        <v>335</v>
      </c>
      <c r="R69" s="843"/>
      <c r="S69" s="843"/>
      <c r="T69" s="843"/>
      <c r="U69" s="843"/>
      <c r="V69" s="843">
        <v>181</v>
      </c>
      <c r="W69" s="843"/>
      <c r="X69" s="843"/>
      <c r="Y69" s="843"/>
      <c r="Z69" s="843"/>
      <c r="AA69" s="843">
        <v>154</v>
      </c>
      <c r="AB69" s="843"/>
      <c r="AC69" s="843"/>
      <c r="AD69" s="843"/>
      <c r="AE69" s="843"/>
      <c r="AF69" s="843">
        <v>154</v>
      </c>
      <c r="AG69" s="843"/>
      <c r="AH69" s="843"/>
      <c r="AI69" s="843"/>
      <c r="AJ69" s="843"/>
      <c r="AK69" s="843">
        <v>162</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554</v>
      </c>
      <c r="C70" s="887"/>
      <c r="D70" s="887"/>
      <c r="E70" s="887"/>
      <c r="F70" s="887"/>
      <c r="G70" s="887"/>
      <c r="H70" s="887"/>
      <c r="I70" s="887"/>
      <c r="J70" s="887"/>
      <c r="K70" s="887"/>
      <c r="L70" s="887"/>
      <c r="M70" s="887"/>
      <c r="N70" s="887"/>
      <c r="O70" s="887"/>
      <c r="P70" s="888"/>
      <c r="Q70" s="889">
        <v>166278</v>
      </c>
      <c r="R70" s="843"/>
      <c r="S70" s="843"/>
      <c r="T70" s="843"/>
      <c r="U70" s="843"/>
      <c r="V70" s="843">
        <v>162373</v>
      </c>
      <c r="W70" s="843"/>
      <c r="X70" s="843"/>
      <c r="Y70" s="843"/>
      <c r="Z70" s="843"/>
      <c r="AA70" s="843">
        <v>3905</v>
      </c>
      <c r="AB70" s="843"/>
      <c r="AC70" s="843"/>
      <c r="AD70" s="843"/>
      <c r="AE70" s="843"/>
      <c r="AF70" s="843">
        <v>3905</v>
      </c>
      <c r="AG70" s="843"/>
      <c r="AH70" s="843"/>
      <c r="AI70" s="843"/>
      <c r="AJ70" s="843"/>
      <c r="AK70" s="843">
        <v>1502</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555</v>
      </c>
      <c r="C71" s="887"/>
      <c r="D71" s="887"/>
      <c r="E71" s="887"/>
      <c r="F71" s="887"/>
      <c r="G71" s="887"/>
      <c r="H71" s="887"/>
      <c r="I71" s="887"/>
      <c r="J71" s="887"/>
      <c r="K71" s="887"/>
      <c r="L71" s="887"/>
      <c r="M71" s="887"/>
      <c r="N71" s="887"/>
      <c r="O71" s="887"/>
      <c r="P71" s="888"/>
      <c r="Q71" s="889">
        <v>127</v>
      </c>
      <c r="R71" s="843"/>
      <c r="S71" s="843"/>
      <c r="T71" s="843"/>
      <c r="U71" s="843"/>
      <c r="V71" s="843">
        <v>112</v>
      </c>
      <c r="W71" s="843"/>
      <c r="X71" s="843"/>
      <c r="Y71" s="843"/>
      <c r="Z71" s="843"/>
      <c r="AA71" s="843">
        <v>15</v>
      </c>
      <c r="AB71" s="843"/>
      <c r="AC71" s="843"/>
      <c r="AD71" s="843"/>
      <c r="AE71" s="843"/>
      <c r="AF71" s="843">
        <v>15</v>
      </c>
      <c r="AG71" s="843"/>
      <c r="AH71" s="843"/>
      <c r="AI71" s="843"/>
      <c r="AJ71" s="843"/>
      <c r="AK71" s="843">
        <v>48</v>
      </c>
      <c r="AL71" s="843"/>
      <c r="AM71" s="843"/>
      <c r="AN71" s="843"/>
      <c r="AO71" s="843"/>
      <c r="AP71" s="843" t="s">
        <v>551</v>
      </c>
      <c r="AQ71" s="843"/>
      <c r="AR71" s="843"/>
      <c r="AS71" s="843"/>
      <c r="AT71" s="843"/>
      <c r="AU71" s="843" t="s">
        <v>551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556</v>
      </c>
      <c r="C72" s="887"/>
      <c r="D72" s="887"/>
      <c r="E72" s="887"/>
      <c r="F72" s="887"/>
      <c r="G72" s="887"/>
      <c r="H72" s="887"/>
      <c r="I72" s="887"/>
      <c r="J72" s="887"/>
      <c r="K72" s="887"/>
      <c r="L72" s="887"/>
      <c r="M72" s="887"/>
      <c r="N72" s="887"/>
      <c r="O72" s="887"/>
      <c r="P72" s="888"/>
      <c r="Q72" s="889">
        <v>1046</v>
      </c>
      <c r="R72" s="843"/>
      <c r="S72" s="843"/>
      <c r="T72" s="843"/>
      <c r="U72" s="843"/>
      <c r="V72" s="843">
        <v>1043</v>
      </c>
      <c r="W72" s="843"/>
      <c r="X72" s="843"/>
      <c r="Y72" s="843"/>
      <c r="Z72" s="843"/>
      <c r="AA72" s="843">
        <v>3</v>
      </c>
      <c r="AB72" s="843"/>
      <c r="AC72" s="843"/>
      <c r="AD72" s="843"/>
      <c r="AE72" s="843"/>
      <c r="AF72" s="843">
        <v>3</v>
      </c>
      <c r="AG72" s="843"/>
      <c r="AH72" s="843"/>
      <c r="AI72" s="843"/>
      <c r="AJ72" s="843"/>
      <c r="AK72" s="843" t="s">
        <v>551</v>
      </c>
      <c r="AL72" s="843"/>
      <c r="AM72" s="843"/>
      <c r="AN72" s="843"/>
      <c r="AO72" s="843"/>
      <c r="AP72" s="843" t="s">
        <v>551</v>
      </c>
      <c r="AQ72" s="843"/>
      <c r="AR72" s="843"/>
      <c r="AS72" s="843"/>
      <c r="AT72" s="843"/>
      <c r="AU72" s="843" t="s">
        <v>551</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557</v>
      </c>
      <c r="C73" s="887"/>
      <c r="D73" s="887"/>
      <c r="E73" s="887"/>
      <c r="F73" s="887"/>
      <c r="G73" s="887"/>
      <c r="H73" s="887"/>
      <c r="I73" s="887"/>
      <c r="J73" s="887"/>
      <c r="K73" s="887"/>
      <c r="L73" s="887"/>
      <c r="M73" s="887"/>
      <c r="N73" s="887"/>
      <c r="O73" s="887"/>
      <c r="P73" s="888"/>
      <c r="Q73" s="889">
        <v>13</v>
      </c>
      <c r="R73" s="843"/>
      <c r="S73" s="843"/>
      <c r="T73" s="843"/>
      <c r="U73" s="843"/>
      <c r="V73" s="843">
        <v>12</v>
      </c>
      <c r="W73" s="843"/>
      <c r="X73" s="843"/>
      <c r="Y73" s="843"/>
      <c r="Z73" s="843"/>
      <c r="AA73" s="843">
        <v>1</v>
      </c>
      <c r="AB73" s="843"/>
      <c r="AC73" s="843"/>
      <c r="AD73" s="843"/>
      <c r="AE73" s="843"/>
      <c r="AF73" s="843">
        <v>1</v>
      </c>
      <c r="AG73" s="843"/>
      <c r="AH73" s="843"/>
      <c r="AI73" s="843"/>
      <c r="AJ73" s="843"/>
      <c r="AK73" s="843" t="s">
        <v>551</v>
      </c>
      <c r="AL73" s="843"/>
      <c r="AM73" s="843"/>
      <c r="AN73" s="843"/>
      <c r="AO73" s="843"/>
      <c r="AP73" s="843" t="s">
        <v>551</v>
      </c>
      <c r="AQ73" s="843"/>
      <c r="AR73" s="843"/>
      <c r="AS73" s="843"/>
      <c r="AT73" s="843"/>
      <c r="AU73" s="843" t="s">
        <v>551</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SUM(AF68:AJ73)</f>
        <v>4236</v>
      </c>
      <c r="AG88" s="857"/>
      <c r="AH88" s="857"/>
      <c r="AI88" s="857"/>
      <c r="AJ88" s="857"/>
      <c r="AK88" s="854"/>
      <c r="AL88" s="854"/>
      <c r="AM88" s="854"/>
      <c r="AN88" s="854"/>
      <c r="AO88" s="854"/>
      <c r="AP88" s="857">
        <f t="shared" ref="AP88" si="0">SUM(AP68:AT73)</f>
        <v>5622</v>
      </c>
      <c r="AQ88" s="857"/>
      <c r="AR88" s="857"/>
      <c r="AS88" s="857"/>
      <c r="AT88" s="857"/>
      <c r="AU88" s="857">
        <f t="shared" ref="AU88" si="1">SUM(AU68:AY73)</f>
        <v>3825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194</v>
      </c>
      <c r="CS102" s="865"/>
      <c r="CT102" s="865"/>
      <c r="CU102" s="865"/>
      <c r="CV102" s="904"/>
      <c r="CW102" s="903">
        <v>69</v>
      </c>
      <c r="CX102" s="865"/>
      <c r="CY102" s="865"/>
      <c r="CZ102" s="865"/>
      <c r="DA102" s="904"/>
      <c r="DB102" s="903" t="s">
        <v>551</v>
      </c>
      <c r="DC102" s="865"/>
      <c r="DD102" s="865"/>
      <c r="DE102" s="865"/>
      <c r="DF102" s="904"/>
      <c r="DG102" s="903" t="s">
        <v>551</v>
      </c>
      <c r="DH102" s="865"/>
      <c r="DI102" s="865"/>
      <c r="DJ102" s="865"/>
      <c r="DK102" s="904"/>
      <c r="DL102" s="903">
        <v>540</v>
      </c>
      <c r="DM102" s="865"/>
      <c r="DN102" s="865"/>
      <c r="DO102" s="865"/>
      <c r="DP102" s="904"/>
      <c r="DQ102" s="903" t="s">
        <v>551</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295</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295</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295</v>
      </c>
      <c r="DR109" s="906"/>
      <c r="DS109" s="906"/>
      <c r="DT109" s="906"/>
      <c r="DU109" s="907"/>
      <c r="DV109" s="905" t="s">
        <v>415</v>
      </c>
      <c r="DW109" s="906"/>
      <c r="DX109" s="906"/>
      <c r="DY109" s="906"/>
      <c r="DZ109" s="908"/>
    </row>
    <row r="110" spans="1:131" s="212"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3542301</v>
      </c>
      <c r="AB110" s="913"/>
      <c r="AC110" s="913"/>
      <c r="AD110" s="913"/>
      <c r="AE110" s="914"/>
      <c r="AF110" s="915">
        <v>3573386</v>
      </c>
      <c r="AG110" s="913"/>
      <c r="AH110" s="913"/>
      <c r="AI110" s="913"/>
      <c r="AJ110" s="914"/>
      <c r="AK110" s="915">
        <v>3682209</v>
      </c>
      <c r="AL110" s="913"/>
      <c r="AM110" s="913"/>
      <c r="AN110" s="913"/>
      <c r="AO110" s="914"/>
      <c r="AP110" s="916">
        <v>20.100000000000001</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38531443</v>
      </c>
      <c r="BR110" s="944"/>
      <c r="BS110" s="944"/>
      <c r="BT110" s="944"/>
      <c r="BU110" s="944"/>
      <c r="BV110" s="944">
        <v>36920274</v>
      </c>
      <c r="BW110" s="944"/>
      <c r="BX110" s="944"/>
      <c r="BY110" s="944"/>
      <c r="BZ110" s="944"/>
      <c r="CA110" s="944">
        <v>35806719</v>
      </c>
      <c r="CB110" s="944"/>
      <c r="CC110" s="944"/>
      <c r="CD110" s="944"/>
      <c r="CE110" s="944"/>
      <c r="CF110" s="957">
        <v>195.9</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491857</v>
      </c>
      <c r="DH110" s="944"/>
      <c r="DI110" s="944"/>
      <c r="DJ110" s="944"/>
      <c r="DK110" s="944"/>
      <c r="DL110" s="944">
        <v>434983</v>
      </c>
      <c r="DM110" s="944"/>
      <c r="DN110" s="944"/>
      <c r="DO110" s="944"/>
      <c r="DP110" s="944"/>
      <c r="DQ110" s="944">
        <v>378108</v>
      </c>
      <c r="DR110" s="944"/>
      <c r="DS110" s="944"/>
      <c r="DT110" s="944"/>
      <c r="DU110" s="944"/>
      <c r="DV110" s="945">
        <v>2.1</v>
      </c>
      <c r="DW110" s="945"/>
      <c r="DX110" s="945"/>
      <c r="DY110" s="945"/>
      <c r="DZ110" s="946"/>
    </row>
    <row r="111" spans="1:131" s="212"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583917</v>
      </c>
      <c r="BR111" s="939"/>
      <c r="BS111" s="939"/>
      <c r="BT111" s="939"/>
      <c r="BU111" s="939"/>
      <c r="BV111" s="939">
        <v>489293</v>
      </c>
      <c r="BW111" s="939"/>
      <c r="BX111" s="939"/>
      <c r="BY111" s="939"/>
      <c r="BZ111" s="939"/>
      <c r="CA111" s="939">
        <v>422448</v>
      </c>
      <c r="CB111" s="939"/>
      <c r="CC111" s="939"/>
      <c r="CD111" s="939"/>
      <c r="CE111" s="939"/>
      <c r="CF111" s="933">
        <v>2.2999999999999998</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6667</v>
      </c>
      <c r="AB112" s="972"/>
      <c r="AC112" s="972"/>
      <c r="AD112" s="972"/>
      <c r="AE112" s="973"/>
      <c r="AF112" s="974">
        <v>3207</v>
      </c>
      <c r="AG112" s="972"/>
      <c r="AH112" s="972"/>
      <c r="AI112" s="972"/>
      <c r="AJ112" s="973"/>
      <c r="AK112" s="974">
        <v>3200</v>
      </c>
      <c r="AL112" s="972"/>
      <c r="AM112" s="972"/>
      <c r="AN112" s="972"/>
      <c r="AO112" s="973"/>
      <c r="AP112" s="975">
        <v>0</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11555528</v>
      </c>
      <c r="BR112" s="939"/>
      <c r="BS112" s="939"/>
      <c r="BT112" s="939"/>
      <c r="BU112" s="939"/>
      <c r="BV112" s="939">
        <v>15958985</v>
      </c>
      <c r="BW112" s="939"/>
      <c r="BX112" s="939"/>
      <c r="BY112" s="939"/>
      <c r="BZ112" s="939"/>
      <c r="CA112" s="939">
        <v>15470482</v>
      </c>
      <c r="CB112" s="939"/>
      <c r="CC112" s="939"/>
      <c r="CD112" s="939"/>
      <c r="CE112" s="939"/>
      <c r="CF112" s="933">
        <v>84.6</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527765</v>
      </c>
      <c r="AB113" s="951"/>
      <c r="AC113" s="951"/>
      <c r="AD113" s="951"/>
      <c r="AE113" s="952"/>
      <c r="AF113" s="953">
        <v>680133</v>
      </c>
      <c r="AG113" s="951"/>
      <c r="AH113" s="951"/>
      <c r="AI113" s="951"/>
      <c r="AJ113" s="952"/>
      <c r="AK113" s="953">
        <v>861035</v>
      </c>
      <c r="AL113" s="951"/>
      <c r="AM113" s="951"/>
      <c r="AN113" s="951"/>
      <c r="AO113" s="952"/>
      <c r="AP113" s="954">
        <v>4.7</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3806081</v>
      </c>
      <c r="BR113" s="939"/>
      <c r="BS113" s="939"/>
      <c r="BT113" s="939"/>
      <c r="BU113" s="939"/>
      <c r="BV113" s="939">
        <v>3993092</v>
      </c>
      <c r="BW113" s="939"/>
      <c r="BX113" s="939"/>
      <c r="BY113" s="939"/>
      <c r="BZ113" s="939"/>
      <c r="CA113" s="939">
        <v>3824639</v>
      </c>
      <c r="CB113" s="939"/>
      <c r="CC113" s="939"/>
      <c r="CD113" s="939"/>
      <c r="CE113" s="939"/>
      <c r="CF113" s="933">
        <v>20.9</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511352</v>
      </c>
      <c r="AB114" s="972"/>
      <c r="AC114" s="972"/>
      <c r="AD114" s="972"/>
      <c r="AE114" s="973"/>
      <c r="AF114" s="974">
        <v>484904</v>
      </c>
      <c r="AG114" s="972"/>
      <c r="AH114" s="972"/>
      <c r="AI114" s="972"/>
      <c r="AJ114" s="973"/>
      <c r="AK114" s="974">
        <v>447215</v>
      </c>
      <c r="AL114" s="972"/>
      <c r="AM114" s="972"/>
      <c r="AN114" s="972"/>
      <c r="AO114" s="973"/>
      <c r="AP114" s="975">
        <v>2.4</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3922901</v>
      </c>
      <c r="BR114" s="939"/>
      <c r="BS114" s="939"/>
      <c r="BT114" s="939"/>
      <c r="BU114" s="939"/>
      <c r="BV114" s="939">
        <v>4044374</v>
      </c>
      <c r="BW114" s="939"/>
      <c r="BX114" s="939"/>
      <c r="BY114" s="939"/>
      <c r="BZ114" s="939"/>
      <c r="CA114" s="939">
        <v>3931037</v>
      </c>
      <c r="CB114" s="939"/>
      <c r="CC114" s="939"/>
      <c r="CD114" s="939"/>
      <c r="CE114" s="939"/>
      <c r="CF114" s="933">
        <v>21.5</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78436</v>
      </c>
      <c r="AB115" s="951"/>
      <c r="AC115" s="951"/>
      <c r="AD115" s="951"/>
      <c r="AE115" s="952"/>
      <c r="AF115" s="953">
        <v>105621</v>
      </c>
      <c r="AG115" s="951"/>
      <c r="AH115" s="951"/>
      <c r="AI115" s="951"/>
      <c r="AJ115" s="952"/>
      <c r="AK115" s="953">
        <v>77027</v>
      </c>
      <c r="AL115" s="951"/>
      <c r="AM115" s="951"/>
      <c r="AN115" s="951"/>
      <c r="AO115" s="952"/>
      <c r="AP115" s="954">
        <v>0.4</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18620</v>
      </c>
      <c r="DH116" s="972"/>
      <c r="DI116" s="972"/>
      <c r="DJ116" s="972"/>
      <c r="DK116" s="973"/>
      <c r="DL116" s="974">
        <v>12310</v>
      </c>
      <c r="DM116" s="972"/>
      <c r="DN116" s="972"/>
      <c r="DO116" s="972"/>
      <c r="DP116" s="973"/>
      <c r="DQ116" s="974">
        <v>7940</v>
      </c>
      <c r="DR116" s="972"/>
      <c r="DS116" s="972"/>
      <c r="DT116" s="972"/>
      <c r="DU116" s="973"/>
      <c r="DV116" s="975">
        <v>0</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4666521</v>
      </c>
      <c r="AB117" s="992"/>
      <c r="AC117" s="992"/>
      <c r="AD117" s="992"/>
      <c r="AE117" s="993"/>
      <c r="AF117" s="994">
        <v>4847251</v>
      </c>
      <c r="AG117" s="992"/>
      <c r="AH117" s="992"/>
      <c r="AI117" s="992"/>
      <c r="AJ117" s="993"/>
      <c r="AK117" s="994">
        <v>5070686</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295</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63010</v>
      </c>
      <c r="AB119" s="913"/>
      <c r="AC119" s="913"/>
      <c r="AD119" s="913"/>
      <c r="AE119" s="914"/>
      <c r="AF119" s="915">
        <v>62416</v>
      </c>
      <c r="AG119" s="913"/>
      <c r="AH119" s="913"/>
      <c r="AI119" s="913"/>
      <c r="AJ119" s="914"/>
      <c r="AK119" s="915">
        <v>61967</v>
      </c>
      <c r="AL119" s="913"/>
      <c r="AM119" s="913"/>
      <c r="AN119" s="913"/>
      <c r="AO119" s="914"/>
      <c r="AP119" s="916">
        <v>0.3</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445</v>
      </c>
      <c r="BP119" s="1018"/>
      <c r="BQ119" s="1012">
        <v>58399870</v>
      </c>
      <c r="BR119" s="1013"/>
      <c r="BS119" s="1013"/>
      <c r="BT119" s="1013"/>
      <c r="BU119" s="1013"/>
      <c r="BV119" s="1013">
        <v>61406018</v>
      </c>
      <c r="BW119" s="1013"/>
      <c r="BX119" s="1013"/>
      <c r="BY119" s="1013"/>
      <c r="BZ119" s="1013"/>
      <c r="CA119" s="1013">
        <v>59455325</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73440</v>
      </c>
      <c r="DH119" s="999"/>
      <c r="DI119" s="999"/>
      <c r="DJ119" s="999"/>
      <c r="DK119" s="1000"/>
      <c r="DL119" s="998">
        <v>42000</v>
      </c>
      <c r="DM119" s="999"/>
      <c r="DN119" s="999"/>
      <c r="DO119" s="999"/>
      <c r="DP119" s="1000"/>
      <c r="DQ119" s="998">
        <v>36400</v>
      </c>
      <c r="DR119" s="999"/>
      <c r="DS119" s="999"/>
      <c r="DT119" s="999"/>
      <c r="DU119" s="1000"/>
      <c r="DV119" s="1001">
        <v>0.2</v>
      </c>
      <c r="DW119" s="1002"/>
      <c r="DX119" s="1002"/>
      <c r="DY119" s="1002"/>
      <c r="DZ119" s="1003"/>
    </row>
    <row r="120" spans="1:130" s="212"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9997116</v>
      </c>
      <c r="BR120" s="944"/>
      <c r="BS120" s="944"/>
      <c r="BT120" s="944"/>
      <c r="BU120" s="944"/>
      <c r="BV120" s="944">
        <v>11270698</v>
      </c>
      <c r="BW120" s="944"/>
      <c r="BX120" s="944"/>
      <c r="BY120" s="944"/>
      <c r="BZ120" s="944"/>
      <c r="CA120" s="944">
        <v>10138304</v>
      </c>
      <c r="CB120" s="944"/>
      <c r="CC120" s="944"/>
      <c r="CD120" s="944"/>
      <c r="CE120" s="944"/>
      <c r="CF120" s="957">
        <v>55.5</v>
      </c>
      <c r="CG120" s="958"/>
      <c r="CH120" s="958"/>
      <c r="CI120" s="958"/>
      <c r="CJ120" s="958"/>
      <c r="CK120" s="1019" t="s">
        <v>449</v>
      </c>
      <c r="CL120" s="1020"/>
      <c r="CM120" s="1020"/>
      <c r="CN120" s="1020"/>
      <c r="CO120" s="1021"/>
      <c r="CP120" s="1027" t="s">
        <v>143</v>
      </c>
      <c r="CQ120" s="1028"/>
      <c r="CR120" s="1028"/>
      <c r="CS120" s="1028"/>
      <c r="CT120" s="1028"/>
      <c r="CU120" s="1028"/>
      <c r="CV120" s="1028"/>
      <c r="CW120" s="1028"/>
      <c r="CX120" s="1028"/>
      <c r="CY120" s="1028"/>
      <c r="CZ120" s="1028"/>
      <c r="DA120" s="1028"/>
      <c r="DB120" s="1028"/>
      <c r="DC120" s="1028"/>
      <c r="DD120" s="1028"/>
      <c r="DE120" s="1028"/>
      <c r="DF120" s="1029"/>
      <c r="DG120" s="943">
        <v>4550068</v>
      </c>
      <c r="DH120" s="944"/>
      <c r="DI120" s="944"/>
      <c r="DJ120" s="944"/>
      <c r="DK120" s="944"/>
      <c r="DL120" s="944">
        <v>9878291</v>
      </c>
      <c r="DM120" s="944"/>
      <c r="DN120" s="944"/>
      <c r="DO120" s="944"/>
      <c r="DP120" s="944"/>
      <c r="DQ120" s="944">
        <v>8954562</v>
      </c>
      <c r="DR120" s="944"/>
      <c r="DS120" s="944"/>
      <c r="DT120" s="944"/>
      <c r="DU120" s="944"/>
      <c r="DV120" s="945">
        <v>49</v>
      </c>
      <c r="DW120" s="945"/>
      <c r="DX120" s="945"/>
      <c r="DY120" s="945"/>
      <c r="DZ120" s="946"/>
    </row>
    <row r="121" spans="1:130" s="212"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7810488</v>
      </c>
      <c r="BR121" s="939"/>
      <c r="BS121" s="939"/>
      <c r="BT121" s="939"/>
      <c r="BU121" s="939"/>
      <c r="BV121" s="939">
        <v>7503877</v>
      </c>
      <c r="BW121" s="939"/>
      <c r="BX121" s="939"/>
      <c r="BY121" s="939"/>
      <c r="BZ121" s="939"/>
      <c r="CA121" s="939">
        <v>7819206</v>
      </c>
      <c r="CB121" s="939"/>
      <c r="CC121" s="939"/>
      <c r="CD121" s="939"/>
      <c r="CE121" s="939"/>
      <c r="CF121" s="933">
        <v>42.8</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6757152</v>
      </c>
      <c r="DH121" s="939"/>
      <c r="DI121" s="939"/>
      <c r="DJ121" s="939"/>
      <c r="DK121" s="939"/>
      <c r="DL121" s="939">
        <v>5824416</v>
      </c>
      <c r="DM121" s="939"/>
      <c r="DN121" s="939"/>
      <c r="DO121" s="939"/>
      <c r="DP121" s="939"/>
      <c r="DQ121" s="939">
        <v>6269344</v>
      </c>
      <c r="DR121" s="939"/>
      <c r="DS121" s="939"/>
      <c r="DT121" s="939"/>
      <c r="DU121" s="939"/>
      <c r="DV121" s="940">
        <v>34.299999999999997</v>
      </c>
      <c r="DW121" s="940"/>
      <c r="DX121" s="940"/>
      <c r="DY121" s="940"/>
      <c r="DZ121" s="941"/>
    </row>
    <row r="122" spans="1:130" s="212"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33287716</v>
      </c>
      <c r="BR122" s="1013"/>
      <c r="BS122" s="1013"/>
      <c r="BT122" s="1013"/>
      <c r="BU122" s="1013"/>
      <c r="BV122" s="1013">
        <v>34578455</v>
      </c>
      <c r="BW122" s="1013"/>
      <c r="BX122" s="1013"/>
      <c r="BY122" s="1013"/>
      <c r="BZ122" s="1013"/>
      <c r="CA122" s="1013">
        <v>33480626</v>
      </c>
      <c r="CB122" s="1013"/>
      <c r="CC122" s="1013"/>
      <c r="CD122" s="1013"/>
      <c r="CE122" s="1013"/>
      <c r="CF122" s="1030">
        <v>183.2</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v>198329</v>
      </c>
      <c r="DH122" s="939"/>
      <c r="DI122" s="939"/>
      <c r="DJ122" s="939"/>
      <c r="DK122" s="939"/>
      <c r="DL122" s="939">
        <v>190849</v>
      </c>
      <c r="DM122" s="939"/>
      <c r="DN122" s="939"/>
      <c r="DO122" s="939"/>
      <c r="DP122" s="939"/>
      <c r="DQ122" s="939">
        <v>188477</v>
      </c>
      <c r="DR122" s="939"/>
      <c r="DS122" s="939"/>
      <c r="DT122" s="939"/>
      <c r="DU122" s="939"/>
      <c r="DV122" s="940">
        <v>1</v>
      </c>
      <c r="DW122" s="940"/>
      <c r="DX122" s="940"/>
      <c r="DY122" s="940"/>
      <c r="DZ122" s="941"/>
    </row>
    <row r="123" spans="1:130" s="212"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6337</v>
      </c>
      <c r="AB123" s="972"/>
      <c r="AC123" s="972"/>
      <c r="AD123" s="972"/>
      <c r="AE123" s="973"/>
      <c r="AF123" s="974">
        <v>11149</v>
      </c>
      <c r="AG123" s="972"/>
      <c r="AH123" s="972"/>
      <c r="AI123" s="972"/>
      <c r="AJ123" s="973"/>
      <c r="AK123" s="974">
        <v>9054</v>
      </c>
      <c r="AL123" s="972"/>
      <c r="AM123" s="972"/>
      <c r="AN123" s="972"/>
      <c r="AO123" s="973"/>
      <c r="AP123" s="975">
        <v>0</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453</v>
      </c>
      <c r="BP123" s="1018"/>
      <c r="BQ123" s="1076">
        <v>51095320</v>
      </c>
      <c r="BR123" s="1077"/>
      <c r="BS123" s="1077"/>
      <c r="BT123" s="1077"/>
      <c r="BU123" s="1077"/>
      <c r="BV123" s="1077">
        <v>53353030</v>
      </c>
      <c r="BW123" s="1077"/>
      <c r="BX123" s="1077"/>
      <c r="BY123" s="1077"/>
      <c r="BZ123" s="1077"/>
      <c r="CA123" s="1077">
        <v>51438136</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v>49979</v>
      </c>
      <c r="DH123" s="972"/>
      <c r="DI123" s="972"/>
      <c r="DJ123" s="972"/>
      <c r="DK123" s="973"/>
      <c r="DL123" s="974">
        <v>65429</v>
      </c>
      <c r="DM123" s="972"/>
      <c r="DN123" s="972"/>
      <c r="DO123" s="972"/>
      <c r="DP123" s="973"/>
      <c r="DQ123" s="974">
        <v>58099</v>
      </c>
      <c r="DR123" s="972"/>
      <c r="DS123" s="972"/>
      <c r="DT123" s="972"/>
      <c r="DU123" s="973"/>
      <c r="DV123" s="975">
        <v>0.3</v>
      </c>
      <c r="DW123" s="976"/>
      <c r="DX123" s="976"/>
      <c r="DY123" s="976"/>
      <c r="DZ123" s="977"/>
    </row>
    <row r="124" spans="1:130" s="212"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41.2</v>
      </c>
      <c r="BR124" s="1040"/>
      <c r="BS124" s="1040"/>
      <c r="BT124" s="1040"/>
      <c r="BU124" s="1040"/>
      <c r="BV124" s="1040">
        <v>45.1</v>
      </c>
      <c r="BW124" s="1040"/>
      <c r="BX124" s="1040"/>
      <c r="BY124" s="1040"/>
      <c r="BZ124" s="1040"/>
      <c r="CA124" s="1040">
        <v>43.8</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9089</v>
      </c>
      <c r="AB126" s="972"/>
      <c r="AC126" s="972"/>
      <c r="AD126" s="972"/>
      <c r="AE126" s="973"/>
      <c r="AF126" s="974">
        <v>32056</v>
      </c>
      <c r="AG126" s="972"/>
      <c r="AH126" s="972"/>
      <c r="AI126" s="972"/>
      <c r="AJ126" s="973"/>
      <c r="AK126" s="974">
        <v>6006</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598129</v>
      </c>
      <c r="AB128" s="1059"/>
      <c r="AC128" s="1059"/>
      <c r="AD128" s="1059"/>
      <c r="AE128" s="1060"/>
      <c r="AF128" s="1061">
        <v>633757</v>
      </c>
      <c r="AG128" s="1059"/>
      <c r="AH128" s="1059"/>
      <c r="AI128" s="1059"/>
      <c r="AJ128" s="1060"/>
      <c r="AK128" s="1061">
        <v>637821</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12.43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20305619</v>
      </c>
      <c r="AB129" s="972"/>
      <c r="AC129" s="972"/>
      <c r="AD129" s="972"/>
      <c r="AE129" s="973"/>
      <c r="AF129" s="974">
        <v>20406238</v>
      </c>
      <c r="AG129" s="972"/>
      <c r="AH129" s="972"/>
      <c r="AI129" s="972"/>
      <c r="AJ129" s="973"/>
      <c r="AK129" s="974">
        <v>20704758</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17.43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2599907</v>
      </c>
      <c r="AB130" s="972"/>
      <c r="AC130" s="972"/>
      <c r="AD130" s="972"/>
      <c r="AE130" s="973"/>
      <c r="AF130" s="974">
        <v>2563513</v>
      </c>
      <c r="AG130" s="972"/>
      <c r="AH130" s="972"/>
      <c r="AI130" s="972"/>
      <c r="AJ130" s="973"/>
      <c r="AK130" s="974">
        <v>2426507</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9.5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17705712</v>
      </c>
      <c r="AB131" s="999"/>
      <c r="AC131" s="999"/>
      <c r="AD131" s="999"/>
      <c r="AE131" s="1000"/>
      <c r="AF131" s="998">
        <v>17842725</v>
      </c>
      <c r="AG131" s="999"/>
      <c r="AH131" s="999"/>
      <c r="AI131" s="999"/>
      <c r="AJ131" s="1000"/>
      <c r="AK131" s="998">
        <v>18278251</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v>43.8</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8.2938484989999992</v>
      </c>
      <c r="AB132" s="1110"/>
      <c r="AC132" s="1110"/>
      <c r="AD132" s="1110"/>
      <c r="AE132" s="1111"/>
      <c r="AF132" s="1112">
        <v>9.2473573519999999</v>
      </c>
      <c r="AG132" s="1110"/>
      <c r="AH132" s="1110"/>
      <c r="AI132" s="1110"/>
      <c r="AJ132" s="1111"/>
      <c r="AK132" s="1112">
        <v>10.97675046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7.8</v>
      </c>
      <c r="AB133" s="1093"/>
      <c r="AC133" s="1093"/>
      <c r="AD133" s="1093"/>
      <c r="AE133" s="1094"/>
      <c r="AF133" s="1092">
        <v>8.1999999999999993</v>
      </c>
      <c r="AG133" s="1093"/>
      <c r="AH133" s="1093"/>
      <c r="AI133" s="1093"/>
      <c r="AJ133" s="1094"/>
      <c r="AK133" s="1092">
        <v>9.5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3CNEothCJa1p2ftBCArBo65bu0qh5pOJNez3dJPKiY5BPEvyq9l6n/7iq+fhxlmhEcqydvVo90vlbF7ZCnb8A==" saltValue="SzB35tmiVqurqG2sApho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QoSFViLGLsq5JjWpTt4mJ+dIibWAw4avJUGUqT1vtViIsZgHQZn6LSTtW1j0znEP4d91Gz8wbUixkWXFxwSBiQ==" saltValue="lEee+ZKtEIQzVkoNJNkr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1KeG813ARCYxqSB+eE4ffstojpaQD0CU3HVgVPKpR0uag9HS8/tcHckjxg4hZAHUNnBjOUY1EYQOdAZC+7OA==" saltValue="DBzRgWtKQaHtSgW43BBg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27" t="s">
        <v>482</v>
      </c>
      <c r="AP7" s="253"/>
      <c r="AQ7" s="254" t="s">
        <v>483</v>
      </c>
      <c r="AR7" s="255"/>
    </row>
    <row r="8" spans="1:46" x14ac:dyDescent="0.15">
      <c r="A8" s="247"/>
      <c r="AK8" s="256"/>
      <c r="AL8" s="257"/>
      <c r="AM8" s="257"/>
      <c r="AN8" s="258"/>
      <c r="AO8" s="1128"/>
      <c r="AP8" s="259" t="s">
        <v>484</v>
      </c>
      <c r="AQ8" s="260" t="s">
        <v>485</v>
      </c>
      <c r="AR8" s="261" t="s">
        <v>486</v>
      </c>
    </row>
    <row r="9" spans="1:46" x14ac:dyDescent="0.15">
      <c r="A9" s="247"/>
      <c r="AK9" s="1129" t="s">
        <v>487</v>
      </c>
      <c r="AL9" s="1130"/>
      <c r="AM9" s="1130"/>
      <c r="AN9" s="1131"/>
      <c r="AO9" s="262">
        <v>5234952</v>
      </c>
      <c r="AP9" s="262">
        <v>70146</v>
      </c>
      <c r="AQ9" s="263">
        <v>80646</v>
      </c>
      <c r="AR9" s="264">
        <v>-13</v>
      </c>
    </row>
    <row r="10" spans="1:46" ht="13.5" customHeight="1" x14ac:dyDescent="0.15">
      <c r="A10" s="247"/>
      <c r="AK10" s="1129" t="s">
        <v>488</v>
      </c>
      <c r="AL10" s="1130"/>
      <c r="AM10" s="1130"/>
      <c r="AN10" s="1131"/>
      <c r="AO10" s="265">
        <v>1001740</v>
      </c>
      <c r="AP10" s="265">
        <v>13423</v>
      </c>
      <c r="AQ10" s="266">
        <v>6637</v>
      </c>
      <c r="AR10" s="267">
        <v>102.2</v>
      </c>
    </row>
    <row r="11" spans="1:46" ht="13.5" customHeight="1" x14ac:dyDescent="0.15">
      <c r="A11" s="247"/>
      <c r="AK11" s="1129" t="s">
        <v>489</v>
      </c>
      <c r="AL11" s="1130"/>
      <c r="AM11" s="1130"/>
      <c r="AN11" s="1131"/>
      <c r="AO11" s="265">
        <v>147341</v>
      </c>
      <c r="AP11" s="265">
        <v>1974</v>
      </c>
      <c r="AQ11" s="266">
        <v>1119</v>
      </c>
      <c r="AR11" s="267">
        <v>76.400000000000006</v>
      </c>
    </row>
    <row r="12" spans="1:46" ht="13.5" customHeight="1" x14ac:dyDescent="0.15">
      <c r="A12" s="247"/>
      <c r="AK12" s="1129" t="s">
        <v>490</v>
      </c>
      <c r="AL12" s="1130"/>
      <c r="AM12" s="1130"/>
      <c r="AN12" s="1131"/>
      <c r="AO12" s="265" t="s">
        <v>491</v>
      </c>
      <c r="AP12" s="265" t="s">
        <v>491</v>
      </c>
      <c r="AQ12" s="266">
        <v>8</v>
      </c>
      <c r="AR12" s="267" t="s">
        <v>491</v>
      </c>
    </row>
    <row r="13" spans="1:46" ht="13.5" customHeight="1" x14ac:dyDescent="0.15">
      <c r="A13" s="247"/>
      <c r="AK13" s="1129" t="s">
        <v>492</v>
      </c>
      <c r="AL13" s="1130"/>
      <c r="AM13" s="1130"/>
      <c r="AN13" s="1131"/>
      <c r="AO13" s="265">
        <v>330135</v>
      </c>
      <c r="AP13" s="265">
        <v>4424</v>
      </c>
      <c r="AQ13" s="266">
        <v>2502</v>
      </c>
      <c r="AR13" s="267">
        <v>76.8</v>
      </c>
    </row>
    <row r="14" spans="1:46" ht="13.5" customHeight="1" x14ac:dyDescent="0.15">
      <c r="A14" s="247"/>
      <c r="AK14" s="1129" t="s">
        <v>493</v>
      </c>
      <c r="AL14" s="1130"/>
      <c r="AM14" s="1130"/>
      <c r="AN14" s="1131"/>
      <c r="AO14" s="265">
        <v>90620</v>
      </c>
      <c r="AP14" s="265">
        <v>1214</v>
      </c>
      <c r="AQ14" s="266">
        <v>1863</v>
      </c>
      <c r="AR14" s="267">
        <v>-34.799999999999997</v>
      </c>
    </row>
    <row r="15" spans="1:46" ht="13.5" customHeight="1" x14ac:dyDescent="0.15">
      <c r="A15" s="247"/>
      <c r="AK15" s="1132" t="s">
        <v>494</v>
      </c>
      <c r="AL15" s="1133"/>
      <c r="AM15" s="1133"/>
      <c r="AN15" s="1134"/>
      <c r="AO15" s="265">
        <v>-325613</v>
      </c>
      <c r="AP15" s="265">
        <v>-4363</v>
      </c>
      <c r="AQ15" s="266">
        <v>-4800</v>
      </c>
      <c r="AR15" s="267">
        <v>-9.1</v>
      </c>
    </row>
    <row r="16" spans="1:46" x14ac:dyDescent="0.15">
      <c r="A16" s="247"/>
      <c r="AK16" s="1132" t="s">
        <v>178</v>
      </c>
      <c r="AL16" s="1133"/>
      <c r="AM16" s="1133"/>
      <c r="AN16" s="1134"/>
      <c r="AO16" s="265">
        <v>6479175</v>
      </c>
      <c r="AP16" s="265">
        <v>86818</v>
      </c>
      <c r="AQ16" s="266">
        <v>87975</v>
      </c>
      <c r="AR16" s="267">
        <v>-1.3</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35" t="s">
        <v>499</v>
      </c>
      <c r="AL21" s="1136"/>
      <c r="AM21" s="1136"/>
      <c r="AN21" s="1137"/>
      <c r="AO21" s="277">
        <v>7.05</v>
      </c>
      <c r="AP21" s="278">
        <v>7.71</v>
      </c>
      <c r="AQ21" s="279">
        <v>-0.66</v>
      </c>
      <c r="AS21" s="280"/>
      <c r="AT21" s="276"/>
    </row>
    <row r="22" spans="1:46" s="248" customFormat="1" x14ac:dyDescent="0.15">
      <c r="A22" s="276"/>
      <c r="AK22" s="1135" t="s">
        <v>500</v>
      </c>
      <c r="AL22" s="1136"/>
      <c r="AM22" s="1136"/>
      <c r="AN22" s="1137"/>
      <c r="AO22" s="281">
        <v>99.4</v>
      </c>
      <c r="AP22" s="282">
        <v>98.3</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27" t="s">
        <v>482</v>
      </c>
      <c r="AP30" s="253"/>
      <c r="AQ30" s="254" t="s">
        <v>483</v>
      </c>
      <c r="AR30" s="255"/>
    </row>
    <row r="31" spans="1:46" x14ac:dyDescent="0.15">
      <c r="A31" s="247"/>
      <c r="AK31" s="256"/>
      <c r="AL31" s="257"/>
      <c r="AM31" s="257"/>
      <c r="AN31" s="258"/>
      <c r="AO31" s="1128"/>
      <c r="AP31" s="259" t="s">
        <v>484</v>
      </c>
      <c r="AQ31" s="260" t="s">
        <v>485</v>
      </c>
      <c r="AR31" s="261" t="s">
        <v>486</v>
      </c>
    </row>
    <row r="32" spans="1:46" ht="27" customHeight="1" x14ac:dyDescent="0.15">
      <c r="A32" s="247"/>
      <c r="AK32" s="1143" t="s">
        <v>504</v>
      </c>
      <c r="AL32" s="1144"/>
      <c r="AM32" s="1144"/>
      <c r="AN32" s="1145"/>
      <c r="AO32" s="291">
        <v>3682209</v>
      </c>
      <c r="AP32" s="291">
        <v>49340</v>
      </c>
      <c r="AQ32" s="292">
        <v>41451</v>
      </c>
      <c r="AR32" s="293">
        <v>19</v>
      </c>
    </row>
    <row r="33" spans="1:46" ht="13.5" customHeight="1" x14ac:dyDescent="0.15">
      <c r="A33" s="247"/>
      <c r="AK33" s="1143" t="s">
        <v>505</v>
      </c>
      <c r="AL33" s="1144"/>
      <c r="AM33" s="1144"/>
      <c r="AN33" s="1145"/>
      <c r="AO33" s="291" t="s">
        <v>491</v>
      </c>
      <c r="AP33" s="291" t="s">
        <v>491</v>
      </c>
      <c r="AQ33" s="292" t="s">
        <v>491</v>
      </c>
      <c r="AR33" s="293" t="s">
        <v>491</v>
      </c>
    </row>
    <row r="34" spans="1:46" ht="27" customHeight="1" x14ac:dyDescent="0.15">
      <c r="A34" s="247"/>
      <c r="AK34" s="1143" t="s">
        <v>506</v>
      </c>
      <c r="AL34" s="1144"/>
      <c r="AM34" s="1144"/>
      <c r="AN34" s="1145"/>
      <c r="AO34" s="291">
        <v>3200</v>
      </c>
      <c r="AP34" s="291">
        <v>43</v>
      </c>
      <c r="AQ34" s="292">
        <v>35</v>
      </c>
      <c r="AR34" s="293">
        <v>22.9</v>
      </c>
    </row>
    <row r="35" spans="1:46" ht="27" customHeight="1" x14ac:dyDescent="0.15">
      <c r="A35" s="247"/>
      <c r="AK35" s="1143" t="s">
        <v>507</v>
      </c>
      <c r="AL35" s="1144"/>
      <c r="AM35" s="1144"/>
      <c r="AN35" s="1145"/>
      <c r="AO35" s="291">
        <v>861035</v>
      </c>
      <c r="AP35" s="291">
        <v>11538</v>
      </c>
      <c r="AQ35" s="292">
        <v>11775</v>
      </c>
      <c r="AR35" s="293">
        <v>-2</v>
      </c>
    </row>
    <row r="36" spans="1:46" ht="27" customHeight="1" x14ac:dyDescent="0.15">
      <c r="A36" s="247"/>
      <c r="AK36" s="1143" t="s">
        <v>508</v>
      </c>
      <c r="AL36" s="1144"/>
      <c r="AM36" s="1144"/>
      <c r="AN36" s="1145"/>
      <c r="AO36" s="291">
        <v>447215</v>
      </c>
      <c r="AP36" s="291">
        <v>5993</v>
      </c>
      <c r="AQ36" s="292">
        <v>2188</v>
      </c>
      <c r="AR36" s="293">
        <v>173.9</v>
      </c>
    </row>
    <row r="37" spans="1:46" ht="13.5" customHeight="1" x14ac:dyDescent="0.15">
      <c r="A37" s="247"/>
      <c r="AK37" s="1143" t="s">
        <v>509</v>
      </c>
      <c r="AL37" s="1144"/>
      <c r="AM37" s="1144"/>
      <c r="AN37" s="1145"/>
      <c r="AO37" s="291">
        <v>77027</v>
      </c>
      <c r="AP37" s="291">
        <v>1032</v>
      </c>
      <c r="AQ37" s="292">
        <v>531</v>
      </c>
      <c r="AR37" s="293">
        <v>94.4</v>
      </c>
    </row>
    <row r="38" spans="1:46" ht="27" customHeight="1" x14ac:dyDescent="0.15">
      <c r="A38" s="247"/>
      <c r="AK38" s="1146" t="s">
        <v>510</v>
      </c>
      <c r="AL38" s="1147"/>
      <c r="AM38" s="1147"/>
      <c r="AN38" s="1148"/>
      <c r="AO38" s="294" t="s">
        <v>491</v>
      </c>
      <c r="AP38" s="294" t="s">
        <v>491</v>
      </c>
      <c r="AQ38" s="295">
        <v>1</v>
      </c>
      <c r="AR38" s="283" t="s">
        <v>491</v>
      </c>
      <c r="AS38" s="290"/>
    </row>
    <row r="39" spans="1:46" x14ac:dyDescent="0.15">
      <c r="A39" s="247"/>
      <c r="AK39" s="1146" t="s">
        <v>511</v>
      </c>
      <c r="AL39" s="1147"/>
      <c r="AM39" s="1147"/>
      <c r="AN39" s="1148"/>
      <c r="AO39" s="291">
        <v>-637821</v>
      </c>
      <c r="AP39" s="291">
        <v>-8547</v>
      </c>
      <c r="AQ39" s="292">
        <v>-5414</v>
      </c>
      <c r="AR39" s="293">
        <v>57.9</v>
      </c>
      <c r="AS39" s="290"/>
    </row>
    <row r="40" spans="1:46" ht="27" customHeight="1" x14ac:dyDescent="0.15">
      <c r="A40" s="247"/>
      <c r="AK40" s="1143" t="s">
        <v>512</v>
      </c>
      <c r="AL40" s="1144"/>
      <c r="AM40" s="1144"/>
      <c r="AN40" s="1145"/>
      <c r="AO40" s="291">
        <v>-2426507</v>
      </c>
      <c r="AP40" s="291">
        <v>-32514</v>
      </c>
      <c r="AQ40" s="292">
        <v>-35360</v>
      </c>
      <c r="AR40" s="293">
        <v>-8</v>
      </c>
      <c r="AS40" s="290"/>
    </row>
    <row r="41" spans="1:46" x14ac:dyDescent="0.15">
      <c r="A41" s="247"/>
      <c r="AK41" s="1149" t="s">
        <v>288</v>
      </c>
      <c r="AL41" s="1150"/>
      <c r="AM41" s="1150"/>
      <c r="AN41" s="1151"/>
      <c r="AO41" s="291">
        <v>2006358</v>
      </c>
      <c r="AP41" s="291">
        <v>26884</v>
      </c>
      <c r="AQ41" s="292">
        <v>15207</v>
      </c>
      <c r="AR41" s="293">
        <v>76.8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38" t="s">
        <v>482</v>
      </c>
      <c r="AN49" s="1140" t="s">
        <v>515</v>
      </c>
      <c r="AO49" s="1141"/>
      <c r="AP49" s="1141"/>
      <c r="AQ49" s="1141"/>
      <c r="AR49" s="1142"/>
    </row>
    <row r="50" spans="1:44" x14ac:dyDescent="0.15">
      <c r="A50" s="247"/>
      <c r="AK50" s="305"/>
      <c r="AL50" s="306"/>
      <c r="AM50" s="1139"/>
      <c r="AN50" s="307" t="s">
        <v>516</v>
      </c>
      <c r="AO50" s="308" t="s">
        <v>517</v>
      </c>
      <c r="AP50" s="309" t="s">
        <v>518</v>
      </c>
      <c r="AQ50" s="310" t="s">
        <v>519</v>
      </c>
      <c r="AR50" s="311" t="s">
        <v>520</v>
      </c>
    </row>
    <row r="51" spans="1:44" x14ac:dyDescent="0.15">
      <c r="A51" s="247"/>
      <c r="AK51" s="303" t="s">
        <v>521</v>
      </c>
      <c r="AL51" s="304"/>
      <c r="AM51" s="312">
        <v>5714071</v>
      </c>
      <c r="AN51" s="313">
        <v>72362</v>
      </c>
      <c r="AO51" s="314">
        <v>103.7</v>
      </c>
      <c r="AP51" s="315">
        <v>63812</v>
      </c>
      <c r="AQ51" s="316">
        <v>2.2999999999999998</v>
      </c>
      <c r="AR51" s="317">
        <v>101.4</v>
      </c>
    </row>
    <row r="52" spans="1:44" x14ac:dyDescent="0.15">
      <c r="A52" s="247"/>
      <c r="AK52" s="318"/>
      <c r="AL52" s="319" t="s">
        <v>522</v>
      </c>
      <c r="AM52" s="320">
        <v>4657995</v>
      </c>
      <c r="AN52" s="321">
        <v>58988</v>
      </c>
      <c r="AO52" s="322">
        <v>154.5</v>
      </c>
      <c r="AP52" s="323">
        <v>33848</v>
      </c>
      <c r="AQ52" s="324">
        <v>-4.2</v>
      </c>
      <c r="AR52" s="325">
        <v>158.69999999999999</v>
      </c>
    </row>
    <row r="53" spans="1:44" x14ac:dyDescent="0.15">
      <c r="A53" s="247"/>
      <c r="AK53" s="303" t="s">
        <v>523</v>
      </c>
      <c r="AL53" s="304"/>
      <c r="AM53" s="312">
        <v>6208960</v>
      </c>
      <c r="AN53" s="313">
        <v>79482</v>
      </c>
      <c r="AO53" s="314">
        <v>9.8000000000000007</v>
      </c>
      <c r="AP53" s="315">
        <v>54225</v>
      </c>
      <c r="AQ53" s="316">
        <v>-15</v>
      </c>
      <c r="AR53" s="317">
        <v>24.8</v>
      </c>
    </row>
    <row r="54" spans="1:44" x14ac:dyDescent="0.15">
      <c r="A54" s="247"/>
      <c r="AK54" s="318"/>
      <c r="AL54" s="319" t="s">
        <v>522</v>
      </c>
      <c r="AM54" s="320">
        <v>4494930</v>
      </c>
      <c r="AN54" s="321">
        <v>57540</v>
      </c>
      <c r="AO54" s="322">
        <v>-2.5</v>
      </c>
      <c r="AP54" s="323">
        <v>27337</v>
      </c>
      <c r="AQ54" s="324">
        <v>-19.2</v>
      </c>
      <c r="AR54" s="325">
        <v>16.7</v>
      </c>
    </row>
    <row r="55" spans="1:44" x14ac:dyDescent="0.15">
      <c r="A55" s="247"/>
      <c r="AK55" s="303" t="s">
        <v>524</v>
      </c>
      <c r="AL55" s="304"/>
      <c r="AM55" s="312">
        <v>2243450</v>
      </c>
      <c r="AN55" s="313">
        <v>29048</v>
      </c>
      <c r="AO55" s="314">
        <v>-63.5</v>
      </c>
      <c r="AP55" s="315">
        <v>54016</v>
      </c>
      <c r="AQ55" s="316">
        <v>-0.4</v>
      </c>
      <c r="AR55" s="317">
        <v>-63.1</v>
      </c>
    </row>
    <row r="56" spans="1:44" x14ac:dyDescent="0.15">
      <c r="A56" s="247"/>
      <c r="AK56" s="318"/>
      <c r="AL56" s="319" t="s">
        <v>522</v>
      </c>
      <c r="AM56" s="320">
        <v>1119842</v>
      </c>
      <c r="AN56" s="321">
        <v>14500</v>
      </c>
      <c r="AO56" s="322">
        <v>-74.8</v>
      </c>
      <c r="AP56" s="323">
        <v>28078</v>
      </c>
      <c r="AQ56" s="324">
        <v>2.7</v>
      </c>
      <c r="AR56" s="325">
        <v>-77.5</v>
      </c>
    </row>
    <row r="57" spans="1:44" x14ac:dyDescent="0.15">
      <c r="A57" s="247"/>
      <c r="AK57" s="303" t="s">
        <v>525</v>
      </c>
      <c r="AL57" s="304"/>
      <c r="AM57" s="312">
        <v>2519309</v>
      </c>
      <c r="AN57" s="313">
        <v>33220</v>
      </c>
      <c r="AO57" s="314">
        <v>14.4</v>
      </c>
      <c r="AP57" s="315">
        <v>52786</v>
      </c>
      <c r="AQ57" s="316">
        <v>-2.2999999999999998</v>
      </c>
      <c r="AR57" s="317">
        <v>16.7</v>
      </c>
    </row>
    <row r="58" spans="1:44" x14ac:dyDescent="0.15">
      <c r="A58" s="247"/>
      <c r="AK58" s="318"/>
      <c r="AL58" s="319" t="s">
        <v>522</v>
      </c>
      <c r="AM58" s="320">
        <v>1199942</v>
      </c>
      <c r="AN58" s="321">
        <v>15822</v>
      </c>
      <c r="AO58" s="322">
        <v>9.1</v>
      </c>
      <c r="AP58" s="323">
        <v>28742</v>
      </c>
      <c r="AQ58" s="324">
        <v>2.4</v>
      </c>
      <c r="AR58" s="325">
        <v>6.7</v>
      </c>
    </row>
    <row r="59" spans="1:44" x14ac:dyDescent="0.15">
      <c r="A59" s="247"/>
      <c r="AK59" s="303" t="s">
        <v>526</v>
      </c>
      <c r="AL59" s="304"/>
      <c r="AM59" s="312">
        <v>3373050</v>
      </c>
      <c r="AN59" s="313">
        <v>45198</v>
      </c>
      <c r="AO59" s="314">
        <v>36.1</v>
      </c>
      <c r="AP59" s="315">
        <v>58465</v>
      </c>
      <c r="AQ59" s="316">
        <v>10.8</v>
      </c>
      <c r="AR59" s="317">
        <v>25.3</v>
      </c>
    </row>
    <row r="60" spans="1:44" x14ac:dyDescent="0.15">
      <c r="A60" s="247"/>
      <c r="AK60" s="318"/>
      <c r="AL60" s="319" t="s">
        <v>522</v>
      </c>
      <c r="AM60" s="320">
        <v>1872843</v>
      </c>
      <c r="AN60" s="321">
        <v>25095</v>
      </c>
      <c r="AO60" s="322">
        <v>58.6</v>
      </c>
      <c r="AP60" s="323">
        <v>34452</v>
      </c>
      <c r="AQ60" s="324">
        <v>19.899999999999999</v>
      </c>
      <c r="AR60" s="325">
        <v>38.700000000000003</v>
      </c>
    </row>
    <row r="61" spans="1:44" x14ac:dyDescent="0.15">
      <c r="A61" s="247"/>
      <c r="AK61" s="303" t="s">
        <v>527</v>
      </c>
      <c r="AL61" s="326"/>
      <c r="AM61" s="312">
        <v>4011768</v>
      </c>
      <c r="AN61" s="313">
        <v>51862</v>
      </c>
      <c r="AO61" s="314">
        <v>20.100000000000001</v>
      </c>
      <c r="AP61" s="315">
        <v>56661</v>
      </c>
      <c r="AQ61" s="327">
        <v>-0.9</v>
      </c>
      <c r="AR61" s="317">
        <v>21</v>
      </c>
    </row>
    <row r="62" spans="1:44" x14ac:dyDescent="0.15">
      <c r="A62" s="247"/>
      <c r="AK62" s="318"/>
      <c r="AL62" s="319" t="s">
        <v>522</v>
      </c>
      <c r="AM62" s="320">
        <v>2669110</v>
      </c>
      <c r="AN62" s="321">
        <v>34389</v>
      </c>
      <c r="AO62" s="322">
        <v>29</v>
      </c>
      <c r="AP62" s="323">
        <v>30491</v>
      </c>
      <c r="AQ62" s="324">
        <v>0.3</v>
      </c>
      <c r="AR62" s="325">
        <v>28.7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Z+AynDpjnOWXoxjlNghyjW6sT59ZeWWHILBl8+Un0IoxgbO1QeAOAyFBS02d10pV0iACouJ3iUPXuDn4Euh5xg==" saltValue="4pXe0RnazJRRPbbG3B6BV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yDaOyorxTvsDEsWDaIhbLD7qjEukmEZFHUbjgSkJ4VGGHl7DkkUktS2F7DDxKH/Z7OXW5Q+ew8JpnT2UQZnW7A==" saltValue="586ylR5lRJrSPR2BNi07Q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XhmWz3BbLdcpvBb95cqCLPNf5+ETSCtKTaz1myCdNDyQT+TcG0ejpkANl++wfAi5oh6VZRGXEj3MgnCFXjO+cA==" saltValue="QYew2SKQZWL3HFGUY2mh3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9.77</v>
      </c>
      <c r="G47" s="12">
        <v>9.33</v>
      </c>
      <c r="H47" s="12">
        <v>9.4</v>
      </c>
      <c r="I47" s="12">
        <v>9.34</v>
      </c>
      <c r="J47" s="13">
        <v>8.77</v>
      </c>
    </row>
    <row r="48" spans="2:10" ht="57.75" customHeight="1" x14ac:dyDescent="0.15">
      <c r="B48" s="14"/>
      <c r="C48" s="1154" t="s">
        <v>4</v>
      </c>
      <c r="D48" s="1154"/>
      <c r="E48" s="1155"/>
      <c r="F48" s="15">
        <v>6.05</v>
      </c>
      <c r="G48" s="16">
        <v>6.5</v>
      </c>
      <c r="H48" s="16">
        <v>7.19</v>
      </c>
      <c r="I48" s="16">
        <v>7.77</v>
      </c>
      <c r="J48" s="17">
        <v>6.52</v>
      </c>
    </row>
    <row r="49" spans="2:10" ht="57.75" customHeight="1" thickBot="1" x14ac:dyDescent="0.2">
      <c r="B49" s="18"/>
      <c r="C49" s="1156" t="s">
        <v>5</v>
      </c>
      <c r="D49" s="1156"/>
      <c r="E49" s="1157"/>
      <c r="F49" s="19">
        <v>0.85</v>
      </c>
      <c r="G49" s="20">
        <v>0.72</v>
      </c>
      <c r="H49" s="20">
        <v>0.23</v>
      </c>
      <c r="I49" s="20">
        <v>0.6</v>
      </c>
      <c r="J49" s="21" t="s">
        <v>534</v>
      </c>
    </row>
    <row r="50" spans="2:10" x14ac:dyDescent="0.15"/>
  </sheetData>
  <sheetProtection algorithmName="SHA-512" hashValue="WiShuPDN3HGwWFPW/aPMi95CrU2ng762ubT/L/oFNgMtzFg12xsxYn/I4Fg7tDYAT2RM6qMBzYqOA6enXNIsQg==" saltValue="hKrrPhcoV04EOtF+LVXwg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535</v>
      </c>
      <c r="D34" s="1162"/>
      <c r="E34" s="1163"/>
      <c r="F34" s="32">
        <v>1.8</v>
      </c>
      <c r="G34" s="33">
        <v>2.92</v>
      </c>
      <c r="H34" s="33">
        <v>4.97</v>
      </c>
      <c r="I34" s="33">
        <v>1.57</v>
      </c>
      <c r="J34" s="34" t="s">
        <v>536</v>
      </c>
      <c r="K34" s="22"/>
      <c r="L34" s="22"/>
      <c r="M34" s="22"/>
      <c r="N34" s="22"/>
      <c r="O34" s="22"/>
      <c r="P34" s="22"/>
    </row>
    <row r="35" spans="1:16" ht="39" customHeight="1" x14ac:dyDescent="0.15">
      <c r="A35" s="22"/>
      <c r="B35" s="35"/>
      <c r="C35" s="1158" t="s">
        <v>537</v>
      </c>
      <c r="D35" s="1158"/>
      <c r="E35" s="1159"/>
      <c r="F35" s="36">
        <v>23.78</v>
      </c>
      <c r="G35" s="37">
        <v>23.09</v>
      </c>
      <c r="H35" s="37">
        <v>24.3</v>
      </c>
      <c r="I35" s="37">
        <v>21.6</v>
      </c>
      <c r="J35" s="38">
        <v>19.87</v>
      </c>
      <c r="K35" s="22"/>
      <c r="L35" s="22"/>
      <c r="M35" s="22"/>
      <c r="N35" s="22"/>
      <c r="O35" s="22"/>
      <c r="P35" s="22"/>
    </row>
    <row r="36" spans="1:16" ht="39" customHeight="1" x14ac:dyDescent="0.15">
      <c r="A36" s="22"/>
      <c r="B36" s="35"/>
      <c r="C36" s="1158" t="s">
        <v>538</v>
      </c>
      <c r="D36" s="1158"/>
      <c r="E36" s="1159"/>
      <c r="F36" s="36">
        <v>6.02</v>
      </c>
      <c r="G36" s="37">
        <v>6.48</v>
      </c>
      <c r="H36" s="37">
        <v>7.17</v>
      </c>
      <c r="I36" s="37">
        <v>7.75</v>
      </c>
      <c r="J36" s="38">
        <v>6.5</v>
      </c>
      <c r="K36" s="22"/>
      <c r="L36" s="22"/>
      <c r="M36" s="22"/>
      <c r="N36" s="22"/>
      <c r="O36" s="22"/>
      <c r="P36" s="22"/>
    </row>
    <row r="37" spans="1:16" ht="39" customHeight="1" x14ac:dyDescent="0.15">
      <c r="A37" s="22"/>
      <c r="B37" s="35"/>
      <c r="C37" s="1158" t="s">
        <v>539</v>
      </c>
      <c r="D37" s="1158"/>
      <c r="E37" s="1159"/>
      <c r="F37" s="36">
        <v>1.25</v>
      </c>
      <c r="G37" s="37">
        <v>1.29</v>
      </c>
      <c r="H37" s="37">
        <v>1.99</v>
      </c>
      <c r="I37" s="37">
        <v>2.0099999999999998</v>
      </c>
      <c r="J37" s="38">
        <v>1.46</v>
      </c>
      <c r="K37" s="22"/>
      <c r="L37" s="22"/>
      <c r="M37" s="22"/>
      <c r="N37" s="22"/>
      <c r="O37" s="22"/>
      <c r="P37" s="22"/>
    </row>
    <row r="38" spans="1:16" ht="39" customHeight="1" x14ac:dyDescent="0.15">
      <c r="A38" s="22"/>
      <c r="B38" s="35"/>
      <c r="C38" s="1158" t="s">
        <v>540</v>
      </c>
      <c r="D38" s="1158"/>
      <c r="E38" s="1159"/>
      <c r="F38" s="36">
        <v>1.06</v>
      </c>
      <c r="G38" s="37">
        <v>0.95</v>
      </c>
      <c r="H38" s="37">
        <v>0.88</v>
      </c>
      <c r="I38" s="37">
        <v>0.66</v>
      </c>
      <c r="J38" s="38">
        <v>1.3</v>
      </c>
      <c r="K38" s="22"/>
      <c r="L38" s="22"/>
      <c r="M38" s="22"/>
      <c r="N38" s="22"/>
      <c r="O38" s="22"/>
      <c r="P38" s="22"/>
    </row>
    <row r="39" spans="1:16" ht="39" customHeight="1" x14ac:dyDescent="0.15">
      <c r="A39" s="22"/>
      <c r="B39" s="35"/>
      <c r="C39" s="1158" t="s">
        <v>541</v>
      </c>
      <c r="D39" s="1158"/>
      <c r="E39" s="1159"/>
      <c r="F39" s="36">
        <v>1.63</v>
      </c>
      <c r="G39" s="37">
        <v>1.83</v>
      </c>
      <c r="H39" s="37">
        <v>0.75</v>
      </c>
      <c r="I39" s="37">
        <v>1.05</v>
      </c>
      <c r="J39" s="38">
        <v>1.2</v>
      </c>
      <c r="K39" s="22"/>
      <c r="L39" s="22"/>
      <c r="M39" s="22"/>
      <c r="N39" s="22"/>
      <c r="O39" s="22"/>
      <c r="P39" s="22"/>
    </row>
    <row r="40" spans="1:16" ht="39" customHeight="1" x14ac:dyDescent="0.15">
      <c r="A40" s="22"/>
      <c r="B40" s="35"/>
      <c r="C40" s="1158" t="s">
        <v>542</v>
      </c>
      <c r="D40" s="1158"/>
      <c r="E40" s="1159"/>
      <c r="F40" s="36">
        <v>0.1</v>
      </c>
      <c r="G40" s="37">
        <v>0.1</v>
      </c>
      <c r="H40" s="37">
        <v>0.1</v>
      </c>
      <c r="I40" s="37">
        <v>0.1</v>
      </c>
      <c r="J40" s="38">
        <v>0.12</v>
      </c>
      <c r="K40" s="22"/>
      <c r="L40" s="22"/>
      <c r="M40" s="22"/>
      <c r="N40" s="22"/>
      <c r="O40" s="22"/>
      <c r="P40" s="22"/>
    </row>
    <row r="41" spans="1:16" ht="39" customHeight="1" x14ac:dyDescent="0.15">
      <c r="A41" s="22"/>
      <c r="B41" s="35"/>
      <c r="C41" s="1158" t="s">
        <v>543</v>
      </c>
      <c r="D41" s="1158"/>
      <c r="E41" s="1159"/>
      <c r="F41" s="36">
        <v>0.01</v>
      </c>
      <c r="G41" s="37">
        <v>0.01</v>
      </c>
      <c r="H41" s="37">
        <v>0.01</v>
      </c>
      <c r="I41" s="37">
        <v>0.01</v>
      </c>
      <c r="J41" s="38">
        <v>0.01</v>
      </c>
      <c r="K41" s="22"/>
      <c r="L41" s="22"/>
      <c r="M41" s="22"/>
      <c r="N41" s="22"/>
      <c r="O41" s="22"/>
      <c r="P41" s="22"/>
    </row>
    <row r="42" spans="1:16" ht="39" customHeight="1" x14ac:dyDescent="0.15">
      <c r="A42" s="22"/>
      <c r="B42" s="39"/>
      <c r="C42" s="1158" t="s">
        <v>544</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545</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VTSvFvv+C/XXbdOvS/3LJq79vPqQKN5xSJ9uC9Es/uimLGd5tmM35rZSnh0gH8z1TcWo2VO3OMglztJ6jfntA==" saltValue="jjH9o6+pfSlO6i1tl1xS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3262</v>
      </c>
      <c r="L45" s="58">
        <v>3261</v>
      </c>
      <c r="M45" s="58">
        <v>3542</v>
      </c>
      <c r="N45" s="58">
        <v>3573</v>
      </c>
      <c r="O45" s="59">
        <v>3682</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v>7</v>
      </c>
      <c r="L47" s="62">
        <v>7</v>
      </c>
      <c r="M47" s="62">
        <v>7</v>
      </c>
      <c r="N47" s="62">
        <v>3</v>
      </c>
      <c r="O47" s="63">
        <v>3</v>
      </c>
      <c r="P47" s="46"/>
      <c r="Q47" s="46"/>
      <c r="R47" s="46"/>
      <c r="S47" s="46"/>
      <c r="T47" s="46"/>
      <c r="U47" s="46"/>
    </row>
    <row r="48" spans="1:21" ht="30.75" customHeight="1" x14ac:dyDescent="0.15">
      <c r="A48" s="46"/>
      <c r="B48" s="1166"/>
      <c r="C48" s="1167"/>
      <c r="D48" s="60"/>
      <c r="E48" s="1172" t="s">
        <v>13</v>
      </c>
      <c r="F48" s="1172"/>
      <c r="G48" s="1172"/>
      <c r="H48" s="1172"/>
      <c r="I48" s="1172"/>
      <c r="J48" s="1173"/>
      <c r="K48" s="61">
        <v>858</v>
      </c>
      <c r="L48" s="62">
        <v>710</v>
      </c>
      <c r="M48" s="62">
        <v>528</v>
      </c>
      <c r="N48" s="62">
        <v>680</v>
      </c>
      <c r="O48" s="63">
        <v>861</v>
      </c>
      <c r="P48" s="46"/>
      <c r="Q48" s="46"/>
      <c r="R48" s="46"/>
      <c r="S48" s="46"/>
      <c r="T48" s="46"/>
      <c r="U48" s="46"/>
    </row>
    <row r="49" spans="1:21" ht="30.75" customHeight="1" x14ac:dyDescent="0.15">
      <c r="A49" s="46"/>
      <c r="B49" s="1166"/>
      <c r="C49" s="1167"/>
      <c r="D49" s="60"/>
      <c r="E49" s="1172" t="s">
        <v>14</v>
      </c>
      <c r="F49" s="1172"/>
      <c r="G49" s="1172"/>
      <c r="H49" s="1172"/>
      <c r="I49" s="1172"/>
      <c r="J49" s="1173"/>
      <c r="K49" s="61">
        <v>416</v>
      </c>
      <c r="L49" s="62">
        <v>445</v>
      </c>
      <c r="M49" s="62">
        <v>511</v>
      </c>
      <c r="N49" s="62">
        <v>485</v>
      </c>
      <c r="O49" s="63">
        <v>447</v>
      </c>
      <c r="P49" s="46"/>
      <c r="Q49" s="46"/>
      <c r="R49" s="46"/>
      <c r="S49" s="46"/>
      <c r="T49" s="46"/>
      <c r="U49" s="46"/>
    </row>
    <row r="50" spans="1:21" ht="30.75" customHeight="1" x14ac:dyDescent="0.15">
      <c r="A50" s="46"/>
      <c r="B50" s="1166"/>
      <c r="C50" s="1167"/>
      <c r="D50" s="60"/>
      <c r="E50" s="1172" t="s">
        <v>15</v>
      </c>
      <c r="F50" s="1172"/>
      <c r="G50" s="1172"/>
      <c r="H50" s="1172"/>
      <c r="I50" s="1172"/>
      <c r="J50" s="1173"/>
      <c r="K50" s="61">
        <v>93</v>
      </c>
      <c r="L50" s="62">
        <v>93</v>
      </c>
      <c r="M50" s="62">
        <v>78</v>
      </c>
      <c r="N50" s="62">
        <v>106</v>
      </c>
      <c r="O50" s="63">
        <v>77</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3202</v>
      </c>
      <c r="L52" s="62">
        <v>3209</v>
      </c>
      <c r="M52" s="62">
        <v>3198</v>
      </c>
      <c r="N52" s="62">
        <v>3197</v>
      </c>
      <c r="O52" s="63">
        <v>3065</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1434</v>
      </c>
      <c r="L53" s="67">
        <v>1307</v>
      </c>
      <c r="M53" s="67">
        <v>1468</v>
      </c>
      <c r="N53" s="67">
        <v>1650</v>
      </c>
      <c r="O53" s="68">
        <v>2005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491</v>
      </c>
      <c r="L58" s="82" t="s">
        <v>491</v>
      </c>
      <c r="M58" s="82" t="s">
        <v>491</v>
      </c>
      <c r="N58" s="82" t="s">
        <v>491</v>
      </c>
      <c r="O58" s="83" t="s">
        <v>491</v>
      </c>
    </row>
    <row r="59" spans="1:21" ht="31.5" customHeight="1" x14ac:dyDescent="0.15">
      <c r="B59" s="1182"/>
      <c r="C59" s="1183"/>
      <c r="D59" s="1189" t="s">
        <v>26</v>
      </c>
      <c r="E59" s="1190"/>
      <c r="F59" s="1190"/>
      <c r="G59" s="1190"/>
      <c r="H59" s="1190"/>
      <c r="I59" s="1190"/>
      <c r="J59" s="1191"/>
      <c r="K59" s="84" t="s">
        <v>491</v>
      </c>
      <c r="L59" s="85" t="s">
        <v>491</v>
      </c>
      <c r="M59" s="85" t="s">
        <v>491</v>
      </c>
      <c r="N59" s="85" t="s">
        <v>491</v>
      </c>
      <c r="O59" s="86" t="s">
        <v>491</v>
      </c>
    </row>
    <row r="60" spans="1:21" ht="31.5" customHeight="1" thickBot="1" x14ac:dyDescent="0.2">
      <c r="B60" s="1184"/>
      <c r="C60" s="1185"/>
      <c r="D60" s="1192" t="s">
        <v>27</v>
      </c>
      <c r="E60" s="1193"/>
      <c r="F60" s="1193"/>
      <c r="G60" s="1193"/>
      <c r="H60" s="1193"/>
      <c r="I60" s="1193"/>
      <c r="J60" s="1194"/>
      <c r="K60" s="87" t="s">
        <v>491</v>
      </c>
      <c r="L60" s="88" t="s">
        <v>491</v>
      </c>
      <c r="M60" s="88" t="s">
        <v>491</v>
      </c>
      <c r="N60" s="88" t="s">
        <v>491</v>
      </c>
      <c r="O60" s="89" t="s">
        <v>491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oNzQTJa3GHq6zgt2JhG+2vn2Nq5RwuoQHWuNjin4tFbgTPuILnDMUWNFL7xDMsxeEl6REuSUI30w64bGM13DQ==" saltValue="eiLRfjMc6hUneaal2LeS7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30">
        <v>37917</v>
      </c>
      <c r="J41" s="331">
        <v>40150</v>
      </c>
      <c r="K41" s="331">
        <v>38531</v>
      </c>
      <c r="L41" s="331">
        <v>36920</v>
      </c>
      <c r="M41" s="332">
        <v>35807</v>
      </c>
    </row>
    <row r="42" spans="2:13" ht="27.75" customHeight="1" x14ac:dyDescent="0.15">
      <c r="B42" s="1197"/>
      <c r="C42" s="1198"/>
      <c r="D42" s="104"/>
      <c r="E42" s="1203" t="s">
        <v>32</v>
      </c>
      <c r="F42" s="1203"/>
      <c r="G42" s="1203"/>
      <c r="H42" s="1204"/>
      <c r="I42" s="333">
        <v>739</v>
      </c>
      <c r="J42" s="334">
        <v>655</v>
      </c>
      <c r="K42" s="334">
        <v>584</v>
      </c>
      <c r="L42" s="334">
        <v>489</v>
      </c>
      <c r="M42" s="335">
        <v>422</v>
      </c>
    </row>
    <row r="43" spans="2:13" ht="27.75" customHeight="1" x14ac:dyDescent="0.15">
      <c r="B43" s="1197"/>
      <c r="C43" s="1198"/>
      <c r="D43" s="104"/>
      <c r="E43" s="1203" t="s">
        <v>33</v>
      </c>
      <c r="F43" s="1203"/>
      <c r="G43" s="1203"/>
      <c r="H43" s="1204"/>
      <c r="I43" s="333">
        <v>10948</v>
      </c>
      <c r="J43" s="334">
        <v>9477</v>
      </c>
      <c r="K43" s="334">
        <v>11556</v>
      </c>
      <c r="L43" s="334">
        <v>15959</v>
      </c>
      <c r="M43" s="335">
        <v>15470</v>
      </c>
    </row>
    <row r="44" spans="2:13" ht="27.75" customHeight="1" x14ac:dyDescent="0.15">
      <c r="B44" s="1197"/>
      <c r="C44" s="1198"/>
      <c r="D44" s="104"/>
      <c r="E44" s="1203" t="s">
        <v>34</v>
      </c>
      <c r="F44" s="1203"/>
      <c r="G44" s="1203"/>
      <c r="H44" s="1204"/>
      <c r="I44" s="333">
        <v>4256</v>
      </c>
      <c r="J44" s="334">
        <v>4055</v>
      </c>
      <c r="K44" s="334">
        <v>3806</v>
      </c>
      <c r="L44" s="334">
        <v>3993</v>
      </c>
      <c r="M44" s="335">
        <v>3825</v>
      </c>
    </row>
    <row r="45" spans="2:13" ht="27.75" customHeight="1" x14ac:dyDescent="0.15">
      <c r="B45" s="1197"/>
      <c r="C45" s="1198"/>
      <c r="D45" s="104"/>
      <c r="E45" s="1203" t="s">
        <v>35</v>
      </c>
      <c r="F45" s="1203"/>
      <c r="G45" s="1203"/>
      <c r="H45" s="1204"/>
      <c r="I45" s="333">
        <v>4189</v>
      </c>
      <c r="J45" s="334">
        <v>4044</v>
      </c>
      <c r="K45" s="334">
        <v>3923</v>
      </c>
      <c r="L45" s="334">
        <v>4044</v>
      </c>
      <c r="M45" s="335">
        <v>3931</v>
      </c>
    </row>
    <row r="46" spans="2:13" ht="27.75" customHeight="1" x14ac:dyDescent="0.15">
      <c r="B46" s="1197"/>
      <c r="C46" s="1198"/>
      <c r="D46" s="105"/>
      <c r="E46" s="1203" t="s">
        <v>36</v>
      </c>
      <c r="F46" s="1203"/>
      <c r="G46" s="1203"/>
      <c r="H46" s="1204"/>
      <c r="I46" s="333" t="s">
        <v>491</v>
      </c>
      <c r="J46" s="334" t="s">
        <v>491</v>
      </c>
      <c r="K46" s="334" t="s">
        <v>491</v>
      </c>
      <c r="L46" s="334" t="s">
        <v>491</v>
      </c>
      <c r="M46" s="335" t="s">
        <v>491</v>
      </c>
    </row>
    <row r="47" spans="2:13" ht="27.75" customHeight="1" x14ac:dyDescent="0.15">
      <c r="B47" s="1197"/>
      <c r="C47" s="1198"/>
      <c r="D47" s="106"/>
      <c r="E47" s="1205" t="s">
        <v>37</v>
      </c>
      <c r="F47" s="1206"/>
      <c r="G47" s="1206"/>
      <c r="H47" s="1207"/>
      <c r="I47" s="333" t="s">
        <v>491</v>
      </c>
      <c r="J47" s="334" t="s">
        <v>491</v>
      </c>
      <c r="K47" s="334" t="s">
        <v>491</v>
      </c>
      <c r="L47" s="334" t="s">
        <v>491</v>
      </c>
      <c r="M47" s="335" t="s">
        <v>491</v>
      </c>
    </row>
    <row r="48" spans="2:13" ht="27.75" customHeight="1" x14ac:dyDescent="0.15">
      <c r="B48" s="1197"/>
      <c r="C48" s="1198"/>
      <c r="D48" s="104"/>
      <c r="E48" s="1203" t="s">
        <v>38</v>
      </c>
      <c r="F48" s="1203"/>
      <c r="G48" s="1203"/>
      <c r="H48" s="1204"/>
      <c r="I48" s="333" t="s">
        <v>491</v>
      </c>
      <c r="J48" s="334" t="s">
        <v>491</v>
      </c>
      <c r="K48" s="334" t="s">
        <v>491</v>
      </c>
      <c r="L48" s="334" t="s">
        <v>491</v>
      </c>
      <c r="M48" s="335" t="s">
        <v>491</v>
      </c>
    </row>
    <row r="49" spans="2:13" ht="27.75" customHeight="1" x14ac:dyDescent="0.15">
      <c r="B49" s="1199"/>
      <c r="C49" s="1200"/>
      <c r="D49" s="104"/>
      <c r="E49" s="1203" t="s">
        <v>39</v>
      </c>
      <c r="F49" s="1203"/>
      <c r="G49" s="1203"/>
      <c r="H49" s="1204"/>
      <c r="I49" s="333" t="s">
        <v>491</v>
      </c>
      <c r="J49" s="334" t="s">
        <v>491</v>
      </c>
      <c r="K49" s="334" t="s">
        <v>491</v>
      </c>
      <c r="L49" s="334" t="s">
        <v>491</v>
      </c>
      <c r="M49" s="335" t="s">
        <v>491</v>
      </c>
    </row>
    <row r="50" spans="2:13" ht="27.75" customHeight="1" x14ac:dyDescent="0.15">
      <c r="B50" s="1208" t="s">
        <v>40</v>
      </c>
      <c r="C50" s="1209"/>
      <c r="D50" s="107"/>
      <c r="E50" s="1203" t="s">
        <v>41</v>
      </c>
      <c r="F50" s="1203"/>
      <c r="G50" s="1203"/>
      <c r="H50" s="1204"/>
      <c r="I50" s="333">
        <v>7980</v>
      </c>
      <c r="J50" s="334">
        <v>9713</v>
      </c>
      <c r="K50" s="334">
        <v>9997</v>
      </c>
      <c r="L50" s="334">
        <v>11271</v>
      </c>
      <c r="M50" s="335">
        <v>10138</v>
      </c>
    </row>
    <row r="51" spans="2:13" ht="27.75" customHeight="1" x14ac:dyDescent="0.15">
      <c r="B51" s="1197"/>
      <c r="C51" s="1198"/>
      <c r="D51" s="104"/>
      <c r="E51" s="1203" t="s">
        <v>42</v>
      </c>
      <c r="F51" s="1203"/>
      <c r="G51" s="1203"/>
      <c r="H51" s="1204"/>
      <c r="I51" s="333">
        <v>8405</v>
      </c>
      <c r="J51" s="334">
        <v>7340</v>
      </c>
      <c r="K51" s="334">
        <v>7810</v>
      </c>
      <c r="L51" s="334">
        <v>7504</v>
      </c>
      <c r="M51" s="335">
        <v>7819</v>
      </c>
    </row>
    <row r="52" spans="2:13" ht="27.75" customHeight="1" x14ac:dyDescent="0.15">
      <c r="B52" s="1199"/>
      <c r="C52" s="1200"/>
      <c r="D52" s="104"/>
      <c r="E52" s="1203" t="s">
        <v>43</v>
      </c>
      <c r="F52" s="1203"/>
      <c r="G52" s="1203"/>
      <c r="H52" s="1204"/>
      <c r="I52" s="333">
        <v>33339</v>
      </c>
      <c r="J52" s="334">
        <v>32569</v>
      </c>
      <c r="K52" s="334">
        <v>33288</v>
      </c>
      <c r="L52" s="334">
        <v>34578</v>
      </c>
      <c r="M52" s="335">
        <v>33481</v>
      </c>
    </row>
    <row r="53" spans="2:13" ht="27.75" customHeight="1" thickBot="1" x14ac:dyDescent="0.2">
      <c r="B53" s="1210" t="s">
        <v>19</v>
      </c>
      <c r="C53" s="1211"/>
      <c r="D53" s="108"/>
      <c r="E53" s="1212" t="s">
        <v>44</v>
      </c>
      <c r="F53" s="1212"/>
      <c r="G53" s="1212"/>
      <c r="H53" s="1213"/>
      <c r="I53" s="336">
        <v>8324</v>
      </c>
      <c r="J53" s="337">
        <v>8760</v>
      </c>
      <c r="K53" s="337">
        <v>7305</v>
      </c>
      <c r="L53" s="337">
        <v>8053</v>
      </c>
      <c r="M53" s="338">
        <v>8017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hSVtz6XW+b8mnp+LhVgdHKGtUK4EChjZpVgq0iExbisyKmLcmecpW7qp7GgRwrfruehyU5R4C+NY2fD+Vb5YA==" saltValue="Pfre8OLizOL1qoCBlHFfN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1"/>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1909</v>
      </c>
      <c r="G55" s="339">
        <v>1905</v>
      </c>
      <c r="H55" s="340">
        <v>1815</v>
      </c>
    </row>
    <row r="56" spans="2:8" ht="52.5" customHeight="1" x14ac:dyDescent="0.15">
      <c r="B56" s="120"/>
      <c r="C56" s="1224" t="s">
        <v>47</v>
      </c>
      <c r="D56" s="1224"/>
      <c r="E56" s="1225"/>
      <c r="F56" s="341">
        <v>402</v>
      </c>
      <c r="G56" s="341">
        <v>495</v>
      </c>
      <c r="H56" s="342">
        <v>611</v>
      </c>
    </row>
    <row r="57" spans="2:8" ht="53.25" customHeight="1" x14ac:dyDescent="0.15">
      <c r="B57" s="120"/>
      <c r="C57" s="1226" t="s">
        <v>48</v>
      </c>
      <c r="D57" s="1226"/>
      <c r="E57" s="1227"/>
      <c r="F57" s="343">
        <v>4421</v>
      </c>
      <c r="G57" s="343">
        <v>5053</v>
      </c>
      <c r="H57" s="344">
        <v>4036</v>
      </c>
    </row>
    <row r="58" spans="2:8" ht="45.75" customHeight="1" x14ac:dyDescent="0.15">
      <c r="B58" s="121"/>
      <c r="C58" s="1214" t="s">
        <v>566</v>
      </c>
      <c r="D58" s="1215"/>
      <c r="E58" s="1216"/>
      <c r="F58" s="345">
        <v>2293</v>
      </c>
      <c r="G58" s="345">
        <v>3168</v>
      </c>
      <c r="H58" s="346">
        <v>2787</v>
      </c>
    </row>
    <row r="59" spans="2:8" ht="45.75" customHeight="1" x14ac:dyDescent="0.15">
      <c r="B59" s="121"/>
      <c r="C59" s="1214" t="s">
        <v>567</v>
      </c>
      <c r="D59" s="1215"/>
      <c r="E59" s="1216"/>
      <c r="F59" s="345">
        <v>1393</v>
      </c>
      <c r="G59" s="345">
        <v>1306</v>
      </c>
      <c r="H59" s="346">
        <v>880</v>
      </c>
    </row>
    <row r="60" spans="2:8" ht="45.75" customHeight="1" x14ac:dyDescent="0.15">
      <c r="B60" s="121"/>
      <c r="C60" s="1214" t="s">
        <v>568</v>
      </c>
      <c r="D60" s="1215"/>
      <c r="E60" s="1216"/>
      <c r="F60" s="345">
        <v>57</v>
      </c>
      <c r="G60" s="345">
        <v>183</v>
      </c>
      <c r="H60" s="346">
        <v>101</v>
      </c>
    </row>
    <row r="61" spans="2:8" ht="45.75" customHeight="1" x14ac:dyDescent="0.15">
      <c r="B61" s="121"/>
      <c r="C61" s="1214" t="s">
        <v>569</v>
      </c>
      <c r="D61" s="1215"/>
      <c r="E61" s="1216"/>
      <c r="F61" s="345">
        <v>82</v>
      </c>
      <c r="G61" s="345">
        <v>80</v>
      </c>
      <c r="H61" s="346">
        <v>79</v>
      </c>
    </row>
    <row r="62" spans="2:8" ht="45.75" customHeight="1" thickBot="1" x14ac:dyDescent="0.2">
      <c r="B62" s="122"/>
      <c r="C62" s="1217" t="s">
        <v>570</v>
      </c>
      <c r="D62" s="1218"/>
      <c r="E62" s="1219"/>
      <c r="F62" s="347">
        <v>100</v>
      </c>
      <c r="G62" s="347">
        <v>75</v>
      </c>
      <c r="H62" s="348">
        <v>54</v>
      </c>
    </row>
    <row r="63" spans="2:8" ht="52.5" customHeight="1" thickBot="1" x14ac:dyDescent="0.2">
      <c r="B63" s="123"/>
      <c r="C63" s="1220" t="s">
        <v>49</v>
      </c>
      <c r="D63" s="1220"/>
      <c r="E63" s="1221"/>
      <c r="F63" s="349">
        <v>6732</v>
      </c>
      <c r="G63" s="349">
        <v>7453</v>
      </c>
      <c r="H63" s="350">
        <v>6463</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sheetData>
  <sheetProtection algorithmName="SHA-512" hashValue="fdGrrzdqOYHHjJhyn/5rc6VWuGuasr3GZvcTOxRcui2vrcE/USgzDbUYNcQwN9wUxqyFmnbgGHPQ5z5ab15UNg==" saltValue="pML/xY7Xa+TAJxd4dEAW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FA22-B3DE-4F40-9C3D-D8F7A0F891D7}">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574</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529</v>
      </c>
      <c r="BQ50" s="1241"/>
      <c r="BR50" s="1241"/>
      <c r="BS50" s="1241"/>
      <c r="BT50" s="1241"/>
      <c r="BU50" s="1241"/>
      <c r="BV50" s="1241"/>
      <c r="BW50" s="1241"/>
      <c r="BX50" s="1241" t="s">
        <v>530</v>
      </c>
      <c r="BY50" s="1241"/>
      <c r="BZ50" s="1241"/>
      <c r="CA50" s="1241"/>
      <c r="CB50" s="1241"/>
      <c r="CC50" s="1241"/>
      <c r="CD50" s="1241"/>
      <c r="CE50" s="1241"/>
      <c r="CF50" s="1241" t="s">
        <v>531</v>
      </c>
      <c r="CG50" s="1241"/>
      <c r="CH50" s="1241"/>
      <c r="CI50" s="1241"/>
      <c r="CJ50" s="1241"/>
      <c r="CK50" s="1241"/>
      <c r="CL50" s="1241"/>
      <c r="CM50" s="1241"/>
      <c r="CN50" s="1241" t="s">
        <v>532</v>
      </c>
      <c r="CO50" s="1241"/>
      <c r="CP50" s="1241"/>
      <c r="CQ50" s="1241"/>
      <c r="CR50" s="1241"/>
      <c r="CS50" s="1241"/>
      <c r="CT50" s="1241"/>
      <c r="CU50" s="1241"/>
      <c r="CV50" s="1241" t="s">
        <v>533</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575</v>
      </c>
      <c r="AO51" s="1244"/>
      <c r="AP51" s="1244"/>
      <c r="AQ51" s="1244"/>
      <c r="AR51" s="1244"/>
      <c r="AS51" s="1244"/>
      <c r="AT51" s="1244"/>
      <c r="AU51" s="1244"/>
      <c r="AV51" s="1244"/>
      <c r="AW51" s="1244"/>
      <c r="AX51" s="1244"/>
      <c r="AY51" s="1244"/>
      <c r="AZ51" s="1244"/>
      <c r="BA51" s="1244"/>
      <c r="BB51" s="1244" t="s">
        <v>576</v>
      </c>
      <c r="BC51" s="1244"/>
      <c r="BD51" s="1244"/>
      <c r="BE51" s="1244"/>
      <c r="BF51" s="1244"/>
      <c r="BG51" s="1244"/>
      <c r="BH51" s="1244"/>
      <c r="BI51" s="1244"/>
      <c r="BJ51" s="1244"/>
      <c r="BK51" s="1244"/>
      <c r="BL51" s="1244"/>
      <c r="BM51" s="1244"/>
      <c r="BN51" s="1244"/>
      <c r="BO51" s="1244"/>
      <c r="BP51" s="1242">
        <v>47.7</v>
      </c>
      <c r="BQ51" s="1242"/>
      <c r="BR51" s="1242"/>
      <c r="BS51" s="1242"/>
      <c r="BT51" s="1242"/>
      <c r="BU51" s="1242"/>
      <c r="BV51" s="1242"/>
      <c r="BW51" s="1242"/>
      <c r="BX51" s="1242">
        <v>47.8</v>
      </c>
      <c r="BY51" s="1242"/>
      <c r="BZ51" s="1242"/>
      <c r="CA51" s="1242"/>
      <c r="CB51" s="1242"/>
      <c r="CC51" s="1242"/>
      <c r="CD51" s="1242"/>
      <c r="CE51" s="1242"/>
      <c r="CF51" s="1242">
        <v>41.2</v>
      </c>
      <c r="CG51" s="1242"/>
      <c r="CH51" s="1242"/>
      <c r="CI51" s="1242"/>
      <c r="CJ51" s="1242"/>
      <c r="CK51" s="1242"/>
      <c r="CL51" s="1242"/>
      <c r="CM51" s="1242"/>
      <c r="CN51" s="1242">
        <v>45.1</v>
      </c>
      <c r="CO51" s="1242"/>
      <c r="CP51" s="1242"/>
      <c r="CQ51" s="1242"/>
      <c r="CR51" s="1242"/>
      <c r="CS51" s="1242"/>
      <c r="CT51" s="1242"/>
      <c r="CU51" s="1242"/>
      <c r="CV51" s="1242">
        <v>43.8</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577</v>
      </c>
      <c r="BC53" s="1244"/>
      <c r="BD53" s="1244"/>
      <c r="BE53" s="1244"/>
      <c r="BF53" s="1244"/>
      <c r="BG53" s="1244"/>
      <c r="BH53" s="1244"/>
      <c r="BI53" s="1244"/>
      <c r="BJ53" s="1244"/>
      <c r="BK53" s="1244"/>
      <c r="BL53" s="1244"/>
      <c r="BM53" s="1244"/>
      <c r="BN53" s="1244"/>
      <c r="BO53" s="1244"/>
      <c r="BP53" s="1242">
        <v>63.7</v>
      </c>
      <c r="BQ53" s="1242"/>
      <c r="BR53" s="1242"/>
      <c r="BS53" s="1242"/>
      <c r="BT53" s="1242"/>
      <c r="BU53" s="1242"/>
      <c r="BV53" s="1242"/>
      <c r="BW53" s="1242"/>
      <c r="BX53" s="1242">
        <v>63.7</v>
      </c>
      <c r="BY53" s="1242"/>
      <c r="BZ53" s="1242"/>
      <c r="CA53" s="1242"/>
      <c r="CB53" s="1242"/>
      <c r="CC53" s="1242"/>
      <c r="CD53" s="1242"/>
      <c r="CE53" s="1242"/>
      <c r="CF53" s="1242">
        <v>64.900000000000006</v>
      </c>
      <c r="CG53" s="1242"/>
      <c r="CH53" s="1242"/>
      <c r="CI53" s="1242"/>
      <c r="CJ53" s="1242"/>
      <c r="CK53" s="1242"/>
      <c r="CL53" s="1242"/>
      <c r="CM53" s="1242"/>
      <c r="CN53" s="1242">
        <v>66.2</v>
      </c>
      <c r="CO53" s="1242"/>
      <c r="CP53" s="1242"/>
      <c r="CQ53" s="1242"/>
      <c r="CR53" s="1242"/>
      <c r="CS53" s="1242"/>
      <c r="CT53" s="1242"/>
      <c r="CU53" s="1242"/>
      <c r="CV53" s="1242">
        <v>67.8</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578</v>
      </c>
      <c r="AO55" s="1241"/>
      <c r="AP55" s="1241"/>
      <c r="AQ55" s="1241"/>
      <c r="AR55" s="1241"/>
      <c r="AS55" s="1241"/>
      <c r="AT55" s="1241"/>
      <c r="AU55" s="1241"/>
      <c r="AV55" s="1241"/>
      <c r="AW55" s="1241"/>
      <c r="AX55" s="1241"/>
      <c r="AY55" s="1241"/>
      <c r="AZ55" s="1241"/>
      <c r="BA55" s="1241"/>
      <c r="BB55" s="1244" t="s">
        <v>576</v>
      </c>
      <c r="BC55" s="1244"/>
      <c r="BD55" s="1244"/>
      <c r="BE55" s="1244"/>
      <c r="BF55" s="1244"/>
      <c r="BG55" s="1244"/>
      <c r="BH55" s="1244"/>
      <c r="BI55" s="1244"/>
      <c r="BJ55" s="1244"/>
      <c r="BK55" s="1244"/>
      <c r="BL55" s="1244"/>
      <c r="BM55" s="1244"/>
      <c r="BN55" s="1244"/>
      <c r="BO55" s="1244"/>
      <c r="BP55" s="1242">
        <v>25.1</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577</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579</v>
      </c>
    </row>
    <row r="64" spans="1:109" x14ac:dyDescent="0.15">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580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574</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529</v>
      </c>
      <c r="BQ72" s="1241"/>
      <c r="BR72" s="1241"/>
      <c r="BS72" s="1241"/>
      <c r="BT72" s="1241"/>
      <c r="BU72" s="1241"/>
      <c r="BV72" s="1241"/>
      <c r="BW72" s="1241"/>
      <c r="BX72" s="1241" t="s">
        <v>530</v>
      </c>
      <c r="BY72" s="1241"/>
      <c r="BZ72" s="1241"/>
      <c r="CA72" s="1241"/>
      <c r="CB72" s="1241"/>
      <c r="CC72" s="1241"/>
      <c r="CD72" s="1241"/>
      <c r="CE72" s="1241"/>
      <c r="CF72" s="1241" t="s">
        <v>531</v>
      </c>
      <c r="CG72" s="1241"/>
      <c r="CH72" s="1241"/>
      <c r="CI72" s="1241"/>
      <c r="CJ72" s="1241"/>
      <c r="CK72" s="1241"/>
      <c r="CL72" s="1241"/>
      <c r="CM72" s="1241"/>
      <c r="CN72" s="1241" t="s">
        <v>532</v>
      </c>
      <c r="CO72" s="1241"/>
      <c r="CP72" s="1241"/>
      <c r="CQ72" s="1241"/>
      <c r="CR72" s="1241"/>
      <c r="CS72" s="1241"/>
      <c r="CT72" s="1241"/>
      <c r="CU72" s="1241"/>
      <c r="CV72" s="1241" t="s">
        <v>533</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575</v>
      </c>
      <c r="AO73" s="1244"/>
      <c r="AP73" s="1244"/>
      <c r="AQ73" s="1244"/>
      <c r="AR73" s="1244"/>
      <c r="AS73" s="1244"/>
      <c r="AT73" s="1244"/>
      <c r="AU73" s="1244"/>
      <c r="AV73" s="1244"/>
      <c r="AW73" s="1244"/>
      <c r="AX73" s="1244"/>
      <c r="AY73" s="1244"/>
      <c r="AZ73" s="1244"/>
      <c r="BA73" s="1244"/>
      <c r="BB73" s="1244" t="s">
        <v>576</v>
      </c>
      <c r="BC73" s="1244"/>
      <c r="BD73" s="1244"/>
      <c r="BE73" s="1244"/>
      <c r="BF73" s="1244"/>
      <c r="BG73" s="1244"/>
      <c r="BH73" s="1244"/>
      <c r="BI73" s="1244"/>
      <c r="BJ73" s="1244"/>
      <c r="BK73" s="1244"/>
      <c r="BL73" s="1244"/>
      <c r="BM73" s="1244"/>
      <c r="BN73" s="1244"/>
      <c r="BO73" s="1244"/>
      <c r="BP73" s="1242">
        <v>47.7</v>
      </c>
      <c r="BQ73" s="1242"/>
      <c r="BR73" s="1242"/>
      <c r="BS73" s="1242"/>
      <c r="BT73" s="1242"/>
      <c r="BU73" s="1242"/>
      <c r="BV73" s="1242"/>
      <c r="BW73" s="1242"/>
      <c r="BX73" s="1242">
        <v>47.8</v>
      </c>
      <c r="BY73" s="1242"/>
      <c r="BZ73" s="1242"/>
      <c r="CA73" s="1242"/>
      <c r="CB73" s="1242"/>
      <c r="CC73" s="1242"/>
      <c r="CD73" s="1242"/>
      <c r="CE73" s="1242"/>
      <c r="CF73" s="1242">
        <v>41.2</v>
      </c>
      <c r="CG73" s="1242"/>
      <c r="CH73" s="1242"/>
      <c r="CI73" s="1242"/>
      <c r="CJ73" s="1242"/>
      <c r="CK73" s="1242"/>
      <c r="CL73" s="1242"/>
      <c r="CM73" s="1242"/>
      <c r="CN73" s="1242">
        <v>45.1</v>
      </c>
      <c r="CO73" s="1242"/>
      <c r="CP73" s="1242"/>
      <c r="CQ73" s="1242"/>
      <c r="CR73" s="1242"/>
      <c r="CS73" s="1242"/>
      <c r="CT73" s="1242"/>
      <c r="CU73" s="1242"/>
      <c r="CV73" s="1242">
        <v>43.8</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581</v>
      </c>
      <c r="BC75" s="1244"/>
      <c r="BD75" s="1244"/>
      <c r="BE75" s="1244"/>
      <c r="BF75" s="1244"/>
      <c r="BG75" s="1244"/>
      <c r="BH75" s="1244"/>
      <c r="BI75" s="1244"/>
      <c r="BJ75" s="1244"/>
      <c r="BK75" s="1244"/>
      <c r="BL75" s="1244"/>
      <c r="BM75" s="1244"/>
      <c r="BN75" s="1244"/>
      <c r="BO75" s="1244"/>
      <c r="BP75" s="1242">
        <v>8.1999999999999993</v>
      </c>
      <c r="BQ75" s="1242"/>
      <c r="BR75" s="1242"/>
      <c r="BS75" s="1242"/>
      <c r="BT75" s="1242"/>
      <c r="BU75" s="1242"/>
      <c r="BV75" s="1242"/>
      <c r="BW75" s="1242"/>
      <c r="BX75" s="1242">
        <v>7.8</v>
      </c>
      <c r="BY75" s="1242"/>
      <c r="BZ75" s="1242"/>
      <c r="CA75" s="1242"/>
      <c r="CB75" s="1242"/>
      <c r="CC75" s="1242"/>
      <c r="CD75" s="1242"/>
      <c r="CE75" s="1242"/>
      <c r="CF75" s="1242">
        <v>7.8</v>
      </c>
      <c r="CG75" s="1242"/>
      <c r="CH75" s="1242"/>
      <c r="CI75" s="1242"/>
      <c r="CJ75" s="1242"/>
      <c r="CK75" s="1242"/>
      <c r="CL75" s="1242"/>
      <c r="CM75" s="1242"/>
      <c r="CN75" s="1242">
        <v>8.1999999999999993</v>
      </c>
      <c r="CO75" s="1242"/>
      <c r="CP75" s="1242"/>
      <c r="CQ75" s="1242"/>
      <c r="CR75" s="1242"/>
      <c r="CS75" s="1242"/>
      <c r="CT75" s="1242"/>
      <c r="CU75" s="1242"/>
      <c r="CV75" s="1242">
        <v>9.5</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578</v>
      </c>
      <c r="AO77" s="1241"/>
      <c r="AP77" s="1241"/>
      <c r="AQ77" s="1241"/>
      <c r="AR77" s="1241"/>
      <c r="AS77" s="1241"/>
      <c r="AT77" s="1241"/>
      <c r="AU77" s="1241"/>
      <c r="AV77" s="1241"/>
      <c r="AW77" s="1241"/>
      <c r="AX77" s="1241"/>
      <c r="AY77" s="1241"/>
      <c r="AZ77" s="1241"/>
      <c r="BA77" s="1241"/>
      <c r="BB77" s="1244" t="s">
        <v>576</v>
      </c>
      <c r="BC77" s="1244"/>
      <c r="BD77" s="1244"/>
      <c r="BE77" s="1244"/>
      <c r="BF77" s="1244"/>
      <c r="BG77" s="1244"/>
      <c r="BH77" s="1244"/>
      <c r="BI77" s="1244"/>
      <c r="BJ77" s="1244"/>
      <c r="BK77" s="1244"/>
      <c r="BL77" s="1244"/>
      <c r="BM77" s="1244"/>
      <c r="BN77" s="1244"/>
      <c r="BO77" s="1244"/>
      <c r="BP77" s="1242">
        <v>25.1</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581</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G5qeYBtMbhxHYVi0dyTOXoDvKQvx/hp+yJgaAs027nxkbHd9n+AhrJ2quuqJsquotJeoE3Lq6h7zl2O+9tLdSg==" saltValue="OANnFBUTVj+FpvbyT10Gt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7BF7-1BD6-4639-9E9F-CAF8B141932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E3haa3qXjC4aRGaKyH6r4H2qM/wQGW8Y8Uerb6OW71HFpgMAJkf118oJjMuduY0nKW08BSe6UCM3XLOzOHGsBw==" saltValue="m/ESrpM3zKs77eKf2+nLZ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B4C5-E9D5-4862-A5E5-FADAEDABCE92}">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OOmDRjZIRWY3LQSARIxYUFipxRcSiKRfHmnCm6ObNBP1qZ4goHKTUxra7Qj6jN52Zo7OqGtVVAULh5TFLVoHpQ==" saltValue="q7+j1yKj+1jb24rswFG3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72362</v>
      </c>
      <c r="E3" s="142"/>
      <c r="F3" s="143">
        <v>63812</v>
      </c>
      <c r="G3" s="144"/>
      <c r="H3" s="145"/>
    </row>
    <row r="4" spans="1:8" x14ac:dyDescent="0.15">
      <c r="A4" s="146"/>
      <c r="B4" s="147"/>
      <c r="C4" s="148"/>
      <c r="D4" s="149">
        <v>58988</v>
      </c>
      <c r="E4" s="150"/>
      <c r="F4" s="151">
        <v>33848</v>
      </c>
      <c r="G4" s="152"/>
      <c r="H4" s="153"/>
    </row>
    <row r="5" spans="1:8" x14ac:dyDescent="0.15">
      <c r="A5" s="134" t="s">
        <v>523</v>
      </c>
      <c r="B5" s="139"/>
      <c r="C5" s="140"/>
      <c r="D5" s="141">
        <v>79482</v>
      </c>
      <c r="E5" s="142"/>
      <c r="F5" s="143">
        <v>54225</v>
      </c>
      <c r="G5" s="144"/>
      <c r="H5" s="145"/>
    </row>
    <row r="6" spans="1:8" x14ac:dyDescent="0.15">
      <c r="A6" s="146"/>
      <c r="B6" s="147"/>
      <c r="C6" s="148"/>
      <c r="D6" s="149">
        <v>57540</v>
      </c>
      <c r="E6" s="150"/>
      <c r="F6" s="151">
        <v>27337</v>
      </c>
      <c r="G6" s="152"/>
      <c r="H6" s="153"/>
    </row>
    <row r="7" spans="1:8" x14ac:dyDescent="0.15">
      <c r="A7" s="134" t="s">
        <v>524</v>
      </c>
      <c r="B7" s="139"/>
      <c r="C7" s="140"/>
      <c r="D7" s="141">
        <v>29048</v>
      </c>
      <c r="E7" s="142"/>
      <c r="F7" s="143">
        <v>54016</v>
      </c>
      <c r="G7" s="144"/>
      <c r="H7" s="145"/>
    </row>
    <row r="8" spans="1:8" x14ac:dyDescent="0.15">
      <c r="A8" s="146"/>
      <c r="B8" s="147"/>
      <c r="C8" s="148"/>
      <c r="D8" s="149">
        <v>14500</v>
      </c>
      <c r="E8" s="150"/>
      <c r="F8" s="151">
        <v>28078</v>
      </c>
      <c r="G8" s="152"/>
      <c r="H8" s="153"/>
    </row>
    <row r="9" spans="1:8" x14ac:dyDescent="0.15">
      <c r="A9" s="134" t="s">
        <v>525</v>
      </c>
      <c r="B9" s="139"/>
      <c r="C9" s="140"/>
      <c r="D9" s="141">
        <v>33220</v>
      </c>
      <c r="E9" s="142"/>
      <c r="F9" s="143">
        <v>52786</v>
      </c>
      <c r="G9" s="144"/>
      <c r="H9" s="145"/>
    </row>
    <row r="10" spans="1:8" x14ac:dyDescent="0.15">
      <c r="A10" s="146"/>
      <c r="B10" s="147"/>
      <c r="C10" s="148"/>
      <c r="D10" s="149">
        <v>15822</v>
      </c>
      <c r="E10" s="150"/>
      <c r="F10" s="151">
        <v>28742</v>
      </c>
      <c r="G10" s="152"/>
      <c r="H10" s="153"/>
    </row>
    <row r="11" spans="1:8" x14ac:dyDescent="0.15">
      <c r="A11" s="134" t="s">
        <v>526</v>
      </c>
      <c r="B11" s="139"/>
      <c r="C11" s="140"/>
      <c r="D11" s="141">
        <v>45198</v>
      </c>
      <c r="E11" s="142"/>
      <c r="F11" s="143">
        <v>58465</v>
      </c>
      <c r="G11" s="144"/>
      <c r="H11" s="145"/>
    </row>
    <row r="12" spans="1:8" x14ac:dyDescent="0.15">
      <c r="A12" s="146"/>
      <c r="B12" s="147"/>
      <c r="C12" s="154"/>
      <c r="D12" s="149">
        <v>25095</v>
      </c>
      <c r="E12" s="150"/>
      <c r="F12" s="151">
        <v>34452</v>
      </c>
      <c r="G12" s="152"/>
      <c r="H12" s="153"/>
    </row>
    <row r="13" spans="1:8" x14ac:dyDescent="0.15">
      <c r="A13" s="134"/>
      <c r="B13" s="139"/>
      <c r="C13" s="140"/>
      <c r="D13" s="141">
        <v>51862</v>
      </c>
      <c r="E13" s="142"/>
      <c r="F13" s="143">
        <v>56661</v>
      </c>
      <c r="G13" s="155"/>
      <c r="H13" s="145"/>
    </row>
    <row r="14" spans="1:8" x14ac:dyDescent="0.15">
      <c r="A14" s="146"/>
      <c r="B14" s="147"/>
      <c r="C14" s="148"/>
      <c r="D14" s="149">
        <v>34389</v>
      </c>
      <c r="E14" s="150"/>
      <c r="F14" s="151">
        <v>30491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6.05</v>
      </c>
      <c r="C19" s="156">
        <f>ROUND(VALUE(SUBSTITUTE(実質収支比率等に係る経年分析!G$48,"▲","-")),2)</f>
        <v>6.5</v>
      </c>
      <c r="D19" s="156">
        <f>ROUND(VALUE(SUBSTITUTE(実質収支比率等に係る経年分析!H$48,"▲","-")),2)</f>
        <v>7.19</v>
      </c>
      <c r="E19" s="156">
        <f>ROUND(VALUE(SUBSTITUTE(実質収支比率等に係る経年分析!I$48,"▲","-")),2)</f>
        <v>7.77</v>
      </c>
      <c r="F19" s="156">
        <f>ROUND(VALUE(SUBSTITUTE(実質収支比率等に係る経年分析!J$48,"▲","-")),2)</f>
        <v>6.52</v>
      </c>
    </row>
    <row r="20" spans="1:11" x14ac:dyDescent="0.15">
      <c r="A20" s="156" t="s">
        <v>53</v>
      </c>
      <c r="B20" s="156">
        <f>ROUND(VALUE(SUBSTITUTE(実質収支比率等に係る経年分析!F$47,"▲","-")),2)</f>
        <v>9.77</v>
      </c>
      <c r="C20" s="156">
        <f>ROUND(VALUE(SUBSTITUTE(実質収支比率等に係る経年分析!G$47,"▲","-")),2)</f>
        <v>9.33</v>
      </c>
      <c r="D20" s="156">
        <f>ROUND(VALUE(SUBSTITUTE(実質収支比率等に係る経年分析!H$47,"▲","-")),2)</f>
        <v>9.4</v>
      </c>
      <c r="E20" s="156">
        <f>ROUND(VALUE(SUBSTITUTE(実質収支比率等に係る経年分析!I$47,"▲","-")),2)</f>
        <v>9.34</v>
      </c>
      <c r="F20" s="156">
        <f>ROUND(VALUE(SUBSTITUTE(実質収支比率等に係る経年分析!J$47,"▲","-")),2)</f>
        <v>8.77</v>
      </c>
    </row>
    <row r="21" spans="1:11" x14ac:dyDescent="0.15">
      <c r="A21" s="156" t="s">
        <v>54</v>
      </c>
      <c r="B21" s="156">
        <f>IF(ISNUMBER(VALUE(SUBSTITUTE(実質収支比率等に係る経年分析!F$49,"▲","-"))),ROUND(VALUE(SUBSTITUTE(実質収支比率等に係る経年分析!F$49,"▲","-")),2),NA())</f>
        <v>0.85</v>
      </c>
      <c r="C21" s="156">
        <f>IF(ISNUMBER(VALUE(SUBSTITUTE(実質収支比率等に係る経年分析!G$49,"▲","-"))),ROUND(VALUE(SUBSTITUTE(実質収支比率等に係る経年分析!G$49,"▲","-")),2),NA())</f>
        <v>0.72</v>
      </c>
      <c r="D21" s="156">
        <f>IF(ISNUMBER(VALUE(SUBSTITUTE(実質収支比率等に係る経年分析!H$49,"▲","-"))),ROUND(VALUE(SUBSTITUTE(実質収支比率等に係る経年分析!H$49,"▲","-")),2),NA())</f>
        <v>0.23</v>
      </c>
      <c r="E21" s="156">
        <f>IF(ISNUMBER(VALUE(SUBSTITUTE(実質収支比率等に係る経年分析!I$49,"▲","-"))),ROUND(VALUE(SUBSTITUTE(実質収支比率等に係る経年分析!I$49,"▲","-")),2),NA())</f>
        <v>0.6</v>
      </c>
      <c r="F21" s="156">
        <f>IF(ISNUMBER(VALUE(SUBSTITUTE(実質収支比率等に係る経年分析!J$49,"▲","-"))),ROUND(VALUE(SUBSTITUTE(実質収支比率等に係る経年分析!J$49,"▲","-")),2),NA())</f>
        <v>-1.57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米沢市物品調達費特別会計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米沢市後期高齢者医療費特別会計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15">
      <c r="A31" s="157" t="str">
        <f>IF(連結実質赤字比率に係る赤字・黒字の構成分析!C$39="",NA(),連結実質赤字比率に係る赤字・黒字の構成分析!C$39)</f>
        <v>米沢市国民健康保険事業勘定特別会計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1.63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1.83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v>
      </c>
    </row>
    <row r="32" spans="1:11" x14ac:dyDescent="0.15">
      <c r="A32" s="157" t="str">
        <f>IF(連結実質赤字比率に係る赤字・黒字の構成分析!C$38="",NA(),連結実質赤字比率に係る赤字・黒字の構成分析!C$38)</f>
        <v>米沢市下水道事業会計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v>
      </c>
    </row>
    <row r="33" spans="1:16" x14ac:dyDescent="0.15">
      <c r="A33" s="157" t="str">
        <f>IF(連結実質赤字比率に係る赤字・黒字の構成分析!C$37="",NA(),連結実質赤字比率に係る赤字・黒字の構成分析!C$37)</f>
        <v>米沢市介護保険事業勘定特別会計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2.0099999999999998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1.46</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7.75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6.5</v>
      </c>
    </row>
    <row r="35" spans="1:16" x14ac:dyDescent="0.15">
      <c r="A35" s="157" t="str">
        <f>IF(連結実質赤字比率に係る赤字・黒字の構成分析!C$35="",NA(),連結実質赤字比率に係る赤字・黒字の構成分析!C$35)</f>
        <v>米沢市水道事業会計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23.78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21.6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19.87</v>
      </c>
    </row>
    <row r="36" spans="1:16" x14ac:dyDescent="0.15">
      <c r="A36" s="157" t="str">
        <f>IF(連結実質赤字比率に係る赤字・黒字の構成分析!C$34="",NA(),連結実質赤字比率に係る赤字・黒字の構成分析!C$34)</f>
        <v>米沢市立病院事業会計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1.57</v>
      </c>
      <c r="J36" s="157">
        <f>IF(ROUND(VALUE(SUBSTITUTE(連結実質赤字比率に係る赤字・黒字の構成分析!J$34,"▲", "-")), 2) &lt; 0, ABS(ROUND(VALUE(SUBSTITUTE(連結実質赤字比率に係る赤字・黒字の構成分析!J$34,"▲", "-")), 2)), NA())</f>
        <v>0.44</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3202</v>
      </c>
      <c r="E42" s="158"/>
      <c r="F42" s="158"/>
      <c r="G42" s="158">
        <f>'実質公債費比率（分子）の構造'!L$52</f>
        <v>3209</v>
      </c>
      <c r="H42" s="158"/>
      <c r="I42" s="158"/>
      <c r="J42" s="158">
        <f>'実質公債費比率（分子）の構造'!M$52</f>
        <v>3198</v>
      </c>
      <c r="K42" s="158"/>
      <c r="L42" s="158"/>
      <c r="M42" s="158">
        <f>'実質公債費比率（分子）の構造'!N$52</f>
        <v>3197</v>
      </c>
      <c r="N42" s="158"/>
      <c r="O42" s="158"/>
      <c r="P42" s="158">
        <f>'実質公債費比率（分子）の構造'!O$52</f>
        <v>3065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93</v>
      </c>
      <c r="C44" s="158"/>
      <c r="D44" s="158"/>
      <c r="E44" s="158">
        <f>'実質公債費比率（分子）の構造'!L$50</f>
        <v>93</v>
      </c>
      <c r="F44" s="158"/>
      <c r="G44" s="158"/>
      <c r="H44" s="158">
        <f>'実質公債費比率（分子）の構造'!M$50</f>
        <v>78</v>
      </c>
      <c r="I44" s="158"/>
      <c r="J44" s="158"/>
      <c r="K44" s="158">
        <f>'実質公債費比率（分子）の構造'!N$50</f>
        <v>106</v>
      </c>
      <c r="L44" s="158"/>
      <c r="M44" s="158"/>
      <c r="N44" s="158">
        <f>'実質公債費比率（分子）の構造'!O$50</f>
        <v>77</v>
      </c>
      <c r="O44" s="158"/>
      <c r="P44" s="158"/>
    </row>
    <row r="45" spans="1:16" x14ac:dyDescent="0.15">
      <c r="A45" s="158" t="s">
        <v>63</v>
      </c>
      <c r="B45" s="158">
        <f>'実質公債費比率（分子）の構造'!K$49</f>
        <v>416</v>
      </c>
      <c r="C45" s="158"/>
      <c r="D45" s="158"/>
      <c r="E45" s="158">
        <f>'実質公債費比率（分子）の構造'!L$49</f>
        <v>445</v>
      </c>
      <c r="F45" s="158"/>
      <c r="G45" s="158"/>
      <c r="H45" s="158">
        <f>'実質公債費比率（分子）の構造'!M$49</f>
        <v>511</v>
      </c>
      <c r="I45" s="158"/>
      <c r="J45" s="158"/>
      <c r="K45" s="158">
        <f>'実質公債費比率（分子）の構造'!N$49</f>
        <v>485</v>
      </c>
      <c r="L45" s="158"/>
      <c r="M45" s="158"/>
      <c r="N45" s="158">
        <f>'実質公債費比率（分子）の構造'!O$49</f>
        <v>447</v>
      </c>
      <c r="O45" s="158"/>
      <c r="P45" s="158"/>
    </row>
    <row r="46" spans="1:16" x14ac:dyDescent="0.15">
      <c r="A46" s="158" t="s">
        <v>64</v>
      </c>
      <c r="B46" s="158">
        <f>'実質公債費比率（分子）の構造'!K$48</f>
        <v>858</v>
      </c>
      <c r="C46" s="158"/>
      <c r="D46" s="158"/>
      <c r="E46" s="158">
        <f>'実質公債費比率（分子）の構造'!L$48</f>
        <v>710</v>
      </c>
      <c r="F46" s="158"/>
      <c r="G46" s="158"/>
      <c r="H46" s="158">
        <f>'実質公債費比率（分子）の構造'!M$48</f>
        <v>528</v>
      </c>
      <c r="I46" s="158"/>
      <c r="J46" s="158"/>
      <c r="K46" s="158">
        <f>'実質公債費比率（分子）の構造'!N$48</f>
        <v>680</v>
      </c>
      <c r="L46" s="158"/>
      <c r="M46" s="158"/>
      <c r="N46" s="158">
        <f>'実質公債費比率（分子）の構造'!O$48</f>
        <v>861</v>
      </c>
      <c r="O46" s="158"/>
      <c r="P46" s="158"/>
    </row>
    <row r="47" spans="1:16" x14ac:dyDescent="0.15">
      <c r="A47" s="158" t="s">
        <v>12</v>
      </c>
      <c r="B47" s="158">
        <f>'実質公債費比率（分子）の構造'!K$47</f>
        <v>7</v>
      </c>
      <c r="C47" s="158"/>
      <c r="D47" s="158"/>
      <c r="E47" s="158">
        <f>'実質公債費比率（分子）の構造'!L$47</f>
        <v>7</v>
      </c>
      <c r="F47" s="158"/>
      <c r="G47" s="158"/>
      <c r="H47" s="158">
        <f>'実質公債費比率（分子）の構造'!M$47</f>
        <v>7</v>
      </c>
      <c r="I47" s="158"/>
      <c r="J47" s="158"/>
      <c r="K47" s="158">
        <f>'実質公債費比率（分子）の構造'!N$47</f>
        <v>3</v>
      </c>
      <c r="L47" s="158"/>
      <c r="M47" s="158"/>
      <c r="N47" s="158">
        <f>'実質公債費比率（分子）の構造'!O$47</f>
        <v>3</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3262</v>
      </c>
      <c r="C49" s="158"/>
      <c r="D49" s="158"/>
      <c r="E49" s="158">
        <f>'実質公債費比率（分子）の構造'!L$45</f>
        <v>3261</v>
      </c>
      <c r="F49" s="158"/>
      <c r="G49" s="158"/>
      <c r="H49" s="158">
        <f>'実質公債費比率（分子）の構造'!M$45</f>
        <v>3542</v>
      </c>
      <c r="I49" s="158"/>
      <c r="J49" s="158"/>
      <c r="K49" s="158">
        <f>'実質公債費比率（分子）の構造'!N$45</f>
        <v>3573</v>
      </c>
      <c r="L49" s="158"/>
      <c r="M49" s="158"/>
      <c r="N49" s="158">
        <f>'実質公債費比率（分子）の構造'!O$45</f>
        <v>3682</v>
      </c>
      <c r="O49" s="158"/>
      <c r="P49" s="158"/>
    </row>
    <row r="50" spans="1:16" x14ac:dyDescent="0.15">
      <c r="A50" s="158" t="s">
        <v>67</v>
      </c>
      <c r="B50" s="158" t="e">
        <f>NA()</f>
        <v>#N/A</v>
      </c>
      <c r="C50" s="158">
        <f>IF(ISNUMBER('実質公債費比率（分子）の構造'!K$53),'実質公債費比率（分子）の構造'!K$53,NA())</f>
        <v>1434</v>
      </c>
      <c r="D50" s="158" t="e">
        <f>NA()</f>
        <v>#N/A</v>
      </c>
      <c r="E50" s="158" t="e">
        <f>NA()</f>
        <v>#N/A</v>
      </c>
      <c r="F50" s="158">
        <f>IF(ISNUMBER('実質公債費比率（分子）の構造'!L$53),'実質公債費比率（分子）の構造'!L$53,NA())</f>
        <v>1307</v>
      </c>
      <c r="G50" s="158" t="e">
        <f>NA()</f>
        <v>#N/A</v>
      </c>
      <c r="H50" s="158" t="e">
        <f>NA()</f>
        <v>#N/A</v>
      </c>
      <c r="I50" s="158">
        <f>IF(ISNUMBER('実質公債費比率（分子）の構造'!M$53),'実質公債費比率（分子）の構造'!M$53,NA())</f>
        <v>1468</v>
      </c>
      <c r="J50" s="158" t="e">
        <f>NA()</f>
        <v>#N/A</v>
      </c>
      <c r="K50" s="158" t="e">
        <f>NA()</f>
        <v>#N/A</v>
      </c>
      <c r="L50" s="158">
        <f>IF(ISNUMBER('実質公債費比率（分子）の構造'!N$53),'実質公債費比率（分子）の構造'!N$53,NA())</f>
        <v>1650</v>
      </c>
      <c r="M50" s="158" t="e">
        <f>NA()</f>
        <v>#N/A</v>
      </c>
      <c r="N50" s="158" t="e">
        <f>NA()</f>
        <v>#N/A</v>
      </c>
      <c r="O50" s="158">
        <f>IF(ISNUMBER('実質公債費比率（分子）の構造'!O$53),'実質公債費比率（分子）の構造'!O$53,NA())</f>
        <v>2005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33339</v>
      </c>
      <c r="E56" s="157"/>
      <c r="F56" s="157"/>
      <c r="G56" s="157">
        <f>'将来負担比率（分子）の構造'!J$52</f>
        <v>32569</v>
      </c>
      <c r="H56" s="157"/>
      <c r="I56" s="157"/>
      <c r="J56" s="157">
        <f>'将来負担比率（分子）の構造'!K$52</f>
        <v>33288</v>
      </c>
      <c r="K56" s="157"/>
      <c r="L56" s="157"/>
      <c r="M56" s="157">
        <f>'将来負担比率（分子）の構造'!L$52</f>
        <v>34578</v>
      </c>
      <c r="N56" s="157"/>
      <c r="O56" s="157"/>
      <c r="P56" s="157">
        <f>'将来負担比率（分子）の構造'!M$52</f>
        <v>33481</v>
      </c>
    </row>
    <row r="57" spans="1:16" x14ac:dyDescent="0.15">
      <c r="A57" s="157" t="s">
        <v>42</v>
      </c>
      <c r="B57" s="157"/>
      <c r="C57" s="157"/>
      <c r="D57" s="157">
        <f>'将来負担比率（分子）の構造'!I$51</f>
        <v>8405</v>
      </c>
      <c r="E57" s="157"/>
      <c r="F57" s="157"/>
      <c r="G57" s="157">
        <f>'将来負担比率（分子）の構造'!J$51</f>
        <v>7340</v>
      </c>
      <c r="H57" s="157"/>
      <c r="I57" s="157"/>
      <c r="J57" s="157">
        <f>'将来負担比率（分子）の構造'!K$51</f>
        <v>7810</v>
      </c>
      <c r="K57" s="157"/>
      <c r="L57" s="157"/>
      <c r="M57" s="157">
        <f>'将来負担比率（分子）の構造'!L$51</f>
        <v>7504</v>
      </c>
      <c r="N57" s="157"/>
      <c r="O57" s="157"/>
      <c r="P57" s="157">
        <f>'将来負担比率（分子）の構造'!M$51</f>
        <v>7819</v>
      </c>
    </row>
    <row r="58" spans="1:16" x14ac:dyDescent="0.15">
      <c r="A58" s="157" t="s">
        <v>41</v>
      </c>
      <c r="B58" s="157"/>
      <c r="C58" s="157"/>
      <c r="D58" s="157">
        <f>'将来負担比率（分子）の構造'!I$50</f>
        <v>7980</v>
      </c>
      <c r="E58" s="157"/>
      <c r="F58" s="157"/>
      <c r="G58" s="157">
        <f>'将来負担比率（分子）の構造'!J$50</f>
        <v>9713</v>
      </c>
      <c r="H58" s="157"/>
      <c r="I58" s="157"/>
      <c r="J58" s="157">
        <f>'将来負担比率（分子）の構造'!K$50</f>
        <v>9997</v>
      </c>
      <c r="K58" s="157"/>
      <c r="L58" s="157"/>
      <c r="M58" s="157">
        <f>'将来負担比率（分子）の構造'!L$50</f>
        <v>11271</v>
      </c>
      <c r="N58" s="157"/>
      <c r="O58" s="157"/>
      <c r="P58" s="157">
        <f>'将来負担比率（分子）の構造'!M$50</f>
        <v>10138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4189</v>
      </c>
      <c r="C62" s="157"/>
      <c r="D62" s="157"/>
      <c r="E62" s="157">
        <f>'将来負担比率（分子）の構造'!J$45</f>
        <v>4044</v>
      </c>
      <c r="F62" s="157"/>
      <c r="G62" s="157"/>
      <c r="H62" s="157">
        <f>'将来負担比率（分子）の構造'!K$45</f>
        <v>3923</v>
      </c>
      <c r="I62" s="157"/>
      <c r="J62" s="157"/>
      <c r="K62" s="157">
        <f>'将来負担比率（分子）の構造'!L$45</f>
        <v>4044</v>
      </c>
      <c r="L62" s="157"/>
      <c r="M62" s="157"/>
      <c r="N62" s="157">
        <f>'将来負担比率（分子）の構造'!M$45</f>
        <v>3931</v>
      </c>
      <c r="O62" s="157"/>
      <c r="P62" s="157"/>
    </row>
    <row r="63" spans="1:16" x14ac:dyDescent="0.15">
      <c r="A63" s="157" t="s">
        <v>34</v>
      </c>
      <c r="B63" s="157">
        <f>'将来負担比率（分子）の構造'!I$44</f>
        <v>4256</v>
      </c>
      <c r="C63" s="157"/>
      <c r="D63" s="157"/>
      <c r="E63" s="157">
        <f>'将来負担比率（分子）の構造'!J$44</f>
        <v>4055</v>
      </c>
      <c r="F63" s="157"/>
      <c r="G63" s="157"/>
      <c r="H63" s="157">
        <f>'将来負担比率（分子）の構造'!K$44</f>
        <v>3806</v>
      </c>
      <c r="I63" s="157"/>
      <c r="J63" s="157"/>
      <c r="K63" s="157">
        <f>'将来負担比率（分子）の構造'!L$44</f>
        <v>3993</v>
      </c>
      <c r="L63" s="157"/>
      <c r="M63" s="157"/>
      <c r="N63" s="157">
        <f>'将来負担比率（分子）の構造'!M$44</f>
        <v>3825</v>
      </c>
      <c r="O63" s="157"/>
      <c r="P63" s="157"/>
    </row>
    <row r="64" spans="1:16" x14ac:dyDescent="0.15">
      <c r="A64" s="157" t="s">
        <v>33</v>
      </c>
      <c r="B64" s="157">
        <f>'将来負担比率（分子）の構造'!I$43</f>
        <v>10948</v>
      </c>
      <c r="C64" s="157"/>
      <c r="D64" s="157"/>
      <c r="E64" s="157">
        <f>'将来負担比率（分子）の構造'!J$43</f>
        <v>9477</v>
      </c>
      <c r="F64" s="157"/>
      <c r="G64" s="157"/>
      <c r="H64" s="157">
        <f>'将来負担比率（分子）の構造'!K$43</f>
        <v>11556</v>
      </c>
      <c r="I64" s="157"/>
      <c r="J64" s="157"/>
      <c r="K64" s="157">
        <f>'将来負担比率（分子）の構造'!L$43</f>
        <v>15959</v>
      </c>
      <c r="L64" s="157"/>
      <c r="M64" s="157"/>
      <c r="N64" s="157">
        <f>'将来負担比率（分子）の構造'!M$43</f>
        <v>15470</v>
      </c>
      <c r="O64" s="157"/>
      <c r="P64" s="157"/>
    </row>
    <row r="65" spans="1:16" x14ac:dyDescent="0.15">
      <c r="A65" s="157" t="s">
        <v>32</v>
      </c>
      <c r="B65" s="157">
        <f>'将来負担比率（分子）の構造'!I$42</f>
        <v>739</v>
      </c>
      <c r="C65" s="157"/>
      <c r="D65" s="157"/>
      <c r="E65" s="157">
        <f>'将来負担比率（分子）の構造'!J$42</f>
        <v>655</v>
      </c>
      <c r="F65" s="157"/>
      <c r="G65" s="157"/>
      <c r="H65" s="157">
        <f>'将来負担比率（分子）の構造'!K$42</f>
        <v>584</v>
      </c>
      <c r="I65" s="157"/>
      <c r="J65" s="157"/>
      <c r="K65" s="157">
        <f>'将来負担比率（分子）の構造'!L$42</f>
        <v>489</v>
      </c>
      <c r="L65" s="157"/>
      <c r="M65" s="157"/>
      <c r="N65" s="157">
        <f>'将来負担比率（分子）の構造'!M$42</f>
        <v>422</v>
      </c>
      <c r="O65" s="157"/>
      <c r="P65" s="157"/>
    </row>
    <row r="66" spans="1:16" x14ac:dyDescent="0.15">
      <c r="A66" s="157" t="s">
        <v>31</v>
      </c>
      <c r="B66" s="157">
        <f>'将来負担比率（分子）の構造'!I$41</f>
        <v>37917</v>
      </c>
      <c r="C66" s="157"/>
      <c r="D66" s="157"/>
      <c r="E66" s="157">
        <f>'将来負担比率（分子）の構造'!J$41</f>
        <v>40150</v>
      </c>
      <c r="F66" s="157"/>
      <c r="G66" s="157"/>
      <c r="H66" s="157">
        <f>'将来負担比率（分子）の構造'!K$41</f>
        <v>38531</v>
      </c>
      <c r="I66" s="157"/>
      <c r="J66" s="157"/>
      <c r="K66" s="157">
        <f>'将来負担比率（分子）の構造'!L$41</f>
        <v>36920</v>
      </c>
      <c r="L66" s="157"/>
      <c r="M66" s="157"/>
      <c r="N66" s="157">
        <f>'将来負担比率（分子）の構造'!M$41</f>
        <v>35807</v>
      </c>
      <c r="O66" s="157"/>
      <c r="P66" s="157"/>
    </row>
    <row r="67" spans="1:16" x14ac:dyDescent="0.15">
      <c r="A67" s="157" t="s">
        <v>71</v>
      </c>
      <c r="B67" s="157" t="e">
        <f>NA()</f>
        <v>#N/A</v>
      </c>
      <c r="C67" s="157">
        <f>IF(ISNUMBER('将来負担比率（分子）の構造'!I$53), IF('将来負担比率（分子）の構造'!I$53 &lt; 0, 0, '将来負担比率（分子）の構造'!I$53), NA())</f>
        <v>8324</v>
      </c>
      <c r="D67" s="157" t="e">
        <f>NA()</f>
        <v>#N/A</v>
      </c>
      <c r="E67" s="157" t="e">
        <f>NA()</f>
        <v>#N/A</v>
      </c>
      <c r="F67" s="157">
        <f>IF(ISNUMBER('将来負担比率（分子）の構造'!J$53), IF('将来負担比率（分子）の構造'!J$53 &lt; 0, 0, '将来負担比率（分子）の構造'!J$53), NA())</f>
        <v>8760</v>
      </c>
      <c r="G67" s="157" t="e">
        <f>NA()</f>
        <v>#N/A</v>
      </c>
      <c r="H67" s="157" t="e">
        <f>NA()</f>
        <v>#N/A</v>
      </c>
      <c r="I67" s="157">
        <f>IF(ISNUMBER('将来負担比率（分子）の構造'!K$53), IF('将来負担比率（分子）の構造'!K$53 &lt; 0, 0, '将来負担比率（分子）の構造'!K$53), NA())</f>
        <v>7305</v>
      </c>
      <c r="J67" s="157" t="e">
        <f>NA()</f>
        <v>#N/A</v>
      </c>
      <c r="K67" s="157" t="e">
        <f>NA()</f>
        <v>#N/A</v>
      </c>
      <c r="L67" s="157">
        <f>IF(ISNUMBER('将来負担比率（分子）の構造'!L$53), IF('将来負担比率（分子）の構造'!L$53 &lt; 0, 0, '将来負担比率（分子）の構造'!L$53), NA())</f>
        <v>8053</v>
      </c>
      <c r="M67" s="157" t="e">
        <f>NA()</f>
        <v>#N/A</v>
      </c>
      <c r="N67" s="157" t="e">
        <f>NA()</f>
        <v>#N/A</v>
      </c>
      <c r="O67" s="157">
        <f>IF(ISNUMBER('将来負担比率（分子）の構造'!M$53), IF('将来負担比率（分子）の構造'!M$53 &lt; 0, 0, '将来負担比率（分子）の構造'!M$53), NA())</f>
        <v>8017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1909</v>
      </c>
      <c r="C72" s="161">
        <f>基金残高に係る経年分析!G55</f>
        <v>1905</v>
      </c>
      <c r="D72" s="161">
        <f>基金残高に係る経年分析!H55</f>
        <v>1815</v>
      </c>
    </row>
    <row r="73" spans="1:16" x14ac:dyDescent="0.15">
      <c r="A73" s="160" t="s">
        <v>74</v>
      </c>
      <c r="B73" s="161">
        <f>基金残高に係る経年分析!F56</f>
        <v>402</v>
      </c>
      <c r="C73" s="161">
        <f>基金残高に係る経年分析!G56</f>
        <v>495</v>
      </c>
      <c r="D73" s="161">
        <f>基金残高に係る経年分析!H56</f>
        <v>611</v>
      </c>
    </row>
    <row r="74" spans="1:16" x14ac:dyDescent="0.15">
      <c r="A74" s="160" t="s">
        <v>75</v>
      </c>
      <c r="B74" s="161">
        <f>基金残高に係る経年分析!F57</f>
        <v>4421</v>
      </c>
      <c r="C74" s="161">
        <f>基金残高に係る経年分析!G57</f>
        <v>5053</v>
      </c>
      <c r="D74" s="161">
        <f>基金残高に係る経年分析!H57</f>
        <v>4036</v>
      </c>
    </row>
  </sheetData>
  <sheetProtection algorithmName="SHA-512" hashValue="WnHCObt39Dbekh7g+seb2kWUgDLnEG1SEmW0PqKbrF/lWJJJ1BiRwjGxjl0xj5/1dQh3cz3csAAsuqVivdqJjg==" saltValue="cUiBBGMIuT5slAQCk/TW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2026-03-16T07:17:35Z</cp:lastPrinted>
  <dcterms:created xsi:type="dcterms:W3CDTF">2026-02-23T04:45:58Z</dcterms:created>
  <dcterms:modified xsi:type="dcterms:W3CDTF">2026-09-29T04:36:26Z</dcterms:modified>
  <cp:category/>
</cp:coreProperties>
</file>