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01山形市\"/>
    </mc:Choice>
  </mc:AlternateContent>
  <xr:revisionPtr revIDLastSave="0" documentId="13_ncr:1_{116E9E7F-8F57-4ADA-A20B-8B962B425071}"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C37" i="10"/>
  <c r="CO36" i="10"/>
  <c r="BW36" i="10"/>
  <c r="BE36" i="10"/>
  <c r="CO35" i="10"/>
  <c r="BW35" i="10"/>
  <c r="BE35" i="10"/>
  <c r="CO34" i="10"/>
  <c r="BW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l="1"/>
  <c r="AM35" i="10" s="1"/>
  <c r="AM36" i="10" s="1"/>
  <c r="AM37" i="10" s="1"/>
  <c r="BE34" i="10" l="1"/>
</calcChain>
</file>

<file path=xl/sharedStrings.xml><?xml version="1.0" encoding="utf-8"?>
<sst xmlns="http://schemas.openxmlformats.org/spreadsheetml/2006/main" count="1057" uniqueCount="590">
  <si>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</si>
  <si>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</si>
  <si>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</si>
  <si>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</si>
  <si>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</si>
  <si>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</si>
  <si>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</si>
  <si>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</si>
  <si>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</si>
  <si>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</si>
  <si>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</si>
  <si>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</si>
  <si>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</si>
  <si>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</si>
  <si>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</si>
  <si>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</si>
  <si>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</si>
  <si>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</si>
  <si>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</si>
  <si>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</si>
  <si>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</si>
  <si>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</si>
  <si>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</si>
  <si>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</si>
  <si>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</si>
  <si>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</si>
  <si>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</si>
  <si>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</si>
  <si>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</si>
  <si>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</si>
  <si>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</si>
  <si>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</si>
  <si>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</si>
  <si>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</si>
  <si>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</si>
  <si>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</si>
  <si>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</si>
  <si>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</si>
  <si>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</si>
  <si>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</si>
  <si>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</si>
  <si>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</si>
  <si>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</si>
  <si>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</si>
  <si>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</si>
  <si>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</si>
  <si>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</si>
  <si>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</si>
  <si>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</si>
  <si>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</si>
  <si>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</si>
  <si>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</si>
  <si>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</si>
  <si>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</si>
  <si>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</si>
  <si>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</si>
  <si>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</si>
  <si>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</si>
  <si>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</si>
  <si>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</si>
  <si>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</si>
  <si>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</si>
  <si>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</si>
  <si>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</si>
  <si>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</si>
  <si>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</si>
  <si>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</si>
  <si>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</si>
  <si>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</si>
  <si>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</si>
  <si>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</si>
  <si>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</si>
  <si>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</si>
  <si>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</si>
  <si>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</si>
  <si>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</si>
  <si>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</si>
  <si>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</si>
  <si>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</si>
  <si>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</si>
  <si>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</si>
  <si>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</si>
  <si>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</si>
  <si>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</si>
  <si>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</si>
  <si>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</si>
  <si>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</si>
  <si>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</si>
  <si>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</si>
  <si>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</si>
  <si>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</si>
  <si>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</si>
  <si>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</si>
  <si>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</si>
  <si>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山形市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</si>
  <si>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</si>
  <si>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</si>
  <si>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</si>
  <si>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</si>
  <si>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</si>
  <si>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</si>
  <si>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</si>
  <si>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</si>
  <si>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</si>
  <si>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</si>
  <si>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</si>
  <si>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</si>
  <si>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</si>
  <si>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</si>
  <si>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</si>
  <si>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</si>
  <si>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</si>
  <si>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</si>
  <si>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</si>
  <si>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</si>
  <si>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</si>
  <si>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</si>
  <si>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</si>
  <si>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</si>
  <si>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</si>
  <si>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</si>
  <si>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</si>
  <si>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</si>
  <si>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</si>
  <si>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</si>
  <si>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</si>
  <si>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</si>
  <si>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</si>
  <si>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</si>
  <si>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</si>
  <si>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</si>
  <si>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</si>
  <si>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</si>
  <si>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</si>
  <si>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</si>
  <si>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</si>
  <si>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</si>
  <si>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</si>
  <si>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</si>
  <si>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</si>
  <si>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</si>
  <si>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</si>
  <si>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</si>
  <si>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</si>
  <si>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</si>
  <si>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</si>
  <si>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</si>
  <si>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</si>
  <si>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</si>
  <si>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</si>
  <si>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</si>
  <si>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</si>
  <si>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</si>
  <si>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</si>
  <si>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</si>
  <si>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</si>
  <si>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</si>
  <si>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</si>
  <si>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</si>
  <si>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</si>
  <si>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</si>
  <si>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</si>
  <si>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</si>
  <si>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</si>
  <si>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</si>
  <si>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</si>
  <si>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</si>
  <si>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</si>
  <si>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</si>
  <si>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</si>
  <si>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</si>
  <si>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</si>
  <si>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</si>
  <si>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</si>
  <si>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</si>
  <si>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</si>
  <si>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</si>
  <si>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</si>
  <si>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</si>
  <si>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</si>
  <si>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</si>
  <si>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</si>
  <si>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</si>
  <si>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</si>
  <si>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</si>
  <si>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</si>
  <si>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</si>
  <si>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</si>
  <si>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</si>
  <si>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</si>
  <si>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</si>
  <si>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</si>
  <si>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</si>
  <si>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</si>
  <si>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</si>
  <si>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</si>
  <si>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</si>
  <si>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</si>
  <si>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</si>
  <si>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</si>
  <si>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</si>
  <si>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</si>
  <si>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</si>
  <si>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山形県山形市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</si>
  <si>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</si>
  <si>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</si>
  <si>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</si>
  <si>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</si>
  <si>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</si>
  <si>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</si>
  <si>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</si>
  <si>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</si>
  <si>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</si>
  <si>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</si>
  <si>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</si>
  <si>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</si>
  <si>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</si>
  <si>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</si>
  <si>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</si>
  <si>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</si>
  <si>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</si>
  <si>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</si>
  <si>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</si>
  <si>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</si>
  <si>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</si>
  <si>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</si>
  <si>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</si>
  <si>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</si>
  <si>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</si>
  <si>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</si>
  <si>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</si>
  <si>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</si>
  <si>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</si>
  <si>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</si>
  <si>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</si>
  <si>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</si>
  <si>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</si>
  <si>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</si>
  <si>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</si>
  <si>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</si>
  <si>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</si>
  <si>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</si>
  <si>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</si>
  <si>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</si>
  <si>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</si>
  <si>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</si>
  <si>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</si>
  <si>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</si>
  <si>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</si>
  <si>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</si>
  <si>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</si>
  <si>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</si>
  <si>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</si>
  <si>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</si>
  <si>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</si>
  <si>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</si>
  <si>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</si>
  <si>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</si>
  <si>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</si>
  <si>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</si>
  <si>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</si>
  <si>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</si>
  <si>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</si>
  <si>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</si>
  <si>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</si>
  <si>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</si>
  <si>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</si>
  <si>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</si>
  <si>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</si>
  <si>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</si>
  <si>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</si>
  <si>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</si>
  <si>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</si>
  <si>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</si>
  <si>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</si>
  <si>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</si>
  <si>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</si>
  <si>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</si>
  <si>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</si>
  <si>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</si>
  <si>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</si>
  <si>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</si>
  <si>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</si>
  <si>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</si>
  <si>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</si>
  <si>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</si>
  <si>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</si>
  <si>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</si>
  <si>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</si>
  <si>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</si>
  <si>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</si>
  <si>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</si>
  <si>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</si>
  <si>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</si>
  <si>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</si>
  <si>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</si>
  <si>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</si>
  <si>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</si>
  <si>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</si>
  <si>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</si>
  <si>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</si>
  <si>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</si>
  <si>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</si>
  <si>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</si>
  <si>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</si>
  <si>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</si>
  <si>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</si>
  <si>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</si>
  <si>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</si>
  <si>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</si>
  <si>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</si>
  <si>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</si>
  <si>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</si>
  <si>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</si>
  <si>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</si>
  <si>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</si>
  <si>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</si>
  <si>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</si>
  <si>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</si>
  <si>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</si>
  <si>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</si>
  <si>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</si>
  <si>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</si>
  <si>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</si>
  <si>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</si>
  <si>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</si>
  <si>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</si>
  <si>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</si>
  <si>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</si>
  <si>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</si>
  <si>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</si>
  <si>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</si>
  <si>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</si>
  <si>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</si>
  <si>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</si>
  <si>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</si>
  <si>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</si>
  <si>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</si>
  <si>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</si>
  <si>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</si>
  <si>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</si>
  <si>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</si>
  <si>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</si>
  <si>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</si>
  <si>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</si>
  <si>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</si>
  <si>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</si>
  <si>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</si>
  <si>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</si>
  <si>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</si>
  <si>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</si>
  <si>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</si>
  <si>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</si>
  <si>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</si>
  <si>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山形県山形市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</si>
  <si>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</si>
  <si>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</si>
  <si>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</si>
  <si>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</si>
  <si>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</si>
  <si>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</si>
  <si>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</si>
  <si>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</si>
  <si>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</si>
  <si>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</si>
  <si>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</si>
  <si>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</si>
  <si>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</si>
  <si>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</si>
  <si>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</si>
  <si>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</si>
  <si>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</si>
  <si>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</si>
  <si>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</si>
  <si>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</si>
  <si>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母子父子寡婦福祉資金貸付事業会計</t>
    <phoneticPr fontId="5"/>
  </si>
  <si>
    <t>区画整理事業会計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</si>
  <si>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</si>
  <si>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</si>
  <si>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</si>
  <si>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</si>
  <si>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</si>
  <si>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</si>
  <si>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</si>
  <si>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</si>
  <si>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</si>
  <si>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</si>
  <si>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</si>
  <si>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</si>
  <si>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</si>
  <si>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</si>
  <si>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</si>
  <si>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</si>
  <si>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駐車場事業会計</t>
    <phoneticPr fontId="5"/>
  </si>
  <si>
    <t>水道事業会計</t>
    <phoneticPr fontId="5"/>
  </si>
  <si>
    <t>法適用企業</t>
    <phoneticPr fontId="5"/>
  </si>
  <si>
    <t>公共下水道事業会計</t>
    <phoneticPr fontId="5"/>
  </si>
  <si>
    <t>農業集落排水事業会計</t>
    <phoneticPr fontId="5"/>
  </si>
  <si>
    <t>市立病院済生館事業会計</t>
    <phoneticPr fontId="5"/>
  </si>
  <si>
    <t>公設地方卸売市場事業会計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</si>
  <si>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</si>
  <si>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</si>
  <si>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</si>
  <si>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</si>
  <si>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</si>
  <si>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</si>
  <si>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</si>
  <si>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</si>
  <si>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</si>
  <si>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</si>
  <si>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</si>
  <si>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</si>
  <si>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</si>
  <si>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</si>
  <si>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</si>
  <si>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</si>
  <si>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</si>
  <si>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</si>
  <si>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</si>
  <si>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</si>
  <si>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</si>
  <si>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</si>
  <si>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</si>
  <si>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</si>
  <si>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</si>
  <si>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</si>
  <si>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</si>
  <si>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</si>
  <si>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</si>
  <si>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</si>
  <si>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</si>
  <si>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</si>
  <si>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</si>
  <si>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</si>
  <si>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</si>
  <si>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</si>
  <si>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</si>
  <si>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</si>
  <si>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</si>
  <si>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</si>
  <si>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</si>
  <si>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</si>
  <si>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</si>
  <si>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</si>
  <si>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</si>
  <si>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</si>
  <si>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</si>
  <si>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</si>
  <si>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</si>
  <si>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</si>
  <si>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</si>
  <si>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</si>
  <si>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</si>
  <si>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</si>
  <si>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</si>
  <si>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</si>
  <si>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</si>
  <si>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</si>
  <si>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</si>
  <si>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</si>
  <si>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</si>
  <si>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</si>
  <si>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</si>
  <si>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</si>
  <si>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</si>
  <si>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</si>
  <si>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</si>
  <si>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</si>
  <si>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</si>
  <si>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</si>
  <si>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</si>
  <si>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</si>
  <si>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</si>
  <si>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</si>
  <si>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</si>
  <si>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</si>
  <si>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</si>
  <si>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</si>
  <si>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</si>
  <si>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</si>
  <si>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</si>
  <si>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</si>
  <si>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</si>
  <si>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</si>
  <si>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</si>
  <si>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</si>
  <si>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</si>
  <si>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</si>
  <si>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</si>
  <si>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</si>
  <si>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</si>
  <si>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</si>
  <si>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</si>
  <si>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</si>
  <si>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</si>
  <si>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</si>
  <si>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</si>
  <si>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</si>
  <si>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</si>
  <si>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</si>
  <si>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</si>
  <si>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</si>
  <si>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</si>
  <si>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</si>
  <si>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</si>
  <si>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</si>
  <si>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</si>
  <si>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</si>
  <si>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</si>
  <si>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</si>
  <si>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</si>
  <si>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</si>
  <si>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</si>
  <si>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</si>
  <si>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</si>
  <si>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</si>
  <si>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</si>
  <si>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</si>
  <si>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</si>
  <si>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</si>
  <si>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</si>
  <si>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</si>
  <si>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</si>
  <si>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</si>
  <si>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</si>
  <si>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</si>
  <si>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</si>
  <si>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</si>
  <si>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</si>
  <si>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</si>
  <si>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</si>
  <si>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</si>
  <si>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</si>
  <si>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</si>
  <si>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</si>
  <si>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</si>
  <si>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2.02</t>
  </si>
  <si>
    <t>▲ 0.82</t>
  </si>
  <si>
    <t>▲ 1.23</t>
  </si>
  <si>
    <t>市立病院済生館事業会計</t>
  </si>
  <si>
    <t>水道事業会計</t>
  </si>
  <si>
    <t>公共下水道事業会計</t>
  </si>
  <si>
    <t>一般会計</t>
  </si>
  <si>
    <t>介護保険事業会計</t>
  </si>
  <si>
    <t>国民健康保険事業会計</t>
  </si>
  <si>
    <t>後期高齢者医療事業会計</t>
  </si>
  <si>
    <t>農業集落排水事業会計</t>
  </si>
  <si>
    <t>その他会計（赤字）</t>
  </si>
  <si>
    <t>その他会計（黒字）</t>
  </si>
  <si>
    <t>R02</t>
    <phoneticPr fontId="5"/>
  </si>
  <si>
    <t>R03</t>
    <phoneticPr fontId="5"/>
  </si>
  <si>
    <t>R04</t>
    <phoneticPr fontId="5"/>
  </si>
  <si>
    <t>R05</t>
    <phoneticPr fontId="5"/>
  </si>
  <si>
    <t>R06</t>
    <phoneticPr fontId="5"/>
  </si>
  <si>
    <t>-</t>
    <phoneticPr fontId="2"/>
  </si>
  <si>
    <t>山形広域環境事務組合</t>
    <rPh sb="0" eb="2">
      <t>ヤマガタ</t>
    </rPh>
    <rPh sb="2" eb="10">
      <t>コウイキカンキョウジムクミアイ</t>
    </rPh>
    <phoneticPr fontId="2"/>
  </si>
  <si>
    <t>山形県後期高齢者医療広域連合（普通会計分）</t>
    <rPh sb="0" eb="3">
      <t>ヤマガタケン</t>
    </rPh>
    <rPh sb="3" eb="8">
      <t>コウキコウレイシャ</t>
    </rPh>
    <rPh sb="8" eb="14">
      <t>イリョウコウイキレンゴウ</t>
    </rPh>
    <rPh sb="15" eb="20">
      <t>フツウカイケイブン</t>
    </rPh>
    <phoneticPr fontId="2"/>
  </si>
  <si>
    <t>山形県後期高齢者医療広域連合（事業会計分）</t>
    <rPh sb="0" eb="3">
      <t>ヤマガタケン</t>
    </rPh>
    <rPh sb="3" eb="8">
      <t>コウキコウレイシャ</t>
    </rPh>
    <rPh sb="8" eb="14">
      <t>イリョウコウイキレンゴウ</t>
    </rPh>
    <rPh sb="15" eb="20">
      <t>ジギョウカイケイブン</t>
    </rPh>
    <phoneticPr fontId="2"/>
  </si>
  <si>
    <t>山形県消防補償等組合</t>
    <rPh sb="0" eb="3">
      <t>ヤマガタケン</t>
    </rPh>
    <rPh sb="3" eb="8">
      <t>ショウボウホショウトウ</t>
    </rPh>
    <rPh sb="8" eb="10">
      <t>クミアイ</t>
    </rPh>
    <phoneticPr fontId="2"/>
  </si>
  <si>
    <t>山形県自治会館管理組合</t>
    <rPh sb="0" eb="3">
      <t>ヤマガタケン</t>
    </rPh>
    <rPh sb="3" eb="11">
      <t>ジチカイカンカンリクミアイ</t>
    </rPh>
    <phoneticPr fontId="2"/>
  </si>
  <si>
    <t>最上川中部水道企業団</t>
    <rPh sb="0" eb="3">
      <t>モガミガワ</t>
    </rPh>
    <rPh sb="3" eb="10">
      <t>チュウブスイドウキギョウダン</t>
    </rPh>
    <phoneticPr fontId="2"/>
  </si>
  <si>
    <t>山形市都市振興公社</t>
    <rPh sb="0" eb="9">
      <t>ヤマガタシトシシンコウコウシャ</t>
    </rPh>
    <phoneticPr fontId="2"/>
  </si>
  <si>
    <t>山形市土地開発公社</t>
    <rPh sb="0" eb="3">
      <t>ヤマガタシ</t>
    </rPh>
    <rPh sb="3" eb="9">
      <t>トチカイハツコウシャ</t>
    </rPh>
    <phoneticPr fontId="2"/>
  </si>
  <si>
    <t>山形市文化振興事業団</t>
    <rPh sb="0" eb="3">
      <t>ヤマガタシ</t>
    </rPh>
    <rPh sb="3" eb="10">
      <t>ブンカシンコウジギョウダン</t>
    </rPh>
    <phoneticPr fontId="2"/>
  </si>
  <si>
    <t>山形市健康福祉医療事業団</t>
    <rPh sb="0" eb="2">
      <t>ヤマガタ</t>
    </rPh>
    <rPh sb="2" eb="3">
      <t>シ</t>
    </rPh>
    <rPh sb="3" eb="12">
      <t>ケンコウフクシイリョウジギョウダン</t>
    </rPh>
    <phoneticPr fontId="2"/>
  </si>
  <si>
    <t>山形コンベンションビューロー</t>
    <rPh sb="0" eb="2">
      <t>ヤマガタ</t>
    </rPh>
    <phoneticPr fontId="2"/>
  </si>
  <si>
    <t>山形市農業振興公社</t>
    <rPh sb="0" eb="3">
      <t>ヤマガタシ</t>
    </rPh>
    <rPh sb="3" eb="9">
      <t>ノウギョウシンコウコウシャ</t>
    </rPh>
    <phoneticPr fontId="2"/>
  </si>
  <si>
    <t>山形市上下水道技術センター</t>
    <rPh sb="0" eb="9">
      <t>ヤマガタシジョウゲスイドウギジュツ</t>
    </rPh>
    <phoneticPr fontId="2"/>
  </si>
  <si>
    <t>七日町再開発ビル</t>
    <rPh sb="0" eb="3">
      <t>ナノカマチ</t>
    </rPh>
    <rPh sb="3" eb="6">
      <t>サイカイハツ</t>
    </rPh>
    <phoneticPr fontId="2"/>
  </si>
  <si>
    <t>体育施設整備基金</t>
    <rPh sb="0" eb="8">
      <t>タイイクシセツセイビキキン</t>
    </rPh>
    <phoneticPr fontId="5"/>
  </si>
  <si>
    <t>退職手当基金</t>
    <rPh sb="0" eb="6">
      <t>タイショクテアテキキン</t>
    </rPh>
    <phoneticPr fontId="5"/>
  </si>
  <si>
    <t>公共施設等整備・総合管理基金</t>
    <rPh sb="0" eb="4">
      <t>コウキョウシセツ</t>
    </rPh>
    <rPh sb="4" eb="5">
      <t>トウ</t>
    </rPh>
    <rPh sb="5" eb="7">
      <t>セイビ</t>
    </rPh>
    <rPh sb="8" eb="14">
      <t>ソウゴウカンリキキン</t>
    </rPh>
    <phoneticPr fontId="5"/>
  </si>
  <si>
    <t>中小企業緊急経済対策金融支援基金</t>
    <rPh sb="0" eb="4">
      <t>チュウショウキギョウ</t>
    </rPh>
    <rPh sb="4" eb="10">
      <t>キンキュウケイザイタイサク</t>
    </rPh>
    <rPh sb="10" eb="16">
      <t>キンユウシエンキキン</t>
    </rPh>
    <phoneticPr fontId="5"/>
  </si>
  <si>
    <t>スポーツ振興基金</t>
    <rPh sb="4" eb="8">
      <t>シンコウキキン</t>
    </rPh>
    <phoneticPr fontId="5"/>
  </si>
  <si>
    <t>-</t>
    <phoneticPr fontId="2"/>
  </si>
  <si>
    <t>-</t>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</si>
  <si>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</si>
  <si>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</si>
  <si>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</si>
  <si>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</si>
  <si>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</si>
  <si>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</si>
  <si>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</si>
  <si>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</si>
  <si>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</si>
  <si>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</si>
  <si>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</si>
  <si>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</si>
  <si>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有形固定資産減価償却率は昨年度と比較して1.3ポイントほど増加しているが、類似団体よりも低い水準にある。今後は将来負担比率に留意しながら、老朽化した施設の集約化と除却を進めていく必要があると考えられる。</t>
    <phoneticPr fontId="5"/>
  </si>
  <si>
    <t>将来負担比率は、前年度と比べ5.2ポイント程度減少しているものの、依然として高い値で推移している。類似団体については前年度と比べて0.5ポイント程度減少しており、当市は令和２年度から令和６年度までの５か年平均では71.2ポイント程度高い値となっている。
実質公債費比率は、前年度と比べ横ばいとなっており、依然として高い値で推移している。今後大型施設の建設及びその地方債の償還が控えているため、これ以上の大幅な減少は見込めない可能性が高い。</t>
    <rPh sb="12" eb="13">
      <t>クラ</t>
    </rPh>
    <rPh sb="62" eb="63">
      <t>クラ</t>
    </rPh>
    <rPh sb="140" eb="141">
      <t>クラ</t>
    </rPh>
    <rPh sb="142" eb="143">
      <t>ヨコ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</si>
</sst>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2" xfId="15" quotePrefix="1"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CEE9854-A6A3-45B1-B1B2-CEFDFD1F9CD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11E9-4157-9EE7-9D3B5DE3A5A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43176</c:v>
                </c:pt>
                <c:pt idx="1">
                  <c:v>56314</c:v>
                </c:pt>
                <c:pt idx="2">
                  <c:v>64880</c:v>
                </c:pt>
                <c:pt idx="3">
                  <c:v>49954</c:v>
                </c:pt>
                <c:pt idx="4">
                  <c:v>43020</c:v>
                </c:pt>
              </c:numCache>
            </c:numRef>
          </c:val>
          <c:smooth val="0"/>
          <c:extLst>
            <c:ext xmlns:c16="http://schemas.microsoft.com/office/drawing/2014/chart" uri="{C3380CC4-5D6E-409C-BE32-E72D297353CC}">
              <c16:uniqueId val="{00000001-11E9-4157-9EE7-9D3B5DE3A5A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5.03</c:v>
                </c:pt>
                <c:pt idx="1">
                  <c:v>6.79</c:v>
                </c:pt>
                <c:pt idx="2">
                  <c:v>4.7300000000000004</c:v>
                </c:pt>
                <c:pt idx="3">
                  <c:v>3.81</c:v>
                </c:pt>
                <c:pt idx="4">
                  <c:v>3.83</c:v>
                </c:pt>
              </c:numCache>
            </c:numRef>
          </c:val>
          <c:extLst>
            <c:ext xmlns:c16="http://schemas.microsoft.com/office/drawing/2014/chart" uri="{C3380CC4-5D6E-409C-BE32-E72D297353CC}">
              <c16:uniqueId val="{00000000-1444-49F2-9578-DB49D9E1C70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6.61</c:v>
                </c:pt>
                <c:pt idx="1">
                  <c:v>7.7</c:v>
                </c:pt>
                <c:pt idx="2">
                  <c:v>8.17</c:v>
                </c:pt>
                <c:pt idx="3">
                  <c:v>7.61</c:v>
                </c:pt>
                <c:pt idx="4">
                  <c:v>5.98</c:v>
                </c:pt>
              </c:numCache>
            </c:numRef>
          </c:val>
          <c:extLst>
            <c:ext xmlns:c16="http://schemas.microsoft.com/office/drawing/2014/chart" uri="{C3380CC4-5D6E-409C-BE32-E72D297353CC}">
              <c16:uniqueId val="{00000001-1444-49F2-9578-DB49D9E1C70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1.34</c:v>
                </c:pt>
                <c:pt idx="1">
                  <c:v>3.3</c:v>
                </c:pt>
                <c:pt idx="2">
                  <c:v>-2.02</c:v>
                </c:pt>
                <c:pt idx="3">
                  <c:v>-0.82</c:v>
                </c:pt>
                <c:pt idx="4">
                  <c:v>-1.23</c:v>
                </c:pt>
              </c:numCache>
            </c:numRef>
          </c:val>
          <c:smooth val="0"/>
          <c:extLst>
            <c:ext xmlns:c16="http://schemas.microsoft.com/office/drawing/2014/chart" uri="{C3380CC4-5D6E-409C-BE32-E72D297353CC}">
              <c16:uniqueId val="{00000002-1444-49F2-9578-DB49D9E1C70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0.11</c:v>
                </c:pt>
                <c:pt idx="4">
                  <c:v>#N/A</c:v>
                </c:pt>
                <c:pt idx="5">
                  <c:v>0.17</c:v>
                </c:pt>
                <c:pt idx="6">
                  <c:v>#N/A</c:v>
                </c:pt>
                <c:pt idx="7">
                  <c:v>0.1</c:v>
                </c:pt>
                <c:pt idx="8">
                  <c:v>#N/A</c:v>
                </c:pt>
                <c:pt idx="9">
                  <c:v>0</c:v>
                </c:pt>
              </c:numCache>
            </c:numRef>
          </c:val>
          <c:extLst>
            <c:ext xmlns:c16="http://schemas.microsoft.com/office/drawing/2014/chart" uri="{C3380CC4-5D6E-409C-BE32-E72D297353CC}">
              <c16:uniqueId val="{00000000-32C8-42D1-8DE4-58F7CAD4B75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2C8-42D1-8DE4-58F7CAD4B759}"/>
            </c:ext>
          </c:extLst>
        </c:ser>
        <c:ser>
          <c:idx val="2"/>
          <c:order val="2"/>
          <c:tx>
            <c:strRef>
              <c:f>データシート!$A$29</c:f>
              <c:strCache>
                <c:ptCount val="1"/>
                <c:pt idx="0">
                  <c:v>農業集落排水事業会計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0.02</c:v>
                </c:pt>
                <c:pt idx="8">
                  <c:v>#N/A</c:v>
                </c:pt>
                <c:pt idx="9">
                  <c:v>0.02</c:v>
                </c:pt>
              </c:numCache>
            </c:numRef>
          </c:val>
          <c:extLst>
            <c:ext xmlns:c16="http://schemas.microsoft.com/office/drawing/2014/chart" uri="{C3380CC4-5D6E-409C-BE32-E72D297353CC}">
              <c16:uniqueId val="{00000002-32C8-42D1-8DE4-58F7CAD4B759}"/>
            </c:ext>
          </c:extLst>
        </c:ser>
        <c:ser>
          <c:idx val="3"/>
          <c:order val="3"/>
          <c:tx>
            <c:strRef>
              <c:f>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0.13</c:v>
                </c:pt>
                <c:pt idx="4">
                  <c:v>#N/A</c:v>
                </c:pt>
                <c:pt idx="5">
                  <c:v>0.14000000000000001</c:v>
                </c:pt>
                <c:pt idx="6">
                  <c:v>#N/A</c:v>
                </c:pt>
                <c:pt idx="7">
                  <c:v>0.13</c:v>
                </c:pt>
                <c:pt idx="8">
                  <c:v>#N/A</c:v>
                </c:pt>
                <c:pt idx="9">
                  <c:v>0.19</c:v>
                </c:pt>
              </c:numCache>
            </c:numRef>
          </c:val>
          <c:extLst>
            <c:ext xmlns:c16="http://schemas.microsoft.com/office/drawing/2014/chart" uri="{C3380CC4-5D6E-409C-BE32-E72D297353CC}">
              <c16:uniqueId val="{00000003-32C8-42D1-8DE4-58F7CAD4B759}"/>
            </c:ext>
          </c:extLst>
        </c:ser>
        <c:ser>
          <c:idx val="4"/>
          <c:order val="4"/>
          <c:tx>
            <c:strRef>
              <c:f>データシート!$A$31</c:f>
              <c:strCache>
                <c:ptCount val="1"/>
                <c:pt idx="0">
                  <c:v>国民健康保険事業会計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1.17</c:v>
                </c:pt>
                <c:pt idx="2">
                  <c:v>#N/A</c:v>
                </c:pt>
                <c:pt idx="3">
                  <c:v>1.19</c:v>
                </c:pt>
                <c:pt idx="4">
                  <c:v>#N/A</c:v>
                </c:pt>
                <c:pt idx="5">
                  <c:v>0.44</c:v>
                </c:pt>
                <c:pt idx="6">
                  <c:v>#N/A</c:v>
                </c:pt>
                <c:pt idx="7">
                  <c:v>0.78</c:v>
                </c:pt>
                <c:pt idx="8">
                  <c:v>#N/A</c:v>
                </c:pt>
                <c:pt idx="9">
                  <c:v>0.46</c:v>
                </c:pt>
              </c:numCache>
            </c:numRef>
          </c:val>
          <c:extLst>
            <c:ext xmlns:c16="http://schemas.microsoft.com/office/drawing/2014/chart" uri="{C3380CC4-5D6E-409C-BE32-E72D297353CC}">
              <c16:uniqueId val="{00000004-32C8-42D1-8DE4-58F7CAD4B759}"/>
            </c:ext>
          </c:extLst>
        </c:ser>
        <c:ser>
          <c:idx val="5"/>
          <c:order val="5"/>
          <c:tx>
            <c:strRef>
              <c:f>データシート!$A$32</c:f>
              <c:strCache>
                <c:ptCount val="1"/>
                <c:pt idx="0">
                  <c:v>介護保険事業会計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0.73</c:v>
                </c:pt>
                <c:pt idx="2">
                  <c:v>#N/A</c:v>
                </c:pt>
                <c:pt idx="3">
                  <c:v>1.1100000000000001</c:v>
                </c:pt>
                <c:pt idx="4">
                  <c:v>#N/A</c:v>
                </c:pt>
                <c:pt idx="5">
                  <c:v>1</c:v>
                </c:pt>
                <c:pt idx="6">
                  <c:v>#N/A</c:v>
                </c:pt>
                <c:pt idx="7">
                  <c:v>0.81</c:v>
                </c:pt>
                <c:pt idx="8">
                  <c:v>#N/A</c:v>
                </c:pt>
                <c:pt idx="9">
                  <c:v>0.8</c:v>
                </c:pt>
              </c:numCache>
            </c:numRef>
          </c:val>
          <c:extLst>
            <c:ext xmlns:c16="http://schemas.microsoft.com/office/drawing/2014/chart" uri="{C3380CC4-5D6E-409C-BE32-E72D297353CC}">
              <c16:uniqueId val="{00000005-32C8-42D1-8DE4-58F7CAD4B759}"/>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4.96</c:v>
                </c:pt>
                <c:pt idx="2">
                  <c:v>#N/A</c:v>
                </c:pt>
                <c:pt idx="3">
                  <c:v>6.69</c:v>
                </c:pt>
                <c:pt idx="4">
                  <c:v>#N/A</c:v>
                </c:pt>
                <c:pt idx="5">
                  <c:v>4.59</c:v>
                </c:pt>
                <c:pt idx="6">
                  <c:v>#N/A</c:v>
                </c:pt>
                <c:pt idx="7">
                  <c:v>3.72</c:v>
                </c:pt>
                <c:pt idx="8">
                  <c:v>#N/A</c:v>
                </c:pt>
                <c:pt idx="9">
                  <c:v>3.83</c:v>
                </c:pt>
              </c:numCache>
            </c:numRef>
          </c:val>
          <c:extLst>
            <c:ext xmlns:c16="http://schemas.microsoft.com/office/drawing/2014/chart" uri="{C3380CC4-5D6E-409C-BE32-E72D297353CC}">
              <c16:uniqueId val="{00000006-32C8-42D1-8DE4-58F7CAD4B759}"/>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4.71</c:v>
                </c:pt>
                <c:pt idx="2">
                  <c:v>#N/A</c:v>
                </c:pt>
                <c:pt idx="3">
                  <c:v>5.28</c:v>
                </c:pt>
                <c:pt idx="4">
                  <c:v>#N/A</c:v>
                </c:pt>
                <c:pt idx="5">
                  <c:v>5.62</c:v>
                </c:pt>
                <c:pt idx="6">
                  <c:v>#N/A</c:v>
                </c:pt>
                <c:pt idx="7">
                  <c:v>6.25</c:v>
                </c:pt>
                <c:pt idx="8">
                  <c:v>#N/A</c:v>
                </c:pt>
                <c:pt idx="9">
                  <c:v>6.09</c:v>
                </c:pt>
              </c:numCache>
            </c:numRef>
          </c:val>
          <c:extLst>
            <c:ext xmlns:c16="http://schemas.microsoft.com/office/drawing/2014/chart" uri="{C3380CC4-5D6E-409C-BE32-E72D297353CC}">
              <c16:uniqueId val="{00000007-32C8-42D1-8DE4-58F7CAD4B75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10.36</c:v>
                </c:pt>
                <c:pt idx="2">
                  <c:v>#N/A</c:v>
                </c:pt>
                <c:pt idx="3">
                  <c:v>9.8699999999999992</c:v>
                </c:pt>
                <c:pt idx="4">
                  <c:v>#N/A</c:v>
                </c:pt>
                <c:pt idx="5">
                  <c:v>7.72</c:v>
                </c:pt>
                <c:pt idx="6">
                  <c:v>#N/A</c:v>
                </c:pt>
                <c:pt idx="7">
                  <c:v>7.45</c:v>
                </c:pt>
                <c:pt idx="8">
                  <c:v>#N/A</c:v>
                </c:pt>
                <c:pt idx="9">
                  <c:v>7.58</c:v>
                </c:pt>
              </c:numCache>
            </c:numRef>
          </c:val>
          <c:extLst>
            <c:ext xmlns:c16="http://schemas.microsoft.com/office/drawing/2014/chart" uri="{C3380CC4-5D6E-409C-BE32-E72D297353CC}">
              <c16:uniqueId val="{00000008-32C8-42D1-8DE4-58F7CAD4B759}"/>
            </c:ext>
          </c:extLst>
        </c:ser>
        <c:ser>
          <c:idx val="9"/>
          <c:order val="9"/>
          <c:tx>
            <c:strRef>
              <c:f>データシート!$A$36</c:f>
              <c:strCache>
                <c:ptCount val="1"/>
                <c:pt idx="0">
                  <c:v>市立病院済生館事業会計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6.83</c:v>
                </c:pt>
                <c:pt idx="2">
                  <c:v>#N/A</c:v>
                </c:pt>
                <c:pt idx="3">
                  <c:v>8.2799999999999994</c:v>
                </c:pt>
                <c:pt idx="4">
                  <c:v>#N/A</c:v>
                </c:pt>
                <c:pt idx="5">
                  <c:v>13.63</c:v>
                </c:pt>
                <c:pt idx="6">
                  <c:v>#N/A</c:v>
                </c:pt>
                <c:pt idx="7">
                  <c:v>14.01</c:v>
                </c:pt>
                <c:pt idx="8">
                  <c:v>#N/A</c:v>
                </c:pt>
                <c:pt idx="9">
                  <c:v>13.42</c:v>
                </c:pt>
              </c:numCache>
            </c:numRef>
          </c:val>
          <c:extLst>
            <c:ext xmlns:c16="http://schemas.microsoft.com/office/drawing/2014/chart" uri="{C3380CC4-5D6E-409C-BE32-E72D297353CC}">
              <c16:uniqueId val="{00000009-32C8-42D1-8DE4-58F7CAD4B75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10266</c:v>
                </c:pt>
                <c:pt idx="5">
                  <c:v>10170</c:v>
                </c:pt>
                <c:pt idx="8">
                  <c:v>10122</c:v>
                </c:pt>
                <c:pt idx="11">
                  <c:v>10139</c:v>
                </c:pt>
                <c:pt idx="14">
                  <c:v>10263</c:v>
                </c:pt>
              </c:numCache>
            </c:numRef>
          </c:val>
          <c:extLst>
            <c:ext xmlns:c16="http://schemas.microsoft.com/office/drawing/2014/chart" uri="{C3380CC4-5D6E-409C-BE32-E72D297353CC}">
              <c16:uniqueId val="{00000000-F6FB-4E25-AE38-01695BA3C4A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2</c:v>
                </c:pt>
              </c:numCache>
            </c:numRef>
          </c:val>
          <c:extLst>
            <c:ext xmlns:c16="http://schemas.microsoft.com/office/drawing/2014/chart" uri="{C3380CC4-5D6E-409C-BE32-E72D297353CC}">
              <c16:uniqueId val="{00000001-F6FB-4E25-AE38-01695BA3C4A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845</c:v>
                </c:pt>
                <c:pt idx="3">
                  <c:v>834</c:v>
                </c:pt>
                <c:pt idx="6">
                  <c:v>1418</c:v>
                </c:pt>
                <c:pt idx="9">
                  <c:v>1176</c:v>
                </c:pt>
                <c:pt idx="12">
                  <c:v>653</c:v>
                </c:pt>
              </c:numCache>
            </c:numRef>
          </c:val>
          <c:extLst>
            <c:ext xmlns:c16="http://schemas.microsoft.com/office/drawing/2014/chart" uri="{C3380CC4-5D6E-409C-BE32-E72D297353CC}">
              <c16:uniqueId val="{00000002-F6FB-4E25-AE38-01695BA3C4A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398</c:v>
                </c:pt>
                <c:pt idx="3">
                  <c:v>741</c:v>
                </c:pt>
                <c:pt idx="6">
                  <c:v>970</c:v>
                </c:pt>
                <c:pt idx="9">
                  <c:v>953</c:v>
                </c:pt>
                <c:pt idx="12">
                  <c:v>1052</c:v>
                </c:pt>
              </c:numCache>
            </c:numRef>
          </c:val>
          <c:extLst>
            <c:ext xmlns:c16="http://schemas.microsoft.com/office/drawing/2014/chart" uri="{C3380CC4-5D6E-409C-BE32-E72D297353CC}">
              <c16:uniqueId val="{00000003-F6FB-4E25-AE38-01695BA3C4A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3795</c:v>
                </c:pt>
                <c:pt idx="3">
                  <c:v>3543</c:v>
                </c:pt>
                <c:pt idx="6">
                  <c:v>3260</c:v>
                </c:pt>
                <c:pt idx="9">
                  <c:v>3309</c:v>
                </c:pt>
                <c:pt idx="12">
                  <c:v>3228</c:v>
                </c:pt>
              </c:numCache>
            </c:numRef>
          </c:val>
          <c:extLst>
            <c:ext xmlns:c16="http://schemas.microsoft.com/office/drawing/2014/chart" uri="{C3380CC4-5D6E-409C-BE32-E72D297353CC}">
              <c16:uniqueId val="{00000004-F6FB-4E25-AE38-01695BA3C4A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6FB-4E25-AE38-01695BA3C4A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6FB-4E25-AE38-01695BA3C4A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8578</c:v>
                </c:pt>
                <c:pt idx="3">
                  <c:v>8415</c:v>
                </c:pt>
                <c:pt idx="6">
                  <c:v>8401</c:v>
                </c:pt>
                <c:pt idx="9">
                  <c:v>8501</c:v>
                </c:pt>
                <c:pt idx="12">
                  <c:v>8713</c:v>
                </c:pt>
              </c:numCache>
            </c:numRef>
          </c:val>
          <c:extLst>
            <c:ext xmlns:c16="http://schemas.microsoft.com/office/drawing/2014/chart" uri="{C3380CC4-5D6E-409C-BE32-E72D297353CC}">
              <c16:uniqueId val="{00000007-F6FB-4E25-AE38-01695BA3C4A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3351</c:v>
                </c:pt>
                <c:pt idx="2">
                  <c:v>#N/A</c:v>
                </c:pt>
                <c:pt idx="3">
                  <c:v>#N/A</c:v>
                </c:pt>
                <c:pt idx="4">
                  <c:v>3363</c:v>
                </c:pt>
                <c:pt idx="5">
                  <c:v>#N/A</c:v>
                </c:pt>
                <c:pt idx="6">
                  <c:v>#N/A</c:v>
                </c:pt>
                <c:pt idx="7">
                  <c:v>3927</c:v>
                </c:pt>
                <c:pt idx="8">
                  <c:v>#N/A</c:v>
                </c:pt>
                <c:pt idx="9">
                  <c:v>#N/A</c:v>
                </c:pt>
                <c:pt idx="10">
                  <c:v>3800</c:v>
                </c:pt>
                <c:pt idx="11">
                  <c:v>#N/A</c:v>
                </c:pt>
                <c:pt idx="12">
                  <c:v>#N/A</c:v>
                </c:pt>
                <c:pt idx="13">
                  <c:v>3385</c:v>
                </c:pt>
                <c:pt idx="14">
                  <c:v>#N/A</c:v>
                </c:pt>
              </c:numCache>
            </c:numRef>
          </c:val>
          <c:smooth val="0"/>
          <c:extLst>
            <c:ext xmlns:c16="http://schemas.microsoft.com/office/drawing/2014/chart" uri="{C3380CC4-5D6E-409C-BE32-E72D297353CC}">
              <c16:uniqueId val="{00000008-F6FB-4E25-AE38-01695BA3C4A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103602</c:v>
                </c:pt>
                <c:pt idx="5">
                  <c:v>102559</c:v>
                </c:pt>
                <c:pt idx="8">
                  <c:v>101301</c:v>
                </c:pt>
                <c:pt idx="11">
                  <c:v>98183</c:v>
                </c:pt>
                <c:pt idx="14">
                  <c:v>93027</c:v>
                </c:pt>
              </c:numCache>
            </c:numRef>
          </c:val>
          <c:extLst>
            <c:ext xmlns:c16="http://schemas.microsoft.com/office/drawing/2014/chart" uri="{C3380CC4-5D6E-409C-BE32-E72D297353CC}">
              <c16:uniqueId val="{00000000-47BF-493A-A6F0-EBAFCCBDBEE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20267</c:v>
                </c:pt>
                <c:pt idx="5">
                  <c:v>21735</c:v>
                </c:pt>
                <c:pt idx="8">
                  <c:v>22871</c:v>
                </c:pt>
                <c:pt idx="11">
                  <c:v>22482</c:v>
                </c:pt>
                <c:pt idx="14">
                  <c:v>22008</c:v>
                </c:pt>
              </c:numCache>
            </c:numRef>
          </c:val>
          <c:extLst>
            <c:ext xmlns:c16="http://schemas.microsoft.com/office/drawing/2014/chart" uri="{C3380CC4-5D6E-409C-BE32-E72D297353CC}">
              <c16:uniqueId val="{00000001-47BF-493A-A6F0-EBAFCCBDBEE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7768</c:v>
                </c:pt>
                <c:pt idx="5">
                  <c:v>10221</c:v>
                </c:pt>
                <c:pt idx="8">
                  <c:v>11023</c:v>
                </c:pt>
                <c:pt idx="11">
                  <c:v>10872</c:v>
                </c:pt>
                <c:pt idx="14">
                  <c:v>10219</c:v>
                </c:pt>
              </c:numCache>
            </c:numRef>
          </c:val>
          <c:extLst>
            <c:ext xmlns:c16="http://schemas.microsoft.com/office/drawing/2014/chart" uri="{C3380CC4-5D6E-409C-BE32-E72D297353CC}">
              <c16:uniqueId val="{00000002-47BF-493A-A6F0-EBAFCCBDBEE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7BF-493A-A6F0-EBAFCCBDBEE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7BF-493A-A6F0-EBAFCCBDBEE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3130</c:v>
                </c:pt>
                <c:pt idx="3">
                  <c:v>3123</c:v>
                </c:pt>
                <c:pt idx="6">
                  <c:v>2966</c:v>
                </c:pt>
                <c:pt idx="9">
                  <c:v>2806</c:v>
                </c:pt>
                <c:pt idx="12">
                  <c:v>2646</c:v>
                </c:pt>
              </c:numCache>
            </c:numRef>
          </c:val>
          <c:extLst>
            <c:ext xmlns:c16="http://schemas.microsoft.com/office/drawing/2014/chart" uri="{C3380CC4-5D6E-409C-BE32-E72D297353CC}">
              <c16:uniqueId val="{00000005-47BF-493A-A6F0-EBAFCCBDBEE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13986</c:v>
                </c:pt>
                <c:pt idx="3">
                  <c:v>13702</c:v>
                </c:pt>
                <c:pt idx="6">
                  <c:v>13446</c:v>
                </c:pt>
                <c:pt idx="9">
                  <c:v>13731</c:v>
                </c:pt>
                <c:pt idx="12">
                  <c:v>13837</c:v>
                </c:pt>
              </c:numCache>
            </c:numRef>
          </c:val>
          <c:extLst>
            <c:ext xmlns:c16="http://schemas.microsoft.com/office/drawing/2014/chart" uri="{C3380CC4-5D6E-409C-BE32-E72D297353CC}">
              <c16:uniqueId val="{00000006-47BF-493A-A6F0-EBAFCCBDBEE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11413</c:v>
                </c:pt>
                <c:pt idx="3">
                  <c:v>11355</c:v>
                </c:pt>
                <c:pt idx="6">
                  <c:v>10638</c:v>
                </c:pt>
                <c:pt idx="9">
                  <c:v>9958</c:v>
                </c:pt>
                <c:pt idx="12">
                  <c:v>8869</c:v>
                </c:pt>
              </c:numCache>
            </c:numRef>
          </c:val>
          <c:extLst>
            <c:ext xmlns:c16="http://schemas.microsoft.com/office/drawing/2014/chart" uri="{C3380CC4-5D6E-409C-BE32-E72D297353CC}">
              <c16:uniqueId val="{00000007-47BF-493A-A6F0-EBAFCCBDBEE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35654</c:v>
                </c:pt>
                <c:pt idx="3">
                  <c:v>34221</c:v>
                </c:pt>
                <c:pt idx="6">
                  <c:v>31208</c:v>
                </c:pt>
                <c:pt idx="9">
                  <c:v>28799</c:v>
                </c:pt>
                <c:pt idx="12">
                  <c:v>26845</c:v>
                </c:pt>
              </c:numCache>
            </c:numRef>
          </c:val>
          <c:extLst>
            <c:ext xmlns:c16="http://schemas.microsoft.com/office/drawing/2014/chart" uri="{C3380CC4-5D6E-409C-BE32-E72D297353CC}">
              <c16:uniqueId val="{00000008-47BF-493A-A6F0-EBAFCCBDBEE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2881</c:v>
                </c:pt>
                <c:pt idx="3">
                  <c:v>11506</c:v>
                </c:pt>
                <c:pt idx="6">
                  <c:v>11819</c:v>
                </c:pt>
                <c:pt idx="9">
                  <c:v>11378</c:v>
                </c:pt>
                <c:pt idx="12">
                  <c:v>10190</c:v>
                </c:pt>
              </c:numCache>
            </c:numRef>
          </c:val>
          <c:extLst>
            <c:ext xmlns:c16="http://schemas.microsoft.com/office/drawing/2014/chart" uri="{C3380CC4-5D6E-409C-BE32-E72D297353CC}">
              <c16:uniqueId val="{00000009-47BF-493A-A6F0-EBAFCCBDBEE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103802</c:v>
                </c:pt>
                <c:pt idx="3">
                  <c:v>107955</c:v>
                </c:pt>
                <c:pt idx="6">
                  <c:v>109903</c:v>
                </c:pt>
                <c:pt idx="9">
                  <c:v>108319</c:v>
                </c:pt>
                <c:pt idx="12">
                  <c:v>105277</c:v>
                </c:pt>
              </c:numCache>
            </c:numRef>
          </c:val>
          <c:extLst>
            <c:ext xmlns:c16="http://schemas.microsoft.com/office/drawing/2014/chart" uri="{C3380CC4-5D6E-409C-BE32-E72D297353CC}">
              <c16:uniqueId val="{0000000A-47BF-493A-A6F0-EBAFCCBDBEE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39231</c:v>
                </c:pt>
                <c:pt idx="2">
                  <c:v>#N/A</c:v>
                </c:pt>
                <c:pt idx="3">
                  <c:v>#N/A</c:v>
                </c:pt>
                <c:pt idx="4">
                  <c:v>47348</c:v>
                </c:pt>
                <c:pt idx="5">
                  <c:v>#N/A</c:v>
                </c:pt>
                <c:pt idx="6">
                  <c:v>#N/A</c:v>
                </c:pt>
                <c:pt idx="7">
                  <c:v>44785</c:v>
                </c:pt>
                <c:pt idx="8">
                  <c:v>#N/A</c:v>
                </c:pt>
                <c:pt idx="9">
                  <c:v>#N/A</c:v>
                </c:pt>
                <c:pt idx="10">
                  <c:v>43455</c:v>
                </c:pt>
                <c:pt idx="11">
                  <c:v>#N/A</c:v>
                </c:pt>
                <c:pt idx="12">
                  <c:v>#N/A</c:v>
                </c:pt>
                <c:pt idx="13">
                  <c:v>42410</c:v>
                </c:pt>
                <c:pt idx="14">
                  <c:v>#N/A</c:v>
                </c:pt>
              </c:numCache>
            </c:numRef>
          </c:val>
          <c:smooth val="0"/>
          <c:extLst>
            <c:ext xmlns:c16="http://schemas.microsoft.com/office/drawing/2014/chart" uri="{C3380CC4-5D6E-409C-BE32-E72D297353CC}">
              <c16:uniqueId val="{0000000B-47BF-493A-A6F0-EBAFCCBDBEE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4384</c:v>
                </c:pt>
                <c:pt idx="1">
                  <c:v>4146</c:v>
                </c:pt>
                <c:pt idx="2">
                  <c:v>3354</c:v>
                </c:pt>
              </c:numCache>
            </c:numRef>
          </c:val>
          <c:extLst>
            <c:ext xmlns:c16="http://schemas.microsoft.com/office/drawing/2014/chart" uri="{C3380CC4-5D6E-409C-BE32-E72D297353CC}">
              <c16:uniqueId val="{00000000-929F-48E2-846B-E5E1E763ACC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2079</c:v>
                </c:pt>
                <c:pt idx="1">
                  <c:v>1731</c:v>
                </c:pt>
                <c:pt idx="2">
                  <c:v>1989</c:v>
                </c:pt>
              </c:numCache>
            </c:numRef>
          </c:val>
          <c:extLst>
            <c:ext xmlns:c16="http://schemas.microsoft.com/office/drawing/2014/chart" uri="{C3380CC4-5D6E-409C-BE32-E72D297353CC}">
              <c16:uniqueId val="{00000001-929F-48E2-846B-E5E1E763ACC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3253</c:v>
                </c:pt>
                <c:pt idx="1">
                  <c:v>3119</c:v>
                </c:pt>
                <c:pt idx="2">
                  <c:v>2716</c:v>
                </c:pt>
              </c:numCache>
            </c:numRef>
          </c:val>
          <c:extLst>
            <c:ext xmlns:c16="http://schemas.microsoft.com/office/drawing/2014/chart" uri="{C3380CC4-5D6E-409C-BE32-E72D297353CC}">
              <c16:uniqueId val="{00000002-929F-48E2-846B-E5E1E763ACC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{EF82AAF1-9543-484A-9115-24DD1270EB31}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97F-49F8-AEA2-385055A528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{8E2C9B1F-458C-454D-A34D-93E7CDADFA71}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97F-49F8-AEA2-385055A528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{F1A1FBFE-ED87-406F-B0E5-869F81087FD8}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97F-49F8-AEA2-385055A528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{89D82B1C-37F3-41FB-AB28-79762DA4541A}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97F-49F8-AEA2-385055A528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{9258D37B-DAF0-432E-B0E8-8F183C645052}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97F-49F8-AEA2-385055A5282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{F838FAD3-3C16-446D-8083-18C7F503FE7E}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97F-49F8-AEA2-385055A5282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{2B1BB8BE-DDA7-425E-9641-ABFC79D1C6D5}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97F-49F8-AEA2-385055A5282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{49D7F11A-0D46-4716-B748-73125668A150}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97F-49F8-AEA2-385055A5282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{4E3FC0AC-F9C0-43F5-B795-87AE9A9EA662}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97F-49F8-AEA2-385055A528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53.6</c:v>
                </c:pt>
                <c:pt idx="8">
                  <c:v>54.1</c:v>
                </c:pt>
                <c:pt idx="16">
                  <c:v>55.3</c:v>
                </c:pt>
                <c:pt idx="24">
                  <c:v>56</c:v>
                </c:pt>
                <c:pt idx="32">
                  <c:v>57.3</c:v>
                </c:pt>
              </c:numCache>
            </c:numRef>
          </c:xVal>
          <c:yVal>
            <c:numRef>
              <c:f>公会計指標分析・財政指標組合せ分析表!$BP$51:$DC$51</c:f>
              <c:numCache>
                <c:formatCode>#,##0.0;"▲ "#,##0.0</c:formatCode>
                <c:ptCount val="40"/>
                <c:pt idx="0">
                  <c:v>86.4</c:v>
                </c:pt>
                <c:pt idx="8">
                  <c:v>99.5</c:v>
                </c:pt>
                <c:pt idx="16">
                  <c:v>97</c:v>
                </c:pt>
                <c:pt idx="24">
                  <c:v>92.5</c:v>
                </c:pt>
                <c:pt idx="32">
                  <c:v>87.3</c:v>
                </c:pt>
              </c:numCache>
            </c:numRef>
          </c:yVal>
          <c:smooth val="0"/>
          <c:extLst>
            <c:ext xmlns:c16="http://schemas.microsoft.com/office/drawing/2014/chart" uri="{C3380CC4-5D6E-409C-BE32-E72D297353CC}">
              <c16:uniqueId val="{00000009-097F-49F8-AEA2-385055A5282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{14EA8B46-C07F-4105-8FE2-E9F1609AE180}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97F-49F8-AEA2-385055A5282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{EDE8F9F6-9829-4DD0-8116-03D3AA12A2F5}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97F-49F8-AEA2-385055A528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{1E8240E5-6E1E-449C-8CD3-19ED492421BE}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97F-49F8-AEA2-385055A528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{0E3A815F-AE40-46FF-AA9A-5F5417074750}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97F-49F8-AEA2-385055A528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{CE9E9766-2E99-45E9-AB29-E34A98265820}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97F-49F8-AEA2-385055A5282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{F714631D-B3F5-44A6-ADB8-D5BDAC69F665}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97F-49F8-AEA2-385055A5282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{6D02F63F-3600-4055-B47A-6C13344CCCFB}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97F-49F8-AEA2-385055A5282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{4F276891-0736-430C-A6C1-70308EFC6151}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97F-49F8-AEA2-385055A5282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{458ADAA2-05E6-4952-89DA-B903533C33DF}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97F-49F8-AEA2-385055A528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097F-49F8-AEA2-385055A52820}"/>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{33D25CFC-C859-4438-8C7D-8A6966983359}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560-419F-9583-409A9EB9CCD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{1CEED1E4-CD5D-4CAB-9264-D4A5C751D9BA}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60-419F-9583-409A9EB9CCD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{89B0527A-7682-4B27-9C45-E176B4691535}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60-419F-9583-409A9EB9CCD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{4DF20713-4C48-4201-A7BE-87A370744F76}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60-419F-9583-409A9EB9CCD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{70A2DF87-A4E5-4004-A47B-0D040B292D2A}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60-419F-9583-409A9EB9CCD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{496E7BAB-FF93-4D0C-9698-30CE312D20A9}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560-419F-9583-409A9EB9CCD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{BFDB7B42-DCDD-4A56-BA8A-852CF8F6AE41}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560-419F-9583-409A9EB9CCD5}"/>
                </c:ext>
              </c:extLst>
            </c:dLbl>
            <c:dLbl>
              <c:idx val="24"/>
              <c:layout>
                <c:manualLayout>
                  <c:x val="-4.490505736590119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{FBE2EF51-3BDB-4CAA-8628-ED7F182BFEE6}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560-419F-9583-409A9EB9CCD5}"/>
                </c:ext>
              </c:extLst>
            </c:dLbl>
            <c:dLbl>
              <c:idx val="32"/>
              <c:layout>
                <c:manualLayout>
                  <c:x val="-1.823562808425001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{D429BE0C-D291-44AF-8065-D347783C87DF}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560-419F-9583-409A9EB9CCD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7.4</c:v>
                </c:pt>
                <c:pt idx="16">
                  <c:v>7.6</c:v>
                </c:pt>
                <c:pt idx="24">
                  <c:v>7.8</c:v>
                </c:pt>
                <c:pt idx="32">
                  <c:v>7.8</c:v>
                </c:pt>
              </c:numCache>
            </c:numRef>
          </c:xVal>
          <c:yVal>
            <c:numRef>
              <c:f>公会計指標分析・財政指標組合せ分析表!$BP$73:$DC$73</c:f>
              <c:numCache>
                <c:formatCode>#,##0.0;"▲ "#,##0.0</c:formatCode>
                <c:ptCount val="40"/>
                <c:pt idx="0">
                  <c:v>86.4</c:v>
                </c:pt>
                <c:pt idx="8">
                  <c:v>99.5</c:v>
                </c:pt>
                <c:pt idx="16">
                  <c:v>97</c:v>
                </c:pt>
                <c:pt idx="24">
                  <c:v>92.5</c:v>
                </c:pt>
                <c:pt idx="32">
                  <c:v>87.3</c:v>
                </c:pt>
              </c:numCache>
            </c:numRef>
          </c:yVal>
          <c:smooth val="0"/>
          <c:extLst>
            <c:ext xmlns:c16="http://schemas.microsoft.com/office/drawing/2014/chart" uri="{C3380CC4-5D6E-409C-BE32-E72D297353CC}">
              <c16:uniqueId val="{00000009-D560-419F-9583-409A9EB9CCD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{9DB93690-0BC8-4FD8-8ED8-F7655D409ADA}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560-419F-9583-409A9EB9CCD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{8A227692-900E-42E7-82B5-1B68B7AC87A9}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60-419F-9583-409A9EB9CCD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{A317EF4D-A89F-4E9A-ABFF-5759D2879D08}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60-419F-9583-409A9EB9CCD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{25711891-8CAA-44FF-9811-B112EA1016AD}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60-419F-9583-409A9EB9CCD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{583CAF17-E926-49B4-AB89-B730554B375D}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60-419F-9583-409A9EB9CCD5}"/>
                </c:ext>
              </c:extLst>
            </c:dLbl>
            <c:dLbl>
              <c:idx val="8"/>
              <c:layout>
                <c:manualLayout>
                  <c:x val="0"/>
                  <c:y val="1.750608086679493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{2554908E-3B4D-4D8F-BBD3-6B8E3D75616B}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560-419F-9583-409A9EB9CCD5}"/>
                </c:ext>
              </c:extLst>
            </c:dLbl>
            <c:dLbl>
              <c:idx val="16"/>
              <c:layout>
                <c:manualLayout>
                  <c:x val="0"/>
                  <c:y val="2.53668555599774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{02ADADF0-47FE-4A04-AE55-12C960DAD0CB}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560-419F-9583-409A9EB9CCD5}"/>
                </c:ext>
              </c:extLst>
            </c:dLbl>
            <c:dLbl>
              <c:idx val="24"/>
              <c:layout>
                <c:manualLayout>
                  <c:x val="0"/>
                  <c:y val="-4.197990008952626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{290FA832-A63F-4644-A0D1-4E9323AA7D8E}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560-419F-9583-409A9EB9CCD5}"/>
                </c:ext>
              </c:extLst>
            </c:dLbl>
            <c:dLbl>
              <c:idx val="32"/>
              <c:layout>
                <c:manualLayout>
                  <c:x val="0"/>
                  <c:y val="-8.920088745378986E-4"/>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{822BD123-1D93-4B8F-88DD-3BB7EE4A20FB}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560-419F-9583-409A9EB9CCD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D560-419F-9583-409A9EB9CCD5}"/>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236,164
234,248
381.30
114,220,746
111,197,489
2,149,809
56,114,324
105,276,782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３年度から若干の減少となっている。類似団体平均を下回っている状況であるため、市税等の多様な納付手段の拡充による収納率向上を目指すとともに、事務事業と職員体制の見直しを継続的に行うことにより、更なる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59872</xdr:rowOff>
    </xdr:from>
    <xdr:to>
      <xdr:col>23</xdr:col>
      <xdr:colOff>133350</xdr:colOff>
      <xdr:row>42</xdr:row>
      <xdr:rowOff>59872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60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59872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263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25400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42</xdr:row>
      <xdr:rowOff>25400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918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9072</xdr:rowOff>
    </xdr:from>
    <xdr:to>
      <xdr:col>19</xdr:col>
      <xdr:colOff>184150</xdr:colOff>
      <xdr:row>42</xdr:row>
      <xdr:rowOff>110672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111578</xdr:rowOff>
    </xdr:from>
    <xdr:to>
      <xdr:col>7</xdr:col>
      <xdr:colOff>31750</xdr:colOff>
      <xdr:row>42</xdr:row>
      <xdr:rowOff>41728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26505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物件費及び人件費増等により経常経費は増加、経常収支比率は前年度より１．８ポイント増加した。</a:t>
          </a:r>
        </a:p>
        <a:p>
          <a:r>
            <a:rPr kumimoji="1" lang="ja-JP" altLang="en-US" sz="1300">
              <a:latin typeface="ＭＳ Ｐゴシック" panose="020B0600070205080204" pitchFamily="50" charset="-128"/>
              <a:ea typeface="ＭＳ Ｐゴシック" panose="020B0600070205080204" pitchFamily="50" charset="-128"/>
            </a:rPr>
            <a:t>今後も引き続き財政の硬直化が懸念されるため、経常経費の削減と収入の確保を図りながら、健全な財政運営に努める。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64981</xdr:rowOff>
    </xdr:from>
    <xdr:to>
      <xdr:col>23</xdr:col>
      <xdr:colOff>133350</xdr:colOff>
      <xdr:row>65</xdr:row>
      <xdr:rowOff>137371</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209231"/>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64981</xdr:rowOff>
    </xdr:from>
    <xdr:to>
      <xdr:col>19</xdr:col>
      <xdr:colOff>133350</xdr:colOff>
      <xdr:row>65</xdr:row>
      <xdr:rowOff>85090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20923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142452</xdr:rowOff>
    </xdr:from>
    <xdr:to>
      <xdr:col>15</xdr:col>
      <xdr:colOff>82550</xdr:colOff>
      <xdr:row>65</xdr:row>
      <xdr:rowOff>85090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943802"/>
          <a:ext cx="889000" cy="28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142452</xdr:rowOff>
    </xdr:from>
    <xdr:to>
      <xdr:col>11</xdr:col>
      <xdr:colOff>31750</xdr:colOff>
      <xdr:row>65</xdr:row>
      <xdr:rowOff>24765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43802"/>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86571</xdr:rowOff>
    </xdr:from>
    <xdr:to>
      <xdr:col>23</xdr:col>
      <xdr:colOff>184150</xdr:colOff>
      <xdr:row>66</xdr:row>
      <xdr:rowOff>16721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2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103098</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7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14181</xdr:rowOff>
    </xdr:from>
    <xdr:to>
      <xdr:col>19</xdr:col>
      <xdr:colOff>184150</xdr:colOff>
      <xdr:row>65</xdr:row>
      <xdr:rowOff>115781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15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125958</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27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34290</xdr:rowOff>
    </xdr:from>
    <xdr:to>
      <xdr:col>15</xdr:col>
      <xdr:colOff>133350</xdr:colOff>
      <xdr:row>65</xdr:row>
      <xdr:rowOff>135890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146067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4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91652</xdr:rowOff>
    </xdr:from>
    <xdr:to>
      <xdr:col>11</xdr:col>
      <xdr:colOff>82550</xdr:colOff>
      <xdr:row>64</xdr:row>
      <xdr:rowOff>21802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31979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61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145415</xdr:rowOff>
    </xdr:from>
    <xdr:to>
      <xdr:col>7</xdr:col>
      <xdr:colOff>31750</xdr:colOff>
      <xdr:row>65</xdr:row>
      <xdr:rowOff>75565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85742</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8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[155,152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物件費（電算システム保守・制度改正対応業務等）及び人件費が増加したため、人口一人当たりの決算額は前年度から４，５７７円増加の１５５，１５２円となっている。</a:t>
          </a:r>
        </a:p>
        <a:p>
          <a:r>
            <a:rPr kumimoji="1" lang="ja-JP" altLang="en-US" sz="1300">
              <a:latin typeface="ＭＳ Ｐゴシック" panose="020B0600070205080204" pitchFamily="50" charset="-128"/>
              <a:ea typeface="ＭＳ Ｐゴシック" panose="020B0600070205080204" pitchFamily="50" charset="-128"/>
            </a:rPr>
            <a:t>職員の定員適正化と時間外勤務の削減を図るとともに、指定管理者制度の継続や内部管理経費の削減により、一層の節減に努める。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72946</xdr:rowOff>
    </xdr:from>
    <xdr:to>
      <xdr:col>23</xdr:col>
      <xdr:colOff>133350</xdr:colOff>
      <xdr:row>86</xdr:row>
      <xdr:rowOff>164982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817646"/>
          <a:ext cx="838200" cy="9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72946</xdr:rowOff>
    </xdr:from>
    <xdr:to>
      <xdr:col>19</xdr:col>
      <xdr:colOff>133350</xdr:colOff>
      <xdr:row>87</xdr:row>
      <xdr:rowOff>20738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817646"/>
          <a:ext cx="889000" cy="11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135830</xdr:rowOff>
    </xdr:from>
    <xdr:to>
      <xdr:col>15</xdr:col>
      <xdr:colOff>82550</xdr:colOff>
      <xdr:row>87</xdr:row>
      <xdr:rowOff>20738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709080"/>
          <a:ext cx="889000" cy="227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169746</xdr:rowOff>
    </xdr:from>
    <xdr:to>
      <xdr:col>11</xdr:col>
      <xdr:colOff>31750</xdr:colOff>
      <xdr:row>85</xdr:row>
      <xdr:rowOff>135830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00096"/>
          <a:ext cx="889000" cy="30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114182</xdr:rowOff>
    </xdr:from>
    <xdr:to>
      <xdr:col>23</xdr:col>
      <xdr:colOff>184150</xdr:colOff>
      <xdr:row>87</xdr:row>
      <xdr:rowOff>44332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85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86259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830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22146</xdr:rowOff>
    </xdr:from>
    <xdr:to>
      <xdr:col>19</xdr:col>
      <xdr:colOff>184150</xdr:colOff>
      <xdr:row>86</xdr:row>
      <xdr:rowOff>123746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76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108523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853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141388</xdr:rowOff>
    </xdr:from>
    <xdr:to>
      <xdr:col>15</xdr:col>
      <xdr:colOff>133350</xdr:colOff>
      <xdr:row>87</xdr:row>
      <xdr:rowOff>71538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88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56315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972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85030</xdr:rowOff>
    </xdr:from>
    <xdr:to>
      <xdr:col>11</xdr:col>
      <xdr:colOff>82550</xdr:colOff>
      <xdr:row>86</xdr:row>
      <xdr:rowOff>15180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6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171407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74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118946</xdr:rowOff>
    </xdr:from>
    <xdr:to>
      <xdr:col>7</xdr:col>
      <xdr:colOff>31750</xdr:colOff>
      <xdr:row>84</xdr:row>
      <xdr:rowOff>49096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4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33873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3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平成２２年度以降、類似団体平均を上回っているが、ラスパイレス指数上昇の要因である高齢層職員の退職等により、近年は下降の傾向にある。</a:t>
          </a:r>
        </a:p>
        <a:p>
          <a:r>
            <a:rPr kumimoji="1" lang="ja-JP" altLang="en-US" sz="1300">
              <a:latin typeface="ＭＳ Ｐゴシック" panose="020B0600070205080204" pitchFamily="50" charset="-128"/>
              <a:ea typeface="ＭＳ Ｐゴシック" panose="020B0600070205080204" pitchFamily="50" charset="-128"/>
            </a:rPr>
            <a:t>今後も地域における民間給与等の状況を勘案し、国及び県の勧告を参考に給与の適正化に努める。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161925</xdr:rowOff>
    </xdr:from>
    <xdr:to>
      <xdr:col>81</xdr:col>
      <xdr:colOff>44450</xdr:colOff>
      <xdr:row>87</xdr:row>
      <xdr:rowOff>35719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906625"/>
          <a:ext cx="8382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35719</xdr:rowOff>
    </xdr:from>
    <xdr:to>
      <xdr:col>77</xdr:col>
      <xdr:colOff>44450</xdr:colOff>
      <xdr:row>87</xdr:row>
      <xdr:rowOff>96044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951869"/>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96044</xdr:rowOff>
    </xdr:from>
    <xdr:to>
      <xdr:col>72</xdr:col>
      <xdr:colOff>203200</xdr:colOff>
      <xdr:row>87</xdr:row>
      <xdr:rowOff>111125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5012194"/>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111125</xdr:rowOff>
    </xdr:from>
    <xdr:to>
      <xdr:col>68</xdr:col>
      <xdr:colOff>152400</xdr:colOff>
      <xdr:row>87</xdr:row>
      <xdr:rowOff>111125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5027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111125</xdr:rowOff>
    </xdr:from>
    <xdr:to>
      <xdr:col>81</xdr:col>
      <xdr:colOff>95250</xdr:colOff>
      <xdr:row>87</xdr:row>
      <xdr:rowOff>41275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83202</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2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156369</xdr:rowOff>
    </xdr:from>
    <xdr:to>
      <xdr:col>77</xdr:col>
      <xdr:colOff>95250</xdr:colOff>
      <xdr:row>87</xdr:row>
      <xdr:rowOff>86519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9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71296</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87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45244</xdr:rowOff>
    </xdr:from>
    <xdr:to>
      <xdr:col>73</xdr:col>
      <xdr:colOff>44450</xdr:colOff>
      <xdr:row>87</xdr:row>
      <xdr:rowOff>146844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96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131621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047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60325</xdr:rowOff>
    </xdr:from>
    <xdr:to>
      <xdr:col>68</xdr:col>
      <xdr:colOff>203200</xdr:colOff>
      <xdr:row>87</xdr:row>
      <xdr:rowOff>161925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146702</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60325</xdr:rowOff>
    </xdr:from>
    <xdr:to>
      <xdr:col>64</xdr:col>
      <xdr:colOff>152400</xdr:colOff>
      <xdr:row>87</xdr:row>
      <xdr:rowOff>161925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146702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第４次職員定員適正化計画により職員数の適正化を図っているが、平成３１年４月の中核市移行に伴い、増加する事務事業の必要職員の配置を平成２９年度から行っているため、前年度と比べ０．１０人増の７．１２人となり類似団体平均を上回った。</a:t>
          </a:r>
        </a:p>
        <a:p>
          <a:r>
            <a:rPr kumimoji="1" lang="ja-JP" altLang="en-US" sz="1300">
              <a:latin typeface="ＭＳ Ｐゴシック" panose="020B0600070205080204" pitchFamily="50" charset="-128"/>
              <a:ea typeface="ＭＳ Ｐゴシック" panose="020B0600070205080204" pitchFamily="50" charset="-128"/>
            </a:rPr>
            <a:t>今後も事務事業の負担に対して適正な職員配置の推進を図る。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171087</xdr:rowOff>
    </xdr:from>
    <xdr:to>
      <xdr:col>81</xdr:col>
      <xdr:colOff>44450</xdr:colOff>
      <xdr:row>62</xdr:row>
      <xdr:rowOff>34109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62953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81462</xdr:rowOff>
    </xdr:from>
    <xdr:to>
      <xdr:col>77</xdr:col>
      <xdr:colOff>44450</xdr:colOff>
      <xdr:row>61</xdr:row>
      <xdr:rowOff>171087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539912"/>
          <a:ext cx="889000" cy="8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36649</xdr:rowOff>
    </xdr:from>
    <xdr:to>
      <xdr:col>72</xdr:col>
      <xdr:colOff>203200</xdr:colOff>
      <xdr:row>61</xdr:row>
      <xdr:rowOff>81462</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495099"/>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22860</xdr:rowOff>
    </xdr:from>
    <xdr:to>
      <xdr:col>68</xdr:col>
      <xdr:colOff>152400</xdr:colOff>
      <xdr:row>61</xdr:row>
      <xdr:rowOff>36649</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481310"/>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154759</xdr:rowOff>
    </xdr:from>
    <xdr:to>
      <xdr:col>81</xdr:col>
      <xdr:colOff>95250</xdr:colOff>
      <xdr:row>62</xdr:row>
      <xdr:rowOff>84909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61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126836</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585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120287</xdr:rowOff>
    </xdr:from>
    <xdr:to>
      <xdr:col>77</xdr:col>
      <xdr:colOff>95250</xdr:colOff>
      <xdr:row>62</xdr:row>
      <xdr:rowOff>50437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57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35214</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6651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30662</xdr:rowOff>
    </xdr:from>
    <xdr:to>
      <xdr:col>73</xdr:col>
      <xdr:colOff>44450</xdr:colOff>
      <xdr:row>61</xdr:row>
      <xdr:rowOff>132262</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117039</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57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157299</xdr:rowOff>
    </xdr:from>
    <xdr:to>
      <xdr:col>68</xdr:col>
      <xdr:colOff>203200</xdr:colOff>
      <xdr:row>61</xdr:row>
      <xdr:rowOff>87449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44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72226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5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143510</xdr:rowOff>
    </xdr:from>
    <xdr:to>
      <xdr:col>64</xdr:col>
      <xdr:colOff>152400</xdr:colOff>
      <xdr:row>61</xdr:row>
      <xdr:rowOff>73660</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58437</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令和６年度は公債</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費に準ずる臨時財政対策債及び地方道路等整備事業債の償還を開始したものの、高金利時代に借り入れた市債の償還が進んでいること等により、令和６年度は前年度と比べ横ばいとなっている</a:t>
          </a:r>
          <a:r>
            <a:rPr kumimoji="1" lang="ja-JP" altLang="en-US"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今後も地方債の発行に当たっては、交付税措置される有利な起債を活用するとともに、新たな債務負担については、内容を精査することにより財源の確保に努める。</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9313</xdr:rowOff>
    </xdr:from>
    <xdr:to>
      <xdr:col>81</xdr:col>
      <xdr:colOff>44450</xdr:colOff>
      <xdr:row>42</xdr:row>
      <xdr:rowOff>9313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2102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164677</xdr:rowOff>
    </xdr:from>
    <xdr:to>
      <xdr:col>77</xdr:col>
      <xdr:colOff>44450</xdr:colOff>
      <xdr:row>42</xdr:row>
      <xdr:rowOff>9313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19412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148590</xdr:rowOff>
    </xdr:from>
    <xdr:to>
      <xdr:col>72</xdr:col>
      <xdr:colOff>203200</xdr:colOff>
      <xdr:row>41</xdr:row>
      <xdr:rowOff>164677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17804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148590</xdr:rowOff>
    </xdr:from>
    <xdr:to>
      <xdr:col>68</xdr:col>
      <xdr:colOff>152400</xdr:colOff>
      <xdr:row>41</xdr:row>
      <xdr:rowOff>164677</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17804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129963</xdr:rowOff>
    </xdr:from>
    <xdr:to>
      <xdr:col>81</xdr:col>
      <xdr:colOff>95250</xdr:colOff>
      <xdr:row>42</xdr:row>
      <xdr:rowOff>60113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102040</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13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129963</xdr:rowOff>
    </xdr:from>
    <xdr:to>
      <xdr:col>77</xdr:col>
      <xdr:colOff>95250</xdr:colOff>
      <xdr:row>42</xdr:row>
      <xdr:rowOff>60113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44890</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24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113877</xdr:rowOff>
    </xdr:from>
    <xdr:to>
      <xdr:col>73</xdr:col>
      <xdr:colOff>44450</xdr:colOff>
      <xdr:row>42</xdr:row>
      <xdr:rowOff>44027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28804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97790</xdr:rowOff>
    </xdr:from>
    <xdr:to>
      <xdr:col>68</xdr:col>
      <xdr:colOff>203200</xdr:colOff>
      <xdr:row>42</xdr:row>
      <xdr:rowOff>27940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12717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113877</xdr:rowOff>
    </xdr:from>
    <xdr:to>
      <xdr:col>64</xdr:col>
      <xdr:colOff>152400</xdr:colOff>
      <xdr:row>42</xdr:row>
      <xdr:rowOff>44027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28804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都市計画税の充当可能額の減により、充当可能特定財源が減少したものの公営企業債等繰入見込額の減等により、前年度と比べ５．２ポイント減少している。</a:t>
          </a:r>
        </a:p>
        <a:p>
          <a:r>
            <a:rPr kumimoji="1" lang="ja-JP" altLang="en-US" sz="1300">
              <a:latin typeface="ＭＳ Ｐゴシック" panose="020B0600070205080204" pitchFamily="50" charset="-128"/>
              <a:ea typeface="ＭＳ Ｐゴシック" panose="020B0600070205080204" pitchFamily="50" charset="-128"/>
            </a:rPr>
            <a:t>今後は市民会館整備や観光案内所整備などハード整備による増加が見込まれることから、交付税措置される有利な起債の活用や充当可能基金の確保、積み増し等を行い、現在の負担と将来の負担のバランスを念頭に置いた財政運営を行っていく必要があ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36169</xdr:rowOff>
    </xdr:from>
    <xdr:to>
      <xdr:col>81</xdr:col>
      <xdr:colOff>44450</xdr:colOff>
      <xdr:row>19</xdr:row>
      <xdr:rowOff>86360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3293719"/>
          <a:ext cx="838200" cy="5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86360</xdr:rowOff>
    </xdr:from>
    <xdr:to>
      <xdr:col>77</xdr:col>
      <xdr:colOff>44450</xdr:colOff>
      <xdr:row>19</xdr:row>
      <xdr:rowOff>129794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334391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129794</xdr:rowOff>
    </xdr:from>
    <xdr:to>
      <xdr:col>72</xdr:col>
      <xdr:colOff>203200</xdr:colOff>
      <xdr:row>19</xdr:row>
      <xdr:rowOff>153924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338734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27483</xdr:rowOff>
    </xdr:from>
    <xdr:to>
      <xdr:col>68</xdr:col>
      <xdr:colOff>152400</xdr:colOff>
      <xdr:row>19</xdr:row>
      <xdr:rowOff>153924</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3285033"/>
          <a:ext cx="889000" cy="12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156820</xdr:rowOff>
    </xdr:from>
    <xdr:to>
      <xdr:col>81</xdr:col>
      <xdr:colOff>95250</xdr:colOff>
      <xdr:row>19</xdr:row>
      <xdr:rowOff>86970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24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128896</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214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35560</xdr:rowOff>
    </xdr:from>
    <xdr:to>
      <xdr:col>77</xdr:col>
      <xdr:colOff>95250</xdr:colOff>
      <xdr:row>19</xdr:row>
      <xdr:rowOff>137160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29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121937</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37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78994</xdr:rowOff>
    </xdr:from>
    <xdr:to>
      <xdr:col>73</xdr:col>
      <xdr:colOff>44450</xdr:colOff>
      <xdr:row>20</xdr:row>
      <xdr:rowOff>9144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33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165371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42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103124</xdr:rowOff>
    </xdr:from>
    <xdr:to>
      <xdr:col>68</xdr:col>
      <xdr:colOff>203200</xdr:colOff>
      <xdr:row>20</xdr:row>
      <xdr:rowOff>33274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36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18051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44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148133</xdr:rowOff>
    </xdr:from>
    <xdr:to>
      <xdr:col>64</xdr:col>
      <xdr:colOff>152400</xdr:colOff>
      <xdr:row>19</xdr:row>
      <xdr:rowOff>78283</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23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63060</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32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236,164
234,248
381.30
114,220,746
111,197,489
2,149,809
56,114,324
105,276,782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退職手当等の増により人件費が増加したことで、構成比は前年度比０．８ポイント増の２３．６％となった。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事務事業の負担に対して適正な職員配置を行うとともに時間外勤務の削減を図り、人件費節減に努める。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73660</xdr:rowOff>
    </xdr:from>
    <xdr:to>
      <xdr:col>24</xdr:col>
      <xdr:colOff>25400</xdr:colOff>
      <xdr:row>36</xdr:row>
      <xdr:rowOff>134620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458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73660</xdr:rowOff>
    </xdr:from>
    <xdr:to>
      <xdr:col>19</xdr:col>
      <xdr:colOff>187325</xdr:colOff>
      <xdr:row>36</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458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134620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849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119380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849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100347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22860</xdr:rowOff>
    </xdr:from>
    <xdr:to>
      <xdr:col>20</xdr:col>
      <xdr:colOff>38100</xdr:colOff>
      <xdr:row>36</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134637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6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83820</xdr:rowOff>
    </xdr:from>
    <xdr:to>
      <xdr:col>15</xdr:col>
      <xdr:colOff>149225</xdr:colOff>
      <xdr:row>37</xdr:row>
      <xdr:rowOff>13970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24147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68580</xdr:rowOff>
    </xdr:from>
    <xdr:to>
      <xdr:col>6</xdr:col>
      <xdr:colOff>171450</xdr:colOff>
      <xdr:row>36</xdr:row>
      <xdr:rowOff>170180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8907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電算システム保守・制度改正対応業務委託料の増等により、構成比は前年度と比べ０．９ポイント増加の１７．５％となった。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今後も行政評価による事業見直し、指定管理者制度の継続、内部管理経費の削減等を図り、より一層の削減に努める。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20320</xdr:rowOff>
    </xdr:from>
    <xdr:to>
      <xdr:col>82</xdr:col>
      <xdr:colOff>107950</xdr:colOff>
      <xdr:row>18</xdr:row>
      <xdr:rowOff>88900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064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20320</xdr:rowOff>
    </xdr:from>
    <xdr:to>
      <xdr:col>78</xdr:col>
      <xdr:colOff>69850</xdr:colOff>
      <xdr:row>18</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1064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31750</xdr:rowOff>
    </xdr:from>
    <xdr:to>
      <xdr:col>73</xdr:col>
      <xdr:colOff>180975</xdr:colOff>
      <xdr:row>18</xdr:row>
      <xdr:rowOff>35560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4640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31750</xdr:rowOff>
    </xdr:from>
    <xdr:to>
      <xdr:col>69</xdr:col>
      <xdr:colOff>92075</xdr:colOff>
      <xdr:row>17</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46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38100</xdr:rowOff>
    </xdr:from>
    <xdr:to>
      <xdr:col>82</xdr:col>
      <xdr:colOff>158750</xdr:colOff>
      <xdr:row>18</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10177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140970</xdr:rowOff>
    </xdr:from>
    <xdr:to>
      <xdr:col>78</xdr:col>
      <xdr:colOff>120650</xdr:colOff>
      <xdr:row>18</xdr:row>
      <xdr:rowOff>71120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55897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4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156210</xdr:rowOff>
    </xdr:from>
    <xdr:to>
      <xdr:col>74</xdr:col>
      <xdr:colOff>31750</xdr:colOff>
      <xdr:row>18</xdr:row>
      <xdr:rowOff>86360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71137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152400</xdr:rowOff>
    </xdr:from>
    <xdr:to>
      <xdr:col>69</xdr:col>
      <xdr:colOff>142875</xdr:colOff>
      <xdr:row>17</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平成２０年度以降増加傾向であったが、令和３年度は他の経常経費の増加により構成比が減少していた。令和６年度は施設型給付費の増等があったが、前年度と比べ横ばいとなっている。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6350</xdr:rowOff>
    </xdr:from>
    <xdr:to>
      <xdr:col>24</xdr:col>
      <xdr:colOff>25400</xdr:colOff>
      <xdr:row>55</xdr:row>
      <xdr:rowOff>6350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43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139700</xdr:rowOff>
    </xdr:from>
    <xdr:to>
      <xdr:col>19</xdr:col>
      <xdr:colOff>187325</xdr:colOff>
      <xdr:row>55</xdr:row>
      <xdr:rowOff>6350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98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38100</xdr:rowOff>
    </xdr:from>
    <xdr:to>
      <xdr:col>15</xdr:col>
      <xdr:colOff>98425</xdr:colOff>
      <xdr:row>54</xdr:row>
      <xdr:rowOff>139700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964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38100</xdr:rowOff>
    </xdr:from>
    <xdr:to>
      <xdr:col>11</xdr:col>
      <xdr:colOff>9525</xdr:colOff>
      <xdr:row>54</xdr:row>
      <xdr:rowOff>114300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96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127000</xdr:rowOff>
    </xdr:from>
    <xdr:to>
      <xdr:col>24</xdr:col>
      <xdr:colOff>76200</xdr:colOff>
      <xdr:row>55</xdr:row>
      <xdr:rowOff>57150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8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143527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127000</xdr:rowOff>
    </xdr:from>
    <xdr:to>
      <xdr:col>20</xdr:col>
      <xdr:colOff>38100</xdr:colOff>
      <xdr:row>55</xdr:row>
      <xdr:rowOff>57150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8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67327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5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88900</xdr:rowOff>
    </xdr:from>
    <xdr:to>
      <xdr:col>15</xdr:col>
      <xdr:colOff>149225</xdr:colOff>
      <xdr:row>55</xdr:row>
      <xdr:rowOff>19050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29227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158750</xdr:rowOff>
    </xdr:from>
    <xdr:to>
      <xdr:col>11</xdr:col>
      <xdr:colOff>60325</xdr:colOff>
      <xdr:row>54</xdr:row>
      <xdr:rowOff>88900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99077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63500</xdr:rowOff>
    </xdr:from>
    <xdr:to>
      <xdr:col>6</xdr:col>
      <xdr:colOff>171450</xdr:colOff>
      <xdr:row>54</xdr:row>
      <xdr:rowOff>165100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令和６年度は、介護保険事業会計操出金の減等により、前年度と比べ０．２ポイント減少し、１４．２％となったものの、類似団体平均よりも高い水準になっている。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各会計への繰出しが赤字補てん的なものにならないよう経費削減を行うとともに、使用料や保険料の徴収率向上に努める。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6350</xdr:rowOff>
    </xdr:from>
    <xdr:to>
      <xdr:col>82</xdr:col>
      <xdr:colOff>107950</xdr:colOff>
      <xdr:row>59</xdr:row>
      <xdr:rowOff>31750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219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165100</xdr:rowOff>
    </xdr:from>
    <xdr:to>
      <xdr:col>78</xdr:col>
      <xdr:colOff>69850</xdr:colOff>
      <xdr:row>59</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09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58</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94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50800</xdr:rowOff>
    </xdr:from>
    <xdr:to>
      <xdr:col>69</xdr:col>
      <xdr:colOff>92075</xdr:colOff>
      <xdr:row>59</xdr:row>
      <xdr:rowOff>95250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949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127000</xdr:rowOff>
    </xdr:from>
    <xdr:to>
      <xdr:col>82</xdr:col>
      <xdr:colOff>158750</xdr:colOff>
      <xdr:row>59</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99077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114300</xdr:rowOff>
    </xdr:from>
    <xdr:to>
      <xdr:col>74</xdr:col>
      <xdr:colOff>31750</xdr:colOff>
      <xdr:row>59</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29227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44450</xdr:rowOff>
    </xdr:from>
    <xdr:to>
      <xdr:col>65</xdr:col>
      <xdr:colOff>53975</xdr:colOff>
      <xdr:row>59</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令和６年度は、山形広域環境事務組合負担金の増等により、前年度と比べ０．３ポイント増加の１０．５％となった。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引き続き補助金の合理化、適正化に努める。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30988</xdr:rowOff>
    </xdr:from>
    <xdr:to>
      <xdr:col>82</xdr:col>
      <xdr:colOff>107950</xdr:colOff>
      <xdr:row>36</xdr:row>
      <xdr:rowOff>58420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20318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30988</xdr:rowOff>
    </xdr:from>
    <xdr:to>
      <xdr:col>78</xdr:col>
      <xdr:colOff>69850</xdr:colOff>
      <xdr:row>36</xdr:row>
      <xdr:rowOff>30988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2031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138430</xdr:rowOff>
    </xdr:from>
    <xdr:to>
      <xdr:col>73</xdr:col>
      <xdr:colOff>180975</xdr:colOff>
      <xdr:row>36</xdr:row>
      <xdr:rowOff>30988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391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129286</xdr:rowOff>
    </xdr:from>
    <xdr:to>
      <xdr:col>69</xdr:col>
      <xdr:colOff>92075</xdr:colOff>
      <xdr:row>35</xdr:row>
      <xdr:rowOff>138430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1300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151147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151638</xdr:rowOff>
    </xdr:from>
    <xdr:to>
      <xdr:col>78</xdr:col>
      <xdr:colOff>120650</xdr:colOff>
      <xdr:row>36</xdr:row>
      <xdr:rowOff>81788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66565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38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151638</xdr:rowOff>
    </xdr:from>
    <xdr:to>
      <xdr:col>74</xdr:col>
      <xdr:colOff>31750</xdr:colOff>
      <xdr:row>36</xdr:row>
      <xdr:rowOff>81788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66565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3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87630</xdr:rowOff>
    </xdr:from>
    <xdr:to>
      <xdr:col>69</xdr:col>
      <xdr:colOff>142875</xdr:colOff>
      <xdr:row>36</xdr:row>
      <xdr:rowOff>17780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2557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78486</xdr:rowOff>
    </xdr:from>
    <xdr:to>
      <xdr:col>65</xdr:col>
      <xdr:colOff>53975</xdr:colOff>
      <xdr:row>36</xdr:row>
      <xdr:rowOff>8636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164863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16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臨時財政対策債及び地方道路等整備事業債の償還が開始したが、高金利時代に借り入れた市債の償還が進んでいること等により、総額は前年度に比べて減少した。構成比については、前年度と比べ横ばいとなってい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31750</xdr:rowOff>
    </xdr:from>
    <xdr:to>
      <xdr:col>24</xdr:col>
      <xdr:colOff>25400</xdr:colOff>
      <xdr:row>77</xdr:row>
      <xdr:rowOff>31750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3233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31750</xdr:rowOff>
    </xdr:from>
    <xdr:to>
      <xdr:col>19</xdr:col>
      <xdr:colOff>187325</xdr:colOff>
      <xdr:row>77</xdr:row>
      <xdr:rowOff>39370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233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149861</xdr:rowOff>
    </xdr:from>
    <xdr:to>
      <xdr:col>15</xdr:col>
      <xdr:colOff>98425</xdr:colOff>
      <xdr:row>77</xdr:row>
      <xdr:rowOff>39370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1800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149861</xdr:rowOff>
    </xdr:from>
    <xdr:to>
      <xdr:col>11</xdr:col>
      <xdr:colOff>9525</xdr:colOff>
      <xdr:row>77</xdr:row>
      <xdr:rowOff>92711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18006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152400</xdr:rowOff>
    </xdr:from>
    <xdr:to>
      <xdr:col>24</xdr:col>
      <xdr:colOff>76200</xdr:colOff>
      <xdr:row>77</xdr:row>
      <xdr:rowOff>82550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124477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152400</xdr:rowOff>
    </xdr:from>
    <xdr:to>
      <xdr:col>20</xdr:col>
      <xdr:colOff>38100</xdr:colOff>
      <xdr:row>77</xdr:row>
      <xdr:rowOff>82550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92727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95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160020</xdr:rowOff>
    </xdr:from>
    <xdr:to>
      <xdr:col>15</xdr:col>
      <xdr:colOff>149225</xdr:colOff>
      <xdr:row>77</xdr:row>
      <xdr:rowOff>90170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100347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99061</xdr:rowOff>
    </xdr:from>
    <xdr:to>
      <xdr:col>11</xdr:col>
      <xdr:colOff>60325</xdr:colOff>
      <xdr:row>77</xdr:row>
      <xdr:rowOff>29211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39387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令和６年度は、全体としての比率は前年度と比べ１．８ポイント増加したものの、類似団体平均を下回っている。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行政評価の活用による事業の見直しや内部管理経費の削減、職員の定員適正化を図り、より一層の経費削減に努める。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81280</xdr:rowOff>
    </xdr:from>
    <xdr:to>
      <xdr:col>82</xdr:col>
      <xdr:colOff>107950</xdr:colOff>
      <xdr:row>76</xdr:row>
      <xdr:rowOff>149861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111480"/>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81280</xdr:rowOff>
    </xdr:from>
    <xdr:to>
      <xdr:col>78</xdr:col>
      <xdr:colOff>69850</xdr:colOff>
      <xdr:row>76</xdr:row>
      <xdr:rowOff>96520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3111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27940</xdr:rowOff>
    </xdr:from>
    <xdr:to>
      <xdr:col>73</xdr:col>
      <xdr:colOff>180975</xdr:colOff>
      <xdr:row>76</xdr:row>
      <xdr:rowOff>96520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886690"/>
          <a:ext cx="8890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27940</xdr:rowOff>
    </xdr:from>
    <xdr:to>
      <xdr:col>69</xdr:col>
      <xdr:colOff>92075</xdr:colOff>
      <xdr:row>76</xdr:row>
      <xdr:rowOff>12700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88669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115588</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30480</xdr:rowOff>
    </xdr:from>
    <xdr:to>
      <xdr:col>78</xdr:col>
      <xdr:colOff>120650</xdr:colOff>
      <xdr:row>76</xdr:row>
      <xdr:rowOff>132080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142257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45720</xdr:rowOff>
    </xdr:from>
    <xdr:to>
      <xdr:col>74</xdr:col>
      <xdr:colOff>31750</xdr:colOff>
      <xdr:row>76</xdr:row>
      <xdr:rowOff>147320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157497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148590</xdr:rowOff>
    </xdr:from>
    <xdr:to>
      <xdr:col>69</xdr:col>
      <xdr:colOff>142875</xdr:colOff>
      <xdr:row>75</xdr:row>
      <xdr:rowOff>78740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88917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0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133350</xdr:rowOff>
    </xdr:from>
    <xdr:to>
      <xdr:col>65</xdr:col>
      <xdr:colOff>53975</xdr:colOff>
      <xdr:row>76</xdr:row>
      <xdr:rowOff>63500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73677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154051</xdr:rowOff>
    </xdr:from>
    <xdr:to>
      <xdr:col>29</xdr:col>
      <xdr:colOff>127000</xdr:colOff>
      <xdr:row>15</xdr:row>
      <xdr:rowOff>168453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01976"/>
          <a:ext cx="647700" cy="185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105092</xdr:rowOff>
    </xdr:from>
    <xdr:to>
      <xdr:col>26</xdr:col>
      <xdr:colOff>50800</xdr:colOff>
      <xdr:row>15</xdr:row>
      <xdr:rowOff>168453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724467"/>
          <a:ext cx="698500" cy="633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105092</xdr:rowOff>
    </xdr:from>
    <xdr:to>
      <xdr:col>22</xdr:col>
      <xdr:colOff>114300</xdr:colOff>
      <xdr:row>16</xdr:row>
      <xdr:rowOff>2108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24467"/>
          <a:ext cx="698500" cy="68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2108</xdr:rowOff>
    </xdr:from>
    <xdr:to>
      <xdr:col>18</xdr:col>
      <xdr:colOff>177800</xdr:colOff>
      <xdr:row>16</xdr:row>
      <xdr:rowOff>49848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92933"/>
          <a:ext cx="698500" cy="47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103251</xdr:rowOff>
    </xdr:from>
    <xdr:to>
      <xdr:col>29</xdr:col>
      <xdr:colOff>177800</xdr:colOff>
      <xdr:row>15</xdr:row>
      <xdr:rowOff>33401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511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119778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96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117653</xdr:rowOff>
    </xdr:from>
    <xdr:to>
      <xdr:col>26</xdr:col>
      <xdr:colOff>101600</xdr:colOff>
      <xdr:row>16</xdr:row>
      <xdr:rowOff>47803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37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57980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0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54292</xdr:rowOff>
    </xdr:from>
    <xdr:to>
      <xdr:col>22</xdr:col>
      <xdr:colOff>165100</xdr:colOff>
      <xdr:row>15</xdr:row>
      <xdr:rowOff>155892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73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166069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42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122758</xdr:rowOff>
    </xdr:from>
    <xdr:to>
      <xdr:col>19</xdr:col>
      <xdr:colOff>38100</xdr:colOff>
      <xdr:row>16</xdr:row>
      <xdr:rowOff>52908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42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63085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1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170498</xdr:rowOff>
    </xdr:from>
    <xdr:to>
      <xdr:col>15</xdr:col>
      <xdr:colOff>101600</xdr:colOff>
      <xdr:row>16</xdr:row>
      <xdr:rowOff>100648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89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110825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58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300584</xdr:rowOff>
    </xdr:from>
    <xdr:to>
      <xdr:col>29</xdr:col>
      <xdr:colOff>127000</xdr:colOff>
      <xdr:row>35</xdr:row>
      <xdr:rowOff>19062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568034"/>
          <a:ext cx="647700" cy="613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285877</xdr:rowOff>
    </xdr:from>
    <xdr:to>
      <xdr:col>26</xdr:col>
      <xdr:colOff>50800</xdr:colOff>
      <xdr:row>34</xdr:row>
      <xdr:rowOff>300584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553327"/>
          <a:ext cx="698500" cy="147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285877</xdr:rowOff>
    </xdr:from>
    <xdr:to>
      <xdr:col>22</xdr:col>
      <xdr:colOff>114300</xdr:colOff>
      <xdr:row>35</xdr:row>
      <xdr:rowOff>36246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53327"/>
          <a:ext cx="698500" cy="93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36246</xdr:rowOff>
    </xdr:from>
    <xdr:to>
      <xdr:col>18</xdr:col>
      <xdr:colOff>177800</xdr:colOff>
      <xdr:row>35</xdr:row>
      <xdr:rowOff>41428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46596"/>
          <a:ext cx="698500" cy="5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311162</xdr:rowOff>
    </xdr:from>
    <xdr:to>
      <xdr:col>29</xdr:col>
      <xdr:colOff>177800</xdr:colOff>
      <xdr:row>35</xdr:row>
      <xdr:rowOff>69862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78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156240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23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249784</xdr:rowOff>
    </xdr:from>
    <xdr:to>
      <xdr:col>26</xdr:col>
      <xdr:colOff>101600</xdr:colOff>
      <xdr:row>35</xdr:row>
      <xdr:rowOff>8484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17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18661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86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235077</xdr:rowOff>
    </xdr:from>
    <xdr:to>
      <xdr:col>22</xdr:col>
      <xdr:colOff>165100</xdr:colOff>
      <xdr:row>34</xdr:row>
      <xdr:rowOff>336677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02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3954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71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328346</xdr:rowOff>
    </xdr:from>
    <xdr:to>
      <xdr:col>19</xdr:col>
      <xdr:colOff>38100</xdr:colOff>
      <xdr:row>35</xdr:row>
      <xdr:rowOff>87046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95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97223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6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333528</xdr:rowOff>
    </xdr:from>
    <xdr:to>
      <xdr:col>15</xdr:col>
      <xdr:colOff>101600</xdr:colOff>
      <xdr:row>35</xdr:row>
      <xdr:rowOff>92228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00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102404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69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236,164
234,248
381.30
114,220,746
111,197,489
2,149,809
56,114,324
105,276,782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32650</xdr:rowOff>
    </xdr:from>
    <xdr:to>
      <xdr:col>24</xdr:col>
      <xdr:colOff>63500</xdr:colOff>
      <xdr:row>36</xdr:row>
      <xdr:rowOff>55575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33400"/>
          <a:ext cx="838200" cy="19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55575</xdr:rowOff>
    </xdr:from>
    <xdr:to>
      <xdr:col>19</xdr:col>
      <xdr:colOff>177800</xdr:colOff>
      <xdr:row>36</xdr:row>
      <xdr:rowOff>79415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27775"/>
          <a:ext cx="889000" cy="2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79415</xdr:rowOff>
    </xdr:from>
    <xdr:to>
      <xdr:col>15</xdr:col>
      <xdr:colOff>50800</xdr:colOff>
      <xdr:row>36</xdr:row>
      <xdr:rowOff>130850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516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130850</xdr:rowOff>
    </xdr:from>
    <xdr:to>
      <xdr:col>10</xdr:col>
      <xdr:colOff>114300</xdr:colOff>
      <xdr:row>37</xdr:row>
      <xdr:rowOff>31507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03050"/>
          <a:ext cx="889000" cy="7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153300</xdr:rowOff>
    </xdr:from>
    <xdr:to>
      <xdr:col>24</xdr:col>
      <xdr:colOff>114300</xdr:colOff>
      <xdr:row>35</xdr:row>
      <xdr:rowOff>83450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4727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3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4775</xdr:rowOff>
    </xdr:from>
    <xdr:to>
      <xdr:col>20</xdr:col>
      <xdr:colOff>38100</xdr:colOff>
      <xdr:row>36</xdr:row>
      <xdr:rowOff>106375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7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122902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52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28615</xdr:rowOff>
    </xdr:from>
    <xdr:to>
      <xdr:col>15</xdr:col>
      <xdr:colOff>101600</xdr:colOff>
      <xdr:row>36</xdr:row>
      <xdr:rowOff>130215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0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146742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7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80050</xdr:rowOff>
    </xdr:from>
    <xdr:to>
      <xdr:col>10</xdr:col>
      <xdr:colOff>165100</xdr:colOff>
      <xdr:row>37</xdr:row>
      <xdr:rowOff>10200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5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26727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2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152157</xdr:rowOff>
    </xdr:from>
    <xdr:to>
      <xdr:col>6</xdr:col>
      <xdr:colOff>38100</xdr:colOff>
      <xdr:row>37</xdr:row>
      <xdr:rowOff>82307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98834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9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163075</xdr:rowOff>
    </xdr:from>
    <xdr:to>
      <xdr:col>24</xdr:col>
      <xdr:colOff>63500</xdr:colOff>
      <xdr:row>53</xdr:row>
      <xdr:rowOff>42173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3797300" y="9078475"/>
          <a:ext cx="838200" cy="5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111982</xdr:rowOff>
    </xdr:from>
    <xdr:to>
      <xdr:col>19</xdr:col>
      <xdr:colOff>177800</xdr:colOff>
      <xdr:row>52</xdr:row>
      <xdr:rowOff>163075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8855932"/>
          <a:ext cx="889000" cy="22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111982</xdr:rowOff>
    </xdr:from>
    <xdr:to>
      <xdr:col>15</xdr:col>
      <xdr:colOff>50800</xdr:colOff>
      <xdr:row>53</xdr:row>
      <xdr:rowOff>129870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8855932"/>
          <a:ext cx="889000" cy="36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129870</xdr:rowOff>
    </xdr:from>
    <xdr:to>
      <xdr:col>10</xdr:col>
      <xdr:colOff>114300</xdr:colOff>
      <xdr:row>55</xdr:row>
      <xdr:rowOff>142557</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216720"/>
          <a:ext cx="889000" cy="35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162823</xdr:rowOff>
    </xdr:from>
    <xdr:to>
      <xdr:col>24</xdr:col>
      <xdr:colOff>114300</xdr:colOff>
      <xdr:row>53</xdr:row>
      <xdr:rowOff>92973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07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14250</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892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112275</xdr:rowOff>
    </xdr:from>
    <xdr:to>
      <xdr:col>20</xdr:col>
      <xdr:colOff>38100</xdr:colOff>
      <xdr:row>53</xdr:row>
      <xdr:rowOff>42425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0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51</xdr:row>
      <xdr:rowOff>58952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880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61182</xdr:rowOff>
    </xdr:from>
    <xdr:to>
      <xdr:col>15</xdr:col>
      <xdr:colOff>101600</xdr:colOff>
      <xdr:row>51</xdr:row>
      <xdr:rowOff>162782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880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50</xdr:row>
      <xdr:rowOff>7859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858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79070</xdr:rowOff>
    </xdr:from>
    <xdr:to>
      <xdr:col>10</xdr:col>
      <xdr:colOff>165100</xdr:colOff>
      <xdr:row>54</xdr:row>
      <xdr:rowOff>9220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1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25747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894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91757</xdr:rowOff>
    </xdr:from>
    <xdr:to>
      <xdr:col>6</xdr:col>
      <xdr:colOff>38100</xdr:colOff>
      <xdr:row>56</xdr:row>
      <xdr:rowOff>21907</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52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38434</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29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30931</xdr:rowOff>
    </xdr:from>
    <xdr:to>
      <xdr:col>24</xdr:col>
      <xdr:colOff>63500</xdr:colOff>
      <xdr:row>77</xdr:row>
      <xdr:rowOff>104998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32581"/>
          <a:ext cx="838200" cy="7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58089</xdr:rowOff>
    </xdr:from>
    <xdr:to>
      <xdr:col>19</xdr:col>
      <xdr:colOff>177800</xdr:colOff>
      <xdr:row>77</xdr:row>
      <xdr:rowOff>104998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259739"/>
          <a:ext cx="889000" cy="4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94438</xdr:rowOff>
    </xdr:from>
    <xdr:to>
      <xdr:col>15</xdr:col>
      <xdr:colOff>50800</xdr:colOff>
      <xdr:row>77</xdr:row>
      <xdr:rowOff>58089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124638"/>
          <a:ext cx="889000" cy="135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94438</xdr:rowOff>
    </xdr:from>
    <xdr:to>
      <xdr:col>10</xdr:col>
      <xdr:colOff>114300</xdr:colOff>
      <xdr:row>77</xdr:row>
      <xdr:rowOff>4277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124638"/>
          <a:ext cx="889000" cy="8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151581</xdr:rowOff>
    </xdr:from>
    <xdr:to>
      <xdr:col>24</xdr:col>
      <xdr:colOff>114300</xdr:colOff>
      <xdr:row>77</xdr:row>
      <xdr:rowOff>81731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8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3008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3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54198</xdr:rowOff>
    </xdr:from>
    <xdr:to>
      <xdr:col>20</xdr:col>
      <xdr:colOff>38100</xdr:colOff>
      <xdr:row>77</xdr:row>
      <xdr:rowOff>155798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5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146925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348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7289</xdr:rowOff>
    </xdr:from>
    <xdr:to>
      <xdr:col>15</xdr:col>
      <xdr:colOff>101600</xdr:colOff>
      <xdr:row>77</xdr:row>
      <xdr:rowOff>108889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0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125416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8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43638</xdr:rowOff>
    </xdr:from>
    <xdr:to>
      <xdr:col>10</xdr:col>
      <xdr:colOff>165100</xdr:colOff>
      <xdr:row>76</xdr:row>
      <xdr:rowOff>145238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07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161764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84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124927</xdr:rowOff>
    </xdr:from>
    <xdr:to>
      <xdr:col>6</xdr:col>
      <xdr:colOff>38100</xdr:colOff>
      <xdr:row>77</xdr:row>
      <xdr:rowOff>55077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15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71604</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93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133485</xdr:rowOff>
    </xdr:from>
    <xdr:to>
      <xdr:col>24</xdr:col>
      <xdr:colOff>63500</xdr:colOff>
      <xdr:row>98</xdr:row>
      <xdr:rowOff>39802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764135"/>
          <a:ext cx="838200" cy="7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39802</xdr:rowOff>
    </xdr:from>
    <xdr:to>
      <xdr:col>19</xdr:col>
      <xdr:colOff>177800</xdr:colOff>
      <xdr:row>98</xdr:row>
      <xdr:rowOff>114522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841902"/>
          <a:ext cx="889000" cy="74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151195</xdr:rowOff>
    </xdr:from>
    <xdr:to>
      <xdr:col>15</xdr:col>
      <xdr:colOff>50800</xdr:colOff>
      <xdr:row>98</xdr:row>
      <xdr:rowOff>114522</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781845"/>
          <a:ext cx="889000" cy="13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151195</xdr:rowOff>
    </xdr:from>
    <xdr:to>
      <xdr:col>10</xdr:col>
      <xdr:colOff>114300</xdr:colOff>
      <xdr:row>99</xdr:row>
      <xdr:rowOff>59407</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781845"/>
          <a:ext cx="889000" cy="25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82685</xdr:rowOff>
    </xdr:from>
    <xdr:to>
      <xdr:col>24</xdr:col>
      <xdr:colOff>114300</xdr:colOff>
      <xdr:row>98</xdr:row>
      <xdr:rowOff>12835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71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61112</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691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160452</xdr:rowOff>
    </xdr:from>
    <xdr:to>
      <xdr:col>20</xdr:col>
      <xdr:colOff>38100</xdr:colOff>
      <xdr:row>98</xdr:row>
      <xdr:rowOff>90602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79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81729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883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63722</xdr:rowOff>
    </xdr:from>
    <xdr:to>
      <xdr:col>15</xdr:col>
      <xdr:colOff>101600</xdr:colOff>
      <xdr:row>98</xdr:row>
      <xdr:rowOff>165322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86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156449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958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100395</xdr:rowOff>
    </xdr:from>
    <xdr:to>
      <xdr:col>10</xdr:col>
      <xdr:colOff>165100</xdr:colOff>
      <xdr:row>98</xdr:row>
      <xdr:rowOff>30545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73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21672</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82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8607</xdr:rowOff>
    </xdr:from>
    <xdr:to>
      <xdr:col>6</xdr:col>
      <xdr:colOff>38100</xdr:colOff>
      <xdr:row>99</xdr:row>
      <xdr:rowOff>110207</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98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101334</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707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16561</xdr:rowOff>
    </xdr:from>
    <xdr:to>
      <xdr:col>55</xdr:col>
      <xdr:colOff>0</xdr:colOff>
      <xdr:row>36</xdr:row>
      <xdr:rowOff>23354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188761"/>
          <a:ext cx="838200" cy="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16147</xdr:rowOff>
    </xdr:from>
    <xdr:to>
      <xdr:col>50</xdr:col>
      <xdr:colOff>114300</xdr:colOff>
      <xdr:row>36</xdr:row>
      <xdr:rowOff>23354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188347"/>
          <a:ext cx="889000" cy="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113487</xdr:rowOff>
    </xdr:from>
    <xdr:to>
      <xdr:col>45</xdr:col>
      <xdr:colOff>177800</xdr:colOff>
      <xdr:row>36</xdr:row>
      <xdr:rowOff>16147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7861300" y="6114237"/>
          <a:ext cx="889000" cy="7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153546</xdr:rowOff>
    </xdr:from>
    <xdr:to>
      <xdr:col>41</xdr:col>
      <xdr:colOff>50800</xdr:colOff>
      <xdr:row>35</xdr:row>
      <xdr:rowOff>113487</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125596"/>
          <a:ext cx="889000" cy="98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137211</xdr:rowOff>
    </xdr:from>
    <xdr:to>
      <xdr:col>55</xdr:col>
      <xdr:colOff>50800</xdr:colOff>
      <xdr:row>36</xdr:row>
      <xdr:rowOff>67361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137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160088</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598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144004</xdr:rowOff>
    </xdr:from>
    <xdr:to>
      <xdr:col>50</xdr:col>
      <xdr:colOff>165100</xdr:colOff>
      <xdr:row>36</xdr:row>
      <xdr:rowOff>74154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14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90681</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591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136797</xdr:rowOff>
    </xdr:from>
    <xdr:to>
      <xdr:col>46</xdr:col>
      <xdr:colOff>38100</xdr:colOff>
      <xdr:row>36</xdr:row>
      <xdr:rowOff>66947</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13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83474</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591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62687</xdr:rowOff>
    </xdr:from>
    <xdr:to>
      <xdr:col>41</xdr:col>
      <xdr:colOff>101600</xdr:colOff>
      <xdr:row>35</xdr:row>
      <xdr:rowOff>164287</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06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9364</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583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102746</xdr:rowOff>
    </xdr:from>
    <xdr:to>
      <xdr:col>36</xdr:col>
      <xdr:colOff>165100</xdr:colOff>
      <xdr:row>30</xdr:row>
      <xdr:rowOff>32896</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07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49423</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4850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159626</xdr:rowOff>
    </xdr:from>
    <xdr:to>
      <xdr:col>55</xdr:col>
      <xdr:colOff>0</xdr:colOff>
      <xdr:row>56</xdr:row>
      <xdr:rowOff>120269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9589376"/>
          <a:ext cx="838200" cy="13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46736</xdr:rowOff>
    </xdr:from>
    <xdr:to>
      <xdr:col>50</xdr:col>
      <xdr:colOff>114300</xdr:colOff>
      <xdr:row>55</xdr:row>
      <xdr:rowOff>159626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305036"/>
          <a:ext cx="889000" cy="28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46736</xdr:rowOff>
    </xdr:from>
    <xdr:to>
      <xdr:col>45</xdr:col>
      <xdr:colOff>177800</xdr:colOff>
      <xdr:row>55</xdr:row>
      <xdr:rowOff>38468</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305036"/>
          <a:ext cx="889000" cy="16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38468</xdr:rowOff>
    </xdr:from>
    <xdr:to>
      <xdr:col>41</xdr:col>
      <xdr:colOff>50800</xdr:colOff>
      <xdr:row>56</xdr:row>
      <xdr:rowOff>117297</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9468218"/>
          <a:ext cx="889000" cy="25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69469</xdr:rowOff>
    </xdr:from>
    <xdr:to>
      <xdr:col>55</xdr:col>
      <xdr:colOff>50800</xdr:colOff>
      <xdr:row>56</xdr:row>
      <xdr:rowOff>171069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67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47896</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64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108826</xdr:rowOff>
    </xdr:from>
    <xdr:to>
      <xdr:col>50</xdr:col>
      <xdr:colOff>165100</xdr:colOff>
      <xdr:row>56</xdr:row>
      <xdr:rowOff>38976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53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55503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31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167386</xdr:rowOff>
    </xdr:from>
    <xdr:to>
      <xdr:col>46</xdr:col>
      <xdr:colOff>38100</xdr:colOff>
      <xdr:row>54</xdr:row>
      <xdr:rowOff>97536</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25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114063</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02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159118</xdr:rowOff>
    </xdr:from>
    <xdr:to>
      <xdr:col>41</xdr:col>
      <xdr:colOff>101600</xdr:colOff>
      <xdr:row>55</xdr:row>
      <xdr:rowOff>89268</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41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105795</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1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66497</xdr:rowOff>
    </xdr:from>
    <xdr:to>
      <xdr:col>36</xdr:col>
      <xdr:colOff>165100</xdr:colOff>
      <xdr:row>56</xdr:row>
      <xdr:rowOff>168097</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66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159224</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76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113678</xdr:rowOff>
    </xdr:from>
    <xdr:to>
      <xdr:col>55</xdr:col>
      <xdr:colOff>0</xdr:colOff>
      <xdr:row>78</xdr:row>
      <xdr:rowOff>7531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3143878"/>
          <a:ext cx="838200" cy="23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113678</xdr:rowOff>
    </xdr:from>
    <xdr:to>
      <xdr:col>50</xdr:col>
      <xdr:colOff>114300</xdr:colOff>
      <xdr:row>77</xdr:row>
      <xdr:rowOff>33210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3143878"/>
          <a:ext cx="889000" cy="90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163740</xdr:rowOff>
    </xdr:from>
    <xdr:to>
      <xdr:col>45</xdr:col>
      <xdr:colOff>177800</xdr:colOff>
      <xdr:row>77</xdr:row>
      <xdr:rowOff>33210</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193940"/>
          <a:ext cx="889000" cy="4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163740</xdr:rowOff>
    </xdr:from>
    <xdr:to>
      <xdr:col>41</xdr:col>
      <xdr:colOff>50800</xdr:colOff>
      <xdr:row>77</xdr:row>
      <xdr:rowOff>124194</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193940"/>
          <a:ext cx="889000" cy="13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128181</xdr:rowOff>
    </xdr:from>
    <xdr:to>
      <xdr:col>55</xdr:col>
      <xdr:colOff>50800</xdr:colOff>
      <xdr:row>78</xdr:row>
      <xdr:rowOff>58331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32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106608</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08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62878</xdr:rowOff>
    </xdr:from>
    <xdr:to>
      <xdr:col>50</xdr:col>
      <xdr:colOff>165100</xdr:colOff>
      <xdr:row>76</xdr:row>
      <xdr:rowOff>164478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09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9555</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86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153860</xdr:rowOff>
    </xdr:from>
    <xdr:to>
      <xdr:col>46</xdr:col>
      <xdr:colOff>38100</xdr:colOff>
      <xdr:row>77</xdr:row>
      <xdr:rowOff>84010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18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75137</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276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112940</xdr:rowOff>
    </xdr:from>
    <xdr:to>
      <xdr:col>41</xdr:col>
      <xdr:colOff>101600</xdr:colOff>
      <xdr:row>77</xdr:row>
      <xdr:rowOff>43090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14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34217</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3235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73394</xdr:rowOff>
    </xdr:from>
    <xdr:to>
      <xdr:col>36</xdr:col>
      <xdr:colOff>165100</xdr:colOff>
      <xdr:row>78</xdr:row>
      <xdr:rowOff>3544</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27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166121</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36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81654</xdr:rowOff>
    </xdr:from>
    <xdr:to>
      <xdr:col>55</xdr:col>
      <xdr:colOff>0</xdr:colOff>
      <xdr:row>96</xdr:row>
      <xdr:rowOff>82665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540854"/>
          <a:ext cx="838200" cy="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85522</xdr:rowOff>
    </xdr:from>
    <xdr:to>
      <xdr:col>50</xdr:col>
      <xdr:colOff>114300</xdr:colOff>
      <xdr:row>96</xdr:row>
      <xdr:rowOff>81654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201822"/>
          <a:ext cx="889000" cy="33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85522</xdr:rowOff>
    </xdr:from>
    <xdr:to>
      <xdr:col>45</xdr:col>
      <xdr:colOff>177800</xdr:colOff>
      <xdr:row>95</xdr:row>
      <xdr:rowOff>167512</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201822"/>
          <a:ext cx="889000" cy="25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167512</xdr:rowOff>
    </xdr:from>
    <xdr:to>
      <xdr:col>41</xdr:col>
      <xdr:colOff>50800</xdr:colOff>
      <xdr:row>96</xdr:row>
      <xdr:rowOff>75806</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455262"/>
          <a:ext cx="889000" cy="7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31865</xdr:rowOff>
    </xdr:from>
    <xdr:to>
      <xdr:col>55</xdr:col>
      <xdr:colOff>50800</xdr:colOff>
      <xdr:row>96</xdr:row>
      <xdr:rowOff>133465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49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10292</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469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30854</xdr:rowOff>
    </xdr:from>
    <xdr:to>
      <xdr:col>50</xdr:col>
      <xdr:colOff>165100</xdr:colOff>
      <xdr:row>96</xdr:row>
      <xdr:rowOff>132454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49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123581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58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34722</xdr:rowOff>
    </xdr:from>
    <xdr:to>
      <xdr:col>46</xdr:col>
      <xdr:colOff>38100</xdr:colOff>
      <xdr:row>94</xdr:row>
      <xdr:rowOff>136322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15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152849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592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116712</xdr:rowOff>
    </xdr:from>
    <xdr:to>
      <xdr:col>41</xdr:col>
      <xdr:colOff>101600</xdr:colOff>
      <xdr:row>96</xdr:row>
      <xdr:rowOff>46862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40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63389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1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25006</xdr:rowOff>
    </xdr:from>
    <xdr:to>
      <xdr:col>36</xdr:col>
      <xdr:colOff>165100</xdr:colOff>
      <xdr:row>96</xdr:row>
      <xdr:rowOff>126606</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48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117733</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57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75257</xdr:rowOff>
    </xdr:from>
    <xdr:to>
      <xdr:col>85</xdr:col>
      <xdr:colOff>127000</xdr:colOff>
      <xdr:row>39</xdr:row>
      <xdr:rowOff>98226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61807"/>
          <a:ext cx="838200" cy="2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75257</xdr:rowOff>
    </xdr:from>
    <xdr:to>
      <xdr:col>81</xdr:col>
      <xdr:colOff>50800</xdr:colOff>
      <xdr:row>39</xdr:row>
      <xdr:rowOff>81680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761807"/>
          <a:ext cx="8890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14297</xdr:rowOff>
    </xdr:from>
    <xdr:to>
      <xdr:col>76</xdr:col>
      <xdr:colOff>114300</xdr:colOff>
      <xdr:row>39</xdr:row>
      <xdr:rowOff>81680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00847"/>
          <a:ext cx="889000" cy="6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114336</xdr:rowOff>
    </xdr:from>
    <xdr:to>
      <xdr:col>71</xdr:col>
      <xdr:colOff>177800</xdr:colOff>
      <xdr:row>39</xdr:row>
      <xdr:rowOff>14297</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629436"/>
          <a:ext cx="889000" cy="7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47426</xdr:rowOff>
    </xdr:from>
    <xdr:to>
      <xdr:col>85</xdr:col>
      <xdr:colOff>177800</xdr:colOff>
      <xdr:row>39</xdr:row>
      <xdr:rowOff>149026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133803</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89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24457</xdr:rowOff>
    </xdr:from>
    <xdr:to>
      <xdr:col>81</xdr:col>
      <xdr:colOff>101600</xdr:colOff>
      <xdr:row>39</xdr:row>
      <xdr:rowOff>126057</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1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117184</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92017" y="68037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30880</xdr:rowOff>
    </xdr:from>
    <xdr:to>
      <xdr:col>76</xdr:col>
      <xdr:colOff>165100</xdr:colOff>
      <xdr:row>39</xdr:row>
      <xdr:rowOff>132480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1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123607</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03017" y="6810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134947</xdr:rowOff>
    </xdr:from>
    <xdr:to>
      <xdr:col>72</xdr:col>
      <xdr:colOff>38100</xdr:colOff>
      <xdr:row>39</xdr:row>
      <xdr:rowOff>65097</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65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56224</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17" y="6742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63536</xdr:rowOff>
    </xdr:from>
    <xdr:to>
      <xdr:col>67</xdr:col>
      <xdr:colOff>101600</xdr:colOff>
      <xdr:row>38</xdr:row>
      <xdr:rowOff>165136</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57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156263</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667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93751</xdr:rowOff>
    </xdr:from>
    <xdr:to>
      <xdr:col>85</xdr:col>
      <xdr:colOff>127000</xdr:colOff>
      <xdr:row>76</xdr:row>
      <xdr:rowOff>100152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123951"/>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100152</xdr:rowOff>
    </xdr:from>
    <xdr:to>
      <xdr:col>81</xdr:col>
      <xdr:colOff>50800</xdr:colOff>
      <xdr:row>76</xdr:row>
      <xdr:rowOff>140843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130352"/>
          <a:ext cx="889000" cy="4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140843</xdr:rowOff>
    </xdr:from>
    <xdr:to>
      <xdr:col>76</xdr:col>
      <xdr:colOff>114300</xdr:colOff>
      <xdr:row>76</xdr:row>
      <xdr:rowOff>145759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171043"/>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135013</xdr:rowOff>
    </xdr:from>
    <xdr:to>
      <xdr:col>71</xdr:col>
      <xdr:colOff>177800</xdr:colOff>
      <xdr:row>76</xdr:row>
      <xdr:rowOff>145759</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165213"/>
          <a:ext cx="889000" cy="1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42951</xdr:rowOff>
    </xdr:from>
    <xdr:to>
      <xdr:col>85</xdr:col>
      <xdr:colOff>177800</xdr:colOff>
      <xdr:row>76</xdr:row>
      <xdr:rowOff>144551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7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21378</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05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49352</xdr:rowOff>
    </xdr:from>
    <xdr:to>
      <xdr:col>81</xdr:col>
      <xdr:colOff>101600</xdr:colOff>
      <xdr:row>76</xdr:row>
      <xdr:rowOff>150952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142079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17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90043</xdr:rowOff>
    </xdr:from>
    <xdr:to>
      <xdr:col>76</xdr:col>
      <xdr:colOff>165100</xdr:colOff>
      <xdr:row>77</xdr:row>
      <xdr:rowOff>20193</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12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11320</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1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94959</xdr:rowOff>
    </xdr:from>
    <xdr:to>
      <xdr:col>72</xdr:col>
      <xdr:colOff>38100</xdr:colOff>
      <xdr:row>77</xdr:row>
      <xdr:rowOff>25109</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2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16236</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1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84213</xdr:rowOff>
    </xdr:from>
    <xdr:to>
      <xdr:col>67</xdr:col>
      <xdr:colOff>101600</xdr:colOff>
      <xdr:row>77</xdr:row>
      <xdr:rowOff>14363</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11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5490</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20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41726</xdr:rowOff>
    </xdr:from>
    <xdr:to>
      <xdr:col>85</xdr:col>
      <xdr:colOff>127000</xdr:colOff>
      <xdr:row>98</xdr:row>
      <xdr:rowOff>61061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843826"/>
          <a:ext cx="838200" cy="1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149910</xdr:rowOff>
    </xdr:from>
    <xdr:to>
      <xdr:col>81</xdr:col>
      <xdr:colOff>50800</xdr:colOff>
      <xdr:row>98</xdr:row>
      <xdr:rowOff>41726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80560"/>
          <a:ext cx="889000" cy="6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95847</xdr:rowOff>
    </xdr:from>
    <xdr:to>
      <xdr:col>76</xdr:col>
      <xdr:colOff>114300</xdr:colOff>
      <xdr:row>97</xdr:row>
      <xdr:rowOff>149910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726497"/>
          <a:ext cx="889000" cy="54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95847</xdr:rowOff>
    </xdr:from>
    <xdr:to>
      <xdr:col>71</xdr:col>
      <xdr:colOff>177800</xdr:colOff>
      <xdr:row>98</xdr:row>
      <xdr:rowOff>39763</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26497"/>
          <a:ext cx="889000" cy="11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10261</xdr:rowOff>
    </xdr:from>
    <xdr:to>
      <xdr:col>85</xdr:col>
      <xdr:colOff>177800</xdr:colOff>
      <xdr:row>98</xdr:row>
      <xdr:rowOff>111861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160138</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9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162376</xdr:rowOff>
    </xdr:from>
    <xdr:to>
      <xdr:col>81</xdr:col>
      <xdr:colOff>101600</xdr:colOff>
      <xdr:row>98</xdr:row>
      <xdr:rowOff>92526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9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83653</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88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99110</xdr:rowOff>
    </xdr:from>
    <xdr:to>
      <xdr:col>76</xdr:col>
      <xdr:colOff>165100</xdr:colOff>
      <xdr:row>98</xdr:row>
      <xdr:rowOff>29260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2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20387</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82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45047</xdr:rowOff>
    </xdr:from>
    <xdr:to>
      <xdr:col>72</xdr:col>
      <xdr:colOff>38100</xdr:colOff>
      <xdr:row>97</xdr:row>
      <xdr:rowOff>146647</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7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163174</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450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160413</xdr:rowOff>
    </xdr:from>
    <xdr:to>
      <xdr:col>67</xdr:col>
      <xdr:colOff>101600</xdr:colOff>
      <xdr:row>98</xdr:row>
      <xdr:rowOff>90563</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9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107090</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56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113449</xdr:rowOff>
    </xdr:from>
    <xdr:to>
      <xdr:col>116</xdr:col>
      <xdr:colOff>63500</xdr:colOff>
      <xdr:row>57</xdr:row>
      <xdr:rowOff>134900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886099"/>
          <a:ext cx="838200" cy="2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84779</xdr:rowOff>
    </xdr:from>
    <xdr:to>
      <xdr:col>111</xdr:col>
      <xdr:colOff>177800</xdr:colOff>
      <xdr:row>57</xdr:row>
      <xdr:rowOff>113449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857429"/>
          <a:ext cx="889000" cy="2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19342</xdr:rowOff>
    </xdr:from>
    <xdr:to>
      <xdr:col>107</xdr:col>
      <xdr:colOff>50800</xdr:colOff>
      <xdr:row>57</xdr:row>
      <xdr:rowOff>84779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791992"/>
          <a:ext cx="889000" cy="6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137776</xdr:rowOff>
    </xdr:from>
    <xdr:to>
      <xdr:col>102</xdr:col>
      <xdr:colOff>114300</xdr:colOff>
      <xdr:row>57</xdr:row>
      <xdr:rowOff>19342</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738976"/>
          <a:ext cx="889000" cy="5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81824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84100</xdr:rowOff>
    </xdr:from>
    <xdr:to>
      <xdr:col>116</xdr:col>
      <xdr:colOff>114300</xdr:colOff>
      <xdr:row>58</xdr:row>
      <xdr:rowOff>14250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85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106977</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70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62649</xdr:rowOff>
    </xdr:from>
    <xdr:to>
      <xdr:col>112</xdr:col>
      <xdr:colOff>38100</xdr:colOff>
      <xdr:row>57</xdr:row>
      <xdr:rowOff>164249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83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9326</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961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33979</xdr:rowOff>
    </xdr:from>
    <xdr:to>
      <xdr:col>107</xdr:col>
      <xdr:colOff>101600</xdr:colOff>
      <xdr:row>57</xdr:row>
      <xdr:rowOff>135579</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80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152106</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958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139992</xdr:rowOff>
    </xdr:from>
    <xdr:to>
      <xdr:col>102</xdr:col>
      <xdr:colOff>165100</xdr:colOff>
      <xdr:row>57</xdr:row>
      <xdr:rowOff>70142</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74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86669</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95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86976</xdr:rowOff>
    </xdr:from>
    <xdr:to>
      <xdr:col>98</xdr:col>
      <xdr:colOff>38100</xdr:colOff>
      <xdr:row>57</xdr:row>
      <xdr:rowOff>17126</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68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33653</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94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54737</xdr:rowOff>
    </xdr:from>
    <xdr:to>
      <xdr:col>116</xdr:col>
      <xdr:colOff>63500</xdr:colOff>
      <xdr:row>75</xdr:row>
      <xdr:rowOff>64262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913487"/>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64262</xdr:rowOff>
    </xdr:from>
    <xdr:to>
      <xdr:col>111</xdr:col>
      <xdr:colOff>177800</xdr:colOff>
      <xdr:row>75</xdr:row>
      <xdr:rowOff>130175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923012"/>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130175</xdr:rowOff>
    </xdr:from>
    <xdr:to>
      <xdr:col>107</xdr:col>
      <xdr:colOff>50800</xdr:colOff>
      <xdr:row>76</xdr:row>
      <xdr:rowOff>2539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98892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159245</xdr:rowOff>
    </xdr:from>
    <xdr:to>
      <xdr:col>102</xdr:col>
      <xdr:colOff>114300</xdr:colOff>
      <xdr:row>76</xdr:row>
      <xdr:rowOff>2539</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18656300" y="13017995"/>
          <a:ext cx="889000" cy="1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3937</xdr:rowOff>
    </xdr:from>
    <xdr:to>
      <xdr:col>116</xdr:col>
      <xdr:colOff>114300</xdr:colOff>
      <xdr:row>75</xdr:row>
      <xdr:rowOff>105537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86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153814</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84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13462</xdr:rowOff>
    </xdr:from>
    <xdr:to>
      <xdr:col>112</xdr:col>
      <xdr:colOff>38100</xdr:colOff>
      <xdr:row>75</xdr:row>
      <xdr:rowOff>115062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87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106189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964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79375</xdr:rowOff>
    </xdr:from>
    <xdr:to>
      <xdr:col>107</xdr:col>
      <xdr:colOff>101600</xdr:colOff>
      <xdr:row>76</xdr:row>
      <xdr:rowOff>9525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93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652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303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123190</xdr:rowOff>
    </xdr:from>
    <xdr:to>
      <xdr:col>102</xdr:col>
      <xdr:colOff>165100</xdr:colOff>
      <xdr:row>76</xdr:row>
      <xdr:rowOff>53339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819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44466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07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108445</xdr:rowOff>
    </xdr:from>
    <xdr:to>
      <xdr:col>98</xdr:col>
      <xdr:colOff>38100</xdr:colOff>
      <xdr:row>76</xdr:row>
      <xdr:rowOff>38596</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9671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29722</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05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歳出決算総額は、住民一人当たり４７０，８４９円となっている。人件費は、住民一人当たり７３，０２８円で類似団体平均と比べて高い水準にあり、退職手当の増等が要因で、前年と比較し増加している。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扶助費は、住民一人当たり１１８，３２１円となっており、前年と比較し増加しているが、類似団体平均と比べると低い水準にある。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のうち新規整備については蔵王温泉出張所整備事業の減等により前年度比で６，２１４円減少し５，４６９円となり、類似団体平均を下回った。普通建設事業費のうち更新整備についてはスマートインターチェンジ整備事業の減等により前年度比で５３円減少し２４，９９４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積立金は、住民一人当たり、前年度比で１，０１５円減少し８，１２８円となった。財政調整基金積立金の減等が要因である。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236,164
234,248
381.30
114,220,746
111,197,489
2,149,809
56,114,324
105,276,782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70358</xdr:rowOff>
    </xdr:from>
    <xdr:to>
      <xdr:col>24</xdr:col>
      <xdr:colOff>63500</xdr:colOff>
      <xdr:row>31</xdr:row>
      <xdr:rowOff>141224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385308"/>
          <a:ext cx="8382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109220</xdr:rowOff>
    </xdr:from>
    <xdr:to>
      <xdr:col>19</xdr:col>
      <xdr:colOff>177800</xdr:colOff>
      <xdr:row>31</xdr:row>
      <xdr:rowOff>141224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42417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109220</xdr:rowOff>
    </xdr:from>
    <xdr:to>
      <xdr:col>15</xdr:col>
      <xdr:colOff>50800</xdr:colOff>
      <xdr:row>32</xdr:row>
      <xdr:rowOff>21590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42417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21590</xdr:rowOff>
    </xdr:from>
    <xdr:to>
      <xdr:col>10</xdr:col>
      <xdr:colOff>114300</xdr:colOff>
      <xdr:row>32</xdr:row>
      <xdr:rowOff>29972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50799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19558</xdr:rowOff>
    </xdr:from>
    <xdr:to>
      <xdr:col>24</xdr:col>
      <xdr:colOff>114300</xdr:colOff>
      <xdr:row>31</xdr:row>
      <xdr:rowOff>121158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3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105935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4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90424</xdr:rowOff>
    </xdr:from>
    <xdr:to>
      <xdr:col>20</xdr:col>
      <xdr:colOff>38100</xdr:colOff>
      <xdr:row>32</xdr:row>
      <xdr:rowOff>20574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0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37101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18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58420</xdr:rowOff>
    </xdr:from>
    <xdr:to>
      <xdr:col>15</xdr:col>
      <xdr:colOff>101600</xdr:colOff>
      <xdr:row>31</xdr:row>
      <xdr:rowOff>160020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3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5097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1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142240</xdr:rowOff>
    </xdr:from>
    <xdr:to>
      <xdr:col>10</xdr:col>
      <xdr:colOff>165100</xdr:colOff>
      <xdr:row>32</xdr:row>
      <xdr:rowOff>72390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4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88917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23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150622</xdr:rowOff>
    </xdr:from>
    <xdr:to>
      <xdr:col>6</xdr:col>
      <xdr:colOff>38100</xdr:colOff>
      <xdr:row>32</xdr:row>
      <xdr:rowOff>80772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46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97299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24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48158</xdr:rowOff>
    </xdr:from>
    <xdr:to>
      <xdr:col>24</xdr:col>
      <xdr:colOff>63500</xdr:colOff>
      <xdr:row>57</xdr:row>
      <xdr:rowOff>85776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820808"/>
          <a:ext cx="838200" cy="3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85158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48158</xdr:rowOff>
    </xdr:from>
    <xdr:to>
      <xdr:col>19</xdr:col>
      <xdr:colOff>177800</xdr:colOff>
      <xdr:row>57</xdr:row>
      <xdr:rowOff>70688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820808"/>
          <a:ext cx="889000" cy="2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40996</xdr:rowOff>
    </xdr:from>
    <xdr:to>
      <xdr:col>15</xdr:col>
      <xdr:colOff>50800</xdr:colOff>
      <xdr:row>57</xdr:row>
      <xdr:rowOff>70688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13646"/>
          <a:ext cx="889000" cy="2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118846</xdr:rowOff>
    </xdr:from>
    <xdr:to>
      <xdr:col>10</xdr:col>
      <xdr:colOff>114300</xdr:colOff>
      <xdr:row>57</xdr:row>
      <xdr:rowOff>40996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91346"/>
          <a:ext cx="889000" cy="112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34976</xdr:rowOff>
    </xdr:from>
    <xdr:to>
      <xdr:col>24</xdr:col>
      <xdr:colOff>114300</xdr:colOff>
      <xdr:row>57</xdr:row>
      <xdr:rowOff>136576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0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57853</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59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168808</xdr:rowOff>
    </xdr:from>
    <xdr:to>
      <xdr:col>20</xdr:col>
      <xdr:colOff>38100</xdr:colOff>
      <xdr:row>57</xdr:row>
      <xdr:rowOff>98958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7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115485</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54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19888</xdr:rowOff>
    </xdr:from>
    <xdr:to>
      <xdr:col>15</xdr:col>
      <xdr:colOff>101600</xdr:colOff>
      <xdr:row>57</xdr:row>
      <xdr:rowOff>121488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9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138015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6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161646</xdr:rowOff>
    </xdr:from>
    <xdr:to>
      <xdr:col>10</xdr:col>
      <xdr:colOff>165100</xdr:colOff>
      <xdr:row>57</xdr:row>
      <xdr:rowOff>91796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6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108323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53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68046</xdr:rowOff>
    </xdr:from>
    <xdr:to>
      <xdr:col>6</xdr:col>
      <xdr:colOff>38100</xdr:colOff>
      <xdr:row>50</xdr:row>
      <xdr:rowOff>169646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4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14723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415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106324</xdr:rowOff>
    </xdr:from>
    <xdr:to>
      <xdr:col>24</xdr:col>
      <xdr:colOff>63500</xdr:colOff>
      <xdr:row>78</xdr:row>
      <xdr:rowOff>15373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307974"/>
          <a:ext cx="838200" cy="8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15373</xdr:rowOff>
    </xdr:from>
    <xdr:to>
      <xdr:col>19</xdr:col>
      <xdr:colOff>177800</xdr:colOff>
      <xdr:row>78</xdr:row>
      <xdr:rowOff>64796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388473"/>
          <a:ext cx="889000" cy="4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11852</xdr:rowOff>
    </xdr:from>
    <xdr:to>
      <xdr:col>15</xdr:col>
      <xdr:colOff>50800</xdr:colOff>
      <xdr:row>78</xdr:row>
      <xdr:rowOff>64796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384952"/>
          <a:ext cx="889000" cy="5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11852</xdr:rowOff>
    </xdr:from>
    <xdr:to>
      <xdr:col>10</xdr:col>
      <xdr:colOff>114300</xdr:colOff>
      <xdr:row>79</xdr:row>
      <xdr:rowOff>12286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384952"/>
          <a:ext cx="889000" cy="17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55524</xdr:rowOff>
    </xdr:from>
    <xdr:to>
      <xdr:col>24</xdr:col>
      <xdr:colOff>114300</xdr:colOff>
      <xdr:row>77</xdr:row>
      <xdr:rowOff>157124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25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33951</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23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136023</xdr:rowOff>
    </xdr:from>
    <xdr:to>
      <xdr:col>20</xdr:col>
      <xdr:colOff>38100</xdr:colOff>
      <xdr:row>78</xdr:row>
      <xdr:rowOff>66173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33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57300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430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13996</xdr:rowOff>
    </xdr:from>
    <xdr:to>
      <xdr:col>15</xdr:col>
      <xdr:colOff>101600</xdr:colOff>
      <xdr:row>78</xdr:row>
      <xdr:rowOff>115596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8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106723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7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132502</xdr:rowOff>
    </xdr:from>
    <xdr:to>
      <xdr:col>10</xdr:col>
      <xdr:colOff>165100</xdr:colOff>
      <xdr:row>78</xdr:row>
      <xdr:rowOff>62652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3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53779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426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132936</xdr:rowOff>
    </xdr:from>
    <xdr:to>
      <xdr:col>6</xdr:col>
      <xdr:colOff>38100</xdr:colOff>
      <xdr:row>79</xdr:row>
      <xdr:rowOff>63086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50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54213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598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112885</xdr:rowOff>
    </xdr:from>
    <xdr:to>
      <xdr:col>24</xdr:col>
      <xdr:colOff>63500</xdr:colOff>
      <xdr:row>96</xdr:row>
      <xdr:rowOff>125070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572085"/>
          <a:ext cx="838200" cy="1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53839</xdr:rowOff>
    </xdr:from>
    <xdr:to>
      <xdr:col>19</xdr:col>
      <xdr:colOff>177800</xdr:colOff>
      <xdr:row>96</xdr:row>
      <xdr:rowOff>112885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341589"/>
          <a:ext cx="889000" cy="23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53839</xdr:rowOff>
    </xdr:from>
    <xdr:to>
      <xdr:col>15</xdr:col>
      <xdr:colOff>50800</xdr:colOff>
      <xdr:row>95</xdr:row>
      <xdr:rowOff>90413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341589"/>
          <a:ext cx="88900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90413</xdr:rowOff>
    </xdr:from>
    <xdr:to>
      <xdr:col>10</xdr:col>
      <xdr:colOff>114300</xdr:colOff>
      <xdr:row>97</xdr:row>
      <xdr:rowOff>117937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378163"/>
          <a:ext cx="889000" cy="37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74270</xdr:rowOff>
    </xdr:from>
    <xdr:to>
      <xdr:col>24</xdr:col>
      <xdr:colOff>114300</xdr:colOff>
      <xdr:row>97</xdr:row>
      <xdr:rowOff>4420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3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52697</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1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62085</xdr:rowOff>
    </xdr:from>
    <xdr:to>
      <xdr:col>20</xdr:col>
      <xdr:colOff>38100</xdr:colOff>
      <xdr:row>96</xdr:row>
      <xdr:rowOff>163685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154812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1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3039</xdr:rowOff>
    </xdr:from>
    <xdr:to>
      <xdr:col>15</xdr:col>
      <xdr:colOff>101600</xdr:colOff>
      <xdr:row>95</xdr:row>
      <xdr:rowOff>104639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29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95766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38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39613</xdr:rowOff>
    </xdr:from>
    <xdr:to>
      <xdr:col>10</xdr:col>
      <xdr:colOff>165100</xdr:colOff>
      <xdr:row>95</xdr:row>
      <xdr:rowOff>141213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2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132340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2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67137</xdr:rowOff>
    </xdr:from>
    <xdr:to>
      <xdr:col>6</xdr:col>
      <xdr:colOff>38100</xdr:colOff>
      <xdr:row>97</xdr:row>
      <xdr:rowOff>168737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9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159864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9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2083</xdr:rowOff>
    </xdr:from>
    <xdr:to>
      <xdr:col>55</xdr:col>
      <xdr:colOff>0</xdr:colOff>
      <xdr:row>34</xdr:row>
      <xdr:rowOff>149758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5831383"/>
          <a:ext cx="838200" cy="14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75235</xdr:rowOff>
    </xdr:from>
    <xdr:to>
      <xdr:col>50</xdr:col>
      <xdr:colOff>114300</xdr:colOff>
      <xdr:row>34</xdr:row>
      <xdr:rowOff>149758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5733085"/>
          <a:ext cx="889000" cy="24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21285</xdr:rowOff>
    </xdr:from>
    <xdr:to>
      <xdr:col>45</xdr:col>
      <xdr:colOff>177800</xdr:colOff>
      <xdr:row>33</xdr:row>
      <xdr:rowOff>75235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5679135"/>
          <a:ext cx="889000" cy="5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3912</xdr:rowOff>
    </xdr:from>
    <xdr:to>
      <xdr:col>41</xdr:col>
      <xdr:colOff>50800</xdr:colOff>
      <xdr:row>33</xdr:row>
      <xdr:rowOff>21285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5661762"/>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122733</xdr:rowOff>
    </xdr:from>
    <xdr:to>
      <xdr:col>55</xdr:col>
      <xdr:colOff>50800</xdr:colOff>
      <xdr:row>34</xdr:row>
      <xdr:rowOff>52883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578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145610</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63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98958</xdr:rowOff>
    </xdr:from>
    <xdr:to>
      <xdr:col>50</xdr:col>
      <xdr:colOff>165100</xdr:colOff>
      <xdr:row>35</xdr:row>
      <xdr:rowOff>29108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592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45635</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570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24435</xdr:rowOff>
    </xdr:from>
    <xdr:to>
      <xdr:col>46</xdr:col>
      <xdr:colOff>38100</xdr:colOff>
      <xdr:row>33</xdr:row>
      <xdr:rowOff>126035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568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142562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45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141935</xdr:rowOff>
    </xdr:from>
    <xdr:to>
      <xdr:col>41</xdr:col>
      <xdr:colOff>101600</xdr:colOff>
      <xdr:row>33</xdr:row>
      <xdr:rowOff>72085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562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88612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40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124562</xdr:rowOff>
    </xdr:from>
    <xdr:to>
      <xdr:col>36</xdr:col>
      <xdr:colOff>165100</xdr:colOff>
      <xdr:row>33</xdr:row>
      <xdr:rowOff>54712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561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71239</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386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110210</xdr:rowOff>
    </xdr:from>
    <xdr:to>
      <xdr:col>55</xdr:col>
      <xdr:colOff>0</xdr:colOff>
      <xdr:row>56</xdr:row>
      <xdr:rowOff>8027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539960"/>
          <a:ext cx="838200" cy="6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89789</xdr:rowOff>
    </xdr:from>
    <xdr:to>
      <xdr:col>50</xdr:col>
      <xdr:colOff>114300</xdr:colOff>
      <xdr:row>55</xdr:row>
      <xdr:rowOff>110210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519539"/>
          <a:ext cx="889000" cy="2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89789</xdr:rowOff>
    </xdr:from>
    <xdr:to>
      <xdr:col>45</xdr:col>
      <xdr:colOff>177800</xdr:colOff>
      <xdr:row>55</xdr:row>
      <xdr:rowOff>141300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519539"/>
          <a:ext cx="889000" cy="5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107162</xdr:rowOff>
    </xdr:from>
    <xdr:to>
      <xdr:col>41</xdr:col>
      <xdr:colOff>50800</xdr:colOff>
      <xdr:row>55</xdr:row>
      <xdr:rowOff>141300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536912"/>
          <a:ext cx="889000" cy="3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128677</xdr:rowOff>
    </xdr:from>
    <xdr:to>
      <xdr:col>55</xdr:col>
      <xdr:colOff>50800</xdr:colOff>
      <xdr:row>56</xdr:row>
      <xdr:rowOff>58827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55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151554</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4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59410</xdr:rowOff>
    </xdr:from>
    <xdr:to>
      <xdr:col>50</xdr:col>
      <xdr:colOff>165100</xdr:colOff>
      <xdr:row>55</xdr:row>
      <xdr:rowOff>161010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48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6087</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26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38989</xdr:rowOff>
    </xdr:from>
    <xdr:to>
      <xdr:col>46</xdr:col>
      <xdr:colOff>38100</xdr:colOff>
      <xdr:row>55</xdr:row>
      <xdr:rowOff>140589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46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53</xdr:row>
      <xdr:rowOff>157116</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24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90500</xdr:rowOff>
    </xdr:from>
    <xdr:to>
      <xdr:col>41</xdr:col>
      <xdr:colOff>101600</xdr:colOff>
      <xdr:row>56</xdr:row>
      <xdr:rowOff>20650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5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37177</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29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56362</xdr:rowOff>
    </xdr:from>
    <xdr:to>
      <xdr:col>36</xdr:col>
      <xdr:colOff>165100</xdr:colOff>
      <xdr:row>55</xdr:row>
      <xdr:rowOff>157962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48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3039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26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36354</xdr:rowOff>
    </xdr:from>
    <xdr:to>
      <xdr:col>55</xdr:col>
      <xdr:colOff>0</xdr:colOff>
      <xdr:row>76</xdr:row>
      <xdr:rowOff>113564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066554"/>
          <a:ext cx="838200" cy="7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154750</xdr:rowOff>
    </xdr:from>
    <xdr:to>
      <xdr:col>50</xdr:col>
      <xdr:colOff>114300</xdr:colOff>
      <xdr:row>76</xdr:row>
      <xdr:rowOff>36354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013500"/>
          <a:ext cx="889000" cy="5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144272</xdr:rowOff>
    </xdr:from>
    <xdr:to>
      <xdr:col>45</xdr:col>
      <xdr:colOff>177800</xdr:colOff>
      <xdr:row>75</xdr:row>
      <xdr:rowOff>154750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831572"/>
          <a:ext cx="889000" cy="18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144272</xdr:rowOff>
    </xdr:from>
    <xdr:to>
      <xdr:col>41</xdr:col>
      <xdr:colOff>50800</xdr:colOff>
      <xdr:row>75</xdr:row>
      <xdr:rowOff>8027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831572"/>
          <a:ext cx="889000" cy="3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53534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62764</xdr:rowOff>
    </xdr:from>
    <xdr:to>
      <xdr:col>55</xdr:col>
      <xdr:colOff>50800</xdr:colOff>
      <xdr:row>76</xdr:row>
      <xdr:rowOff>164364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85641</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9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157004</xdr:rowOff>
    </xdr:from>
    <xdr:to>
      <xdr:col>50</xdr:col>
      <xdr:colOff>165100</xdr:colOff>
      <xdr:row>76</xdr:row>
      <xdr:rowOff>87154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01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103681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79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103949</xdr:rowOff>
    </xdr:from>
    <xdr:to>
      <xdr:col>46</xdr:col>
      <xdr:colOff>38100</xdr:colOff>
      <xdr:row>76</xdr:row>
      <xdr:rowOff>34100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9626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50626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73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93472</xdr:rowOff>
    </xdr:from>
    <xdr:to>
      <xdr:col>41</xdr:col>
      <xdr:colOff>101600</xdr:colOff>
      <xdr:row>75</xdr:row>
      <xdr:rowOff>23622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78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40149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55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128677</xdr:rowOff>
    </xdr:from>
    <xdr:to>
      <xdr:col>36</xdr:col>
      <xdr:colOff>165100</xdr:colOff>
      <xdr:row>75</xdr:row>
      <xdr:rowOff>58827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81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75354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59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60967</xdr:rowOff>
    </xdr:from>
    <xdr:to>
      <xdr:col>55</xdr:col>
      <xdr:colOff>0</xdr:colOff>
      <xdr:row>95</xdr:row>
      <xdr:rowOff>109792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48717"/>
          <a:ext cx="838200" cy="4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104800</xdr:rowOff>
    </xdr:from>
    <xdr:to>
      <xdr:col>50</xdr:col>
      <xdr:colOff>114300</xdr:colOff>
      <xdr:row>95</xdr:row>
      <xdr:rowOff>109792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392550"/>
          <a:ext cx="889000" cy="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22143</xdr:rowOff>
    </xdr:from>
    <xdr:to>
      <xdr:col>45</xdr:col>
      <xdr:colOff>177800</xdr:colOff>
      <xdr:row>95</xdr:row>
      <xdr:rowOff>104800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309893"/>
          <a:ext cx="889000" cy="8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22143</xdr:rowOff>
    </xdr:from>
    <xdr:to>
      <xdr:col>41</xdr:col>
      <xdr:colOff>50800</xdr:colOff>
      <xdr:row>95</xdr:row>
      <xdr:rowOff>87788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309893"/>
          <a:ext cx="889000" cy="6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10167</xdr:rowOff>
    </xdr:from>
    <xdr:to>
      <xdr:col>55</xdr:col>
      <xdr:colOff>50800</xdr:colOff>
      <xdr:row>95</xdr:row>
      <xdr:rowOff>111767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29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33044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4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58992</xdr:rowOff>
    </xdr:from>
    <xdr:to>
      <xdr:col>50</xdr:col>
      <xdr:colOff>165100</xdr:colOff>
      <xdr:row>95</xdr:row>
      <xdr:rowOff>160592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4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5669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2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54000</xdr:rowOff>
    </xdr:from>
    <xdr:to>
      <xdr:col>46</xdr:col>
      <xdr:colOff>38100</xdr:colOff>
      <xdr:row>95</xdr:row>
      <xdr:rowOff>155600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677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1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142793</xdr:rowOff>
    </xdr:from>
    <xdr:to>
      <xdr:col>41</xdr:col>
      <xdr:colOff>101600</xdr:colOff>
      <xdr:row>95</xdr:row>
      <xdr:rowOff>72943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25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89470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03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36988</xdr:rowOff>
    </xdr:from>
    <xdr:to>
      <xdr:col>36</xdr:col>
      <xdr:colOff>165100</xdr:colOff>
      <xdr:row>95</xdr:row>
      <xdr:rowOff>138588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2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155115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99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102471</xdr:rowOff>
    </xdr:from>
    <xdr:to>
      <xdr:col>85</xdr:col>
      <xdr:colOff>127000</xdr:colOff>
      <xdr:row>36</xdr:row>
      <xdr:rowOff>22134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103221"/>
          <a:ext cx="838200" cy="9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22134</xdr:rowOff>
    </xdr:from>
    <xdr:to>
      <xdr:col>81</xdr:col>
      <xdr:colOff>50800</xdr:colOff>
      <xdr:row>36</xdr:row>
      <xdr:rowOff>75692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194334"/>
          <a:ext cx="889000" cy="5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75692</xdr:rowOff>
    </xdr:from>
    <xdr:to>
      <xdr:col>76</xdr:col>
      <xdr:colOff>114300</xdr:colOff>
      <xdr:row>38</xdr:row>
      <xdr:rowOff>4500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247892"/>
          <a:ext cx="889000" cy="27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158641</xdr:rowOff>
    </xdr:from>
    <xdr:to>
      <xdr:col>71</xdr:col>
      <xdr:colOff>177800</xdr:colOff>
      <xdr:row>38</xdr:row>
      <xdr:rowOff>4500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502291"/>
          <a:ext cx="889000" cy="1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51671</xdr:rowOff>
    </xdr:from>
    <xdr:to>
      <xdr:col>85</xdr:col>
      <xdr:colOff>177800</xdr:colOff>
      <xdr:row>35</xdr:row>
      <xdr:rowOff>153271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05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74548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90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142784</xdr:rowOff>
    </xdr:from>
    <xdr:to>
      <xdr:col>81</xdr:col>
      <xdr:colOff>101600</xdr:colOff>
      <xdr:row>36</xdr:row>
      <xdr:rowOff>72934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14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89461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91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24892</xdr:rowOff>
    </xdr:from>
    <xdr:to>
      <xdr:col>76</xdr:col>
      <xdr:colOff>165100</xdr:colOff>
      <xdr:row>36</xdr:row>
      <xdr:rowOff>126492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19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143019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5972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125149</xdr:rowOff>
    </xdr:from>
    <xdr:to>
      <xdr:col>72</xdr:col>
      <xdr:colOff>38100</xdr:colOff>
      <xdr:row>38</xdr:row>
      <xdr:rowOff>55299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6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46427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6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107841</xdr:rowOff>
    </xdr:from>
    <xdr:to>
      <xdr:col>67</xdr:col>
      <xdr:colOff>101600</xdr:colOff>
      <xdr:row>38</xdr:row>
      <xdr:rowOff>37991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5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29118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4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163246</xdr:rowOff>
    </xdr:from>
    <xdr:to>
      <xdr:col>85</xdr:col>
      <xdr:colOff>127000</xdr:colOff>
      <xdr:row>56</xdr:row>
      <xdr:rowOff>25400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592996"/>
          <a:ext cx="838200" cy="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86722</xdr:rowOff>
    </xdr:from>
    <xdr:to>
      <xdr:col>81</xdr:col>
      <xdr:colOff>50800</xdr:colOff>
      <xdr:row>55</xdr:row>
      <xdr:rowOff>163246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173572"/>
          <a:ext cx="889000" cy="41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86722</xdr:rowOff>
    </xdr:from>
    <xdr:to>
      <xdr:col>76</xdr:col>
      <xdr:colOff>114300</xdr:colOff>
      <xdr:row>55</xdr:row>
      <xdr:rowOff>141329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173572"/>
          <a:ext cx="889000" cy="39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141329</xdr:rowOff>
    </xdr:from>
    <xdr:to>
      <xdr:col>71</xdr:col>
      <xdr:colOff>177800</xdr:colOff>
      <xdr:row>57</xdr:row>
      <xdr:rowOff>74178</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571079"/>
          <a:ext cx="889000" cy="27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146050</xdr:rowOff>
    </xdr:from>
    <xdr:to>
      <xdr:col>85</xdr:col>
      <xdr:colOff>177800</xdr:colOff>
      <xdr:row>56</xdr:row>
      <xdr:rowOff>76200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124477</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55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112446</xdr:rowOff>
    </xdr:from>
    <xdr:to>
      <xdr:col>81</xdr:col>
      <xdr:colOff>101600</xdr:colOff>
      <xdr:row>56</xdr:row>
      <xdr:rowOff>42596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54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59123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31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35922</xdr:rowOff>
    </xdr:from>
    <xdr:to>
      <xdr:col>76</xdr:col>
      <xdr:colOff>165100</xdr:colOff>
      <xdr:row>53</xdr:row>
      <xdr:rowOff>137522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12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154049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889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90529</xdr:rowOff>
    </xdr:from>
    <xdr:to>
      <xdr:col>72</xdr:col>
      <xdr:colOff>38100</xdr:colOff>
      <xdr:row>56</xdr:row>
      <xdr:rowOff>20679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52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37206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29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23378</xdr:rowOff>
    </xdr:from>
    <xdr:to>
      <xdr:col>67</xdr:col>
      <xdr:colOff>101600</xdr:colOff>
      <xdr:row>57</xdr:row>
      <xdr:rowOff>124978</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9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116105</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88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75256</xdr:rowOff>
    </xdr:from>
    <xdr:to>
      <xdr:col>85</xdr:col>
      <xdr:colOff>127000</xdr:colOff>
      <xdr:row>79</xdr:row>
      <xdr:rowOff>98225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19806"/>
          <a:ext cx="838200" cy="2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75256</xdr:rowOff>
    </xdr:from>
    <xdr:to>
      <xdr:col>81</xdr:col>
      <xdr:colOff>50800</xdr:colOff>
      <xdr:row>79</xdr:row>
      <xdr:rowOff>81679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619806"/>
          <a:ext cx="8890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14297</xdr:rowOff>
    </xdr:from>
    <xdr:to>
      <xdr:col>76</xdr:col>
      <xdr:colOff>114300</xdr:colOff>
      <xdr:row>79</xdr:row>
      <xdr:rowOff>81679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558847"/>
          <a:ext cx="889000" cy="6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114336</xdr:rowOff>
    </xdr:from>
    <xdr:to>
      <xdr:col>71</xdr:col>
      <xdr:colOff>177800</xdr:colOff>
      <xdr:row>79</xdr:row>
      <xdr:rowOff>14297</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487436"/>
          <a:ext cx="889000" cy="7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47425</xdr:rowOff>
    </xdr:from>
    <xdr:to>
      <xdr:col>85</xdr:col>
      <xdr:colOff>177800</xdr:colOff>
      <xdr:row>79</xdr:row>
      <xdr:rowOff>149025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133802</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6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24456</xdr:rowOff>
    </xdr:from>
    <xdr:to>
      <xdr:col>81</xdr:col>
      <xdr:colOff>101600</xdr:colOff>
      <xdr:row>79</xdr:row>
      <xdr:rowOff>126056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6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117183</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92017" y="13661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30879</xdr:rowOff>
    </xdr:from>
    <xdr:to>
      <xdr:col>76</xdr:col>
      <xdr:colOff>165100</xdr:colOff>
      <xdr:row>79</xdr:row>
      <xdr:rowOff>132479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7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123606</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6681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134947</xdr:rowOff>
    </xdr:from>
    <xdr:to>
      <xdr:col>72</xdr:col>
      <xdr:colOff>38100</xdr:colOff>
      <xdr:row>79</xdr:row>
      <xdr:rowOff>65097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0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56224</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17" y="13600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63536</xdr:rowOff>
    </xdr:from>
    <xdr:to>
      <xdr:col>67</xdr:col>
      <xdr:colOff>101600</xdr:colOff>
      <xdr:row>78</xdr:row>
      <xdr:rowOff>165136</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43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156263</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52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93751</xdr:rowOff>
    </xdr:from>
    <xdr:to>
      <xdr:col>85</xdr:col>
      <xdr:colOff>127000</xdr:colOff>
      <xdr:row>96</xdr:row>
      <xdr:rowOff>100152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552951"/>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100152</xdr:rowOff>
    </xdr:from>
    <xdr:to>
      <xdr:col>81</xdr:col>
      <xdr:colOff>50800</xdr:colOff>
      <xdr:row>96</xdr:row>
      <xdr:rowOff>140843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559352"/>
          <a:ext cx="889000" cy="4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140843</xdr:rowOff>
    </xdr:from>
    <xdr:to>
      <xdr:col>76</xdr:col>
      <xdr:colOff>114300</xdr:colOff>
      <xdr:row>96</xdr:row>
      <xdr:rowOff>145735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600043"/>
          <a:ext cx="889000" cy="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135013</xdr:rowOff>
    </xdr:from>
    <xdr:to>
      <xdr:col>71</xdr:col>
      <xdr:colOff>177800</xdr:colOff>
      <xdr:row>96</xdr:row>
      <xdr:rowOff>145735</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594213"/>
          <a:ext cx="889000" cy="10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42951</xdr:rowOff>
    </xdr:from>
    <xdr:to>
      <xdr:col>85</xdr:col>
      <xdr:colOff>177800</xdr:colOff>
      <xdr:row>96</xdr:row>
      <xdr:rowOff>144551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50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21378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8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49352</xdr:rowOff>
    </xdr:from>
    <xdr:to>
      <xdr:col>81</xdr:col>
      <xdr:colOff>101600</xdr:colOff>
      <xdr:row>96</xdr:row>
      <xdr:rowOff>150952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50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142079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60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90043</xdr:rowOff>
    </xdr:from>
    <xdr:to>
      <xdr:col>76</xdr:col>
      <xdr:colOff>165100</xdr:colOff>
      <xdr:row>97</xdr:row>
      <xdr:rowOff>20193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54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11320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64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94935</xdr:rowOff>
    </xdr:from>
    <xdr:to>
      <xdr:col>72</xdr:col>
      <xdr:colOff>38100</xdr:colOff>
      <xdr:row>97</xdr:row>
      <xdr:rowOff>25085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55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16212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64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84213</xdr:rowOff>
    </xdr:from>
    <xdr:to>
      <xdr:col>67</xdr:col>
      <xdr:colOff>101600</xdr:colOff>
      <xdr:row>97</xdr:row>
      <xdr:rowOff>14363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54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5490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63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４７０，８４９円となっている。主な構成項目である民生費は住民一人当たり１８６，８８０円となっており類似団体平均と比べて低い水準にある。令和６年度は定額減税調整給付金給付事業の皆増等により、住民一人当たり前年比で１０，５６４円の増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総務費は道の駅整備事業費及び財政調整基金積立金の減等により、住民一人当たり前年比で２，９６２円減少し５３，７４６円となったものの、類似団体平均と比べて高い水準が維持されている。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商工費は商店街活性化推進事業費の減等により、住民一人当たり前年比で４，０５３円減少し２３，３７２円となったものの、引き続き類似団体平均と比べて高い水準が維持されている。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土木費は粋七エリア整備事業費や道路除排雪事業費の増などにより、前年比で２，５６３円増加し５５，１３３円となり、引き続き類似団体平均と比べて高い水準が維持されている。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教育費は南沼原小学校校舎等改築事業やトイレ改修事業費の減等により、前年比で１，１７６円減少し住民一人当たり５２，０００円となり、類似団体平均と比べて低い水準になった。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財政調整基金残高は標準財政規模比で１．６３ポイント減少し、実質収支額が標準財政規模比で０．０２ポイント増加したが、実質単年度収支は、前年比で０．４１ポイント減少し、未だ赤字となっている。</a:t>
          </a:r>
        </a:p>
        <a:p>
          <a:r>
            <a:rPr kumimoji="1" lang="ja-JP" altLang="en-US" sz="1400">
              <a:solidFill>
                <a:sysClr val="windowText" lastClr="000000"/>
              </a:solidFill>
              <a:latin typeface="ＭＳ ゴシック" pitchFamily="49" charset="-128"/>
              <a:ea typeface="ＭＳ ゴシック" pitchFamily="49" charset="-128"/>
            </a:rPr>
            <a:t>今後も災害等不測の事態への対応や歳入の減少に備え、財政健全化の面からも、適正な水準の確保に努める。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全会計で黒字となった。一部黒字比率が減少した会計があり、全体としても黒字比率は微減となっている。</a:t>
          </a:r>
        </a:p>
        <a:p>
          <a:r>
            <a:rPr kumimoji="1" lang="ja-JP" altLang="en-US" sz="1400">
              <a:solidFill>
                <a:sysClr val="windowText" lastClr="000000"/>
              </a:solidFill>
              <a:latin typeface="ＭＳ ゴシック" pitchFamily="49" charset="-128"/>
              <a:ea typeface="ＭＳ ゴシック" pitchFamily="49" charset="-128"/>
            </a:rPr>
            <a:t>単年度において収支が均衡するような財政経営に努めているため、大規模で緊急かつ突発的な状況が発生しない限り、赤字にはならないと考えているが、今後も継続して財政の健全化に努める。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令和６年度は公債費に準ずる債務負担行為支出額及び公営企業債の元利償還金に対する繰入金について減少したため、前年度と比較して４１５百万円の減となっている。</a:t>
          </a:r>
        </a:p>
        <a:p>
          <a:r>
            <a:rPr kumimoji="1" lang="ja-JP" altLang="en-US" sz="1400">
              <a:solidFill>
                <a:sysClr val="windowText" lastClr="000000"/>
              </a:solidFill>
              <a:latin typeface="ＭＳ ゴシック" pitchFamily="49" charset="-128"/>
              <a:ea typeface="ＭＳ ゴシック" pitchFamily="49" charset="-128"/>
            </a:rPr>
            <a:t>新たな地方債の発行に当たっては、有利な起債を活用し、また債務負担行為については、内容を精査し継続して財政健全化に努める。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将来負担額については、一般会計等に係る地方債の現在高、債務負担行為に基づく支出予定額の減等により全体額は減少となった。</a:t>
          </a:r>
        </a:p>
        <a:p>
          <a:r>
            <a:rPr kumimoji="1" lang="ja-JP" altLang="en-US" sz="1400">
              <a:solidFill>
                <a:sysClr val="windowText" lastClr="000000"/>
              </a:solidFill>
              <a:latin typeface="ＭＳ ゴシック" pitchFamily="49" charset="-128"/>
              <a:ea typeface="ＭＳ ゴシック" pitchFamily="49" charset="-128"/>
            </a:rPr>
            <a:t>充当可能財源等についても、充当可能基金及び充当可能特定歳入の減等により全体額は減少となった。</a:t>
          </a:r>
        </a:p>
        <a:p>
          <a:r>
            <a:rPr kumimoji="1" lang="ja-JP" altLang="en-US" sz="1400">
              <a:solidFill>
                <a:sysClr val="windowText" lastClr="000000"/>
              </a:solidFill>
              <a:latin typeface="ＭＳ ゴシック" pitchFamily="49" charset="-128"/>
              <a:ea typeface="ＭＳ ゴシック" pitchFamily="49" charset="-128"/>
            </a:rPr>
            <a:t>その結果、令和６年度は前年度と比較して</a:t>
          </a:r>
        </a:p>
        <a:p>
          <a:r>
            <a:rPr kumimoji="1" lang="ja-JP" altLang="en-US" sz="1400">
              <a:solidFill>
                <a:sysClr val="windowText" lastClr="000000"/>
              </a:solidFill>
              <a:latin typeface="ＭＳ ゴシック" pitchFamily="49" charset="-128"/>
              <a:ea typeface="ＭＳ ゴシック" pitchFamily="49" charset="-128"/>
            </a:rPr>
            <a:t>１，０４５百万円減少している。</a:t>
          </a:r>
        </a:p>
        <a:p>
          <a:r>
            <a:rPr kumimoji="1" lang="ja-JP" altLang="en-US" sz="1400">
              <a:solidFill>
                <a:sysClr val="windowText" lastClr="000000"/>
              </a:solidFill>
              <a:latin typeface="ＭＳ ゴシック" pitchFamily="49" charset="-128"/>
              <a:ea typeface="ＭＳ ゴシック" pitchFamily="49" charset="-128"/>
            </a:rPr>
            <a:t>今後も有利な起債の活用や可能な限り基金の積み増しを図り、財政健全化に努める。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公共施設等整備・総合管理基金や中小企業緊急経済対策金融資金基金の減等によりその他特定目的基金残高について、４０３百万円の減となった。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また、減債基金が２５８百万円増加したものの、財政調整基金が７９２百万円減少したことにより、基金全体で９３８百万円の減少となった。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その他特定目的基金については、それぞれの目的に合った事業等へ積極的に活用しながらも、財政調整基金については、災害等の発生による予期しない支出の増加や歳入の減少に備えるとともに、将来にわたり持続可能な行政経営と安定した財政運営を行うため、適正規模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体育施設整備基金：体育施設整備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中小企業緊急経済対策金融支援基金：地域経済変動対策資金（県無利子融資制度）に係る中小企業緊急災害等対策利子補給金及び山形県信用保証協会保証料補給金の財源確保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公共施設等整備・総合管理基金：公共施設等の整備、公共施設等総合管理計画に基づく改修及び更新等の資金に充てるための財源確保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スポーツ振興基金：体育・スポーツ及び競技スポーツの振興に期すための財源確保</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体育施設整備基金：西部工業団地公園内スポーツ施設整備事業のため取崩したこと等から、令和５年度に比べ基金残高が減少した。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体育施設整備基金について、平成２８年度まで５０百万円の新規積立てを行ってきたが、平成２９年度以降は総合スポーツセンターの駐車場整備や施設の改修等、大規模な施設整備での支出増を考慮し、新規積立は行わない。</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中小企業緊急経済対策金融支援基金は、国の新型コロナウイルス感染症対応地方創生交付金を積み立てており、地方創生臨時交付金の積立要件である令和７年度に廃止する。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令和６年度は約１，０２３百万円を積立し、約１，８１５百万円を取崩したため前年度と比較すると、７９２百万円の減少となった。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適正規模について一般的見解が示されていないことから、山形市では最低限確保すべき規模を直近５ヵ年の補正予算に要した一般財源の年平均額、将来的に目標とする規模を東北地方県庁所在地都市の中位水準程度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６年度は蔵王ジャンプ台整備事業の償還財源相当額３百万円、臨時財政対策債の償還財源相当額１，４０６百万円を取り崩した一方、国補正にかかる臨時財政対策債の償還に備えるため積立（約３８３百万円）等をした結果、令和６年度末案高は１，９８９百万円となり、前年度と比較すると２５８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７年度は臨時財政対策債償還分の償還財源として約４２６百万円を取崩す一方、同事業の償還に備えるため積立（約２１３百万円）等をし、積立額より取崩し額が多くなる見込みである。計画的に償還を行うために基金を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C95132F-C77E-45BF-B161-A01263BA2D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31070B7-C2C6-403D-ADCE-F6902DAAAB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DA29062-CE72-4C12-A960-AE1BD77A5EB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8EDACCA-2ECC-4311-8701-97BEC87B6D5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0BAA7F4-358C-4020-AFA5-71E0BC17FA2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8A78C33-4F0E-4B58-B4D9-01B693224C7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29C5347-DBDB-4FFE-8BCA-8C96D4406E4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6A5B86F-E305-4687-8941-37F48131E90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D77C380-C40A-4DC3-A39A-853B2FB23AC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F1A6419-E263-49C7-BF6A-3895D94471B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703560B-2E6F-466B-9A4D-8C435197DF0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2BF97B6-4490-4D29-B599-B93EA223A9A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236,164
234,248
381.30
114,220,746
111,197,489
2,149,809
56,114,324
105,276,782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7A9DE29-B697-4306-8D64-C0C97B9127A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C2D9FE5-920B-4DF1-8222-A8F0AF8964B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0631B38-591F-401D-8E52-4579A5EB174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9E6342A-0354-4260-971E-D4B99DCD397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00B69C9-C5BA-40CD-9BF8-62A73671B16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BBC2871-2F3E-4730-9E02-8DDA8F0C7A4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E0DDF62-07E7-4E1F-95E0-CE03DF26AE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CFF797F-790F-47F3-A24A-1416C8BBB73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83FC566-5F04-40BA-A082-6097168FC97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C2F514D-BE45-4AD0-9479-F6D8965DD73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A6E0844-82BD-4502-86D6-9B50370DEEB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CB4177F-4179-458C-8191-C266C22E477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40FAD41-C23E-405E-8536-4D48541EF05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1D7C37E-26CC-4361-8DB0-E29329C907C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DADD901-627B-4AA3-8E33-5677293CAF9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364C151-1641-45D2-BB04-D8E21431956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12A00FB-CA86-451C-8DAD-95C155F5BB3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CC4824E-1A58-4280-9DC0-E3C70810306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7DD9DD8-7042-4E18-A81A-C48D747261F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45AA75B-10AB-450C-B712-8162C68AFD6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A58F675-E8FB-4AC6-9280-2A871BEC0FD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9B1C5E9-3A31-46F6-A638-D039BC829F7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369585D-5F7A-4D50-8763-4A0C3B278FA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92C7546-9AC4-4B8D-B2E6-6A28DC3B4D9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A813F2D-58DE-4830-85C2-9E0A17BB698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D1DA9D8-E6EA-4E1D-A521-D0758F99B20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BB9057F-B62E-4197-AA16-8B59A22C4DD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A34D2CB-3B05-46D8-8CE6-2EC8FF6F326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560D1FF-C27B-43DA-A627-64640EA87DB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B2064F1-1D78-4FBB-A9A9-D9F6604C993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DF1851A-95AB-4EEA-B409-2E60E8719FC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30EB036-126C-4921-98DF-585CB05E64E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7217819-7248-4152-AD18-A6A532A2312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16C12AC-926A-46FC-B9DB-26E44C75DEA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02C719F-DDB5-4ED3-8FF1-CBF339E996B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山形市の令和６年度の有形固定資産減価償却率は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57.3</a:t>
          </a:r>
          <a:r>
            <a:rPr kumimoji="1" lang="ja-JP" altLang="en-US" sz="1100">
              <a:latin typeface="ＭＳ Ｐゴシック" panose="020B0600070205080204" pitchFamily="50" charset="-128"/>
              <a:ea typeface="ＭＳ Ｐゴシック" panose="020B0600070205080204" pitchFamily="50" charset="-128"/>
            </a:rPr>
            <a:t>％であり、類似団体平均値を下回っているものの年々増加している。しかし、有形固定資産減価償却率は市有施設の老朽化を把握する指標の一つであり、長寿命化対策を精緻に反映するものではないため、この比率が高いことが、直ちに市有施設の更新の必要性や将来の追加的な財政負担の発生を示しているものではない。</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5BBFD1E-F3D7-486E-9115-630C8371A10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83C6F1A-4EBE-4496-B253-F47731CCC60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A808F85-5787-4A50-8120-BB0DB9F9281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BAD9DD84-4CC7-4DA2-B6AC-FE8C88221F7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3532C70B-0B95-481C-8E97-529A8FE34437}"/>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D61F17F-9FCD-46D5-AE7B-26943C8F336B}"/>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AE47AA2-A80E-40BE-A1B7-A5E215FBDA8F}"/>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B3A822D-A7BE-4573-8F68-F9347DCFE657}"/>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F1967105-9715-4B15-88E7-40666A3FB8C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47C44031-8ECE-4FE6-91CB-600ED812541F}"/>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F92E4E52-16C2-4C46-845E-E0AFC06D75F7}"/>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4F36F9C4-5CD1-4F6E-A50F-CD218DAF54E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7179F634-A950-4452-9C14-9AC7B5920996}"/>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8954A85C-1B3F-498D-A1B8-46B2C4D223B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1B385416-4394-4AF4-B4DC-1C7C4238118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D8A32480-59E0-4396-ABED-438067B426A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9075273E-2A89-4893-8FF9-7DCA77E2689A}"/>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F331166F-9400-4587-9D87-326DFA773AD8}"/>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FE8C2C79-B787-4989-B3F4-053ABE183ECD}"/>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DCDD2BAB-8735-47CF-821B-07B656E744BA}"/>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7D6CAB0C-CD0C-46A9-8BE9-9311412D6E58}"/>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723C6C97-3383-4785-8169-3EDFC625FD41}"/>
            </a:ext>
          </a:extLst>
        </xdr:cNvPr>
        <xdr:cNvSpPr txBox="1"/>
      </xdr:nvSpPr>
      <xdr:spPr>
        <a:xfrm>
          <a:off x="4813300" y="6201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259D0668-1EC1-413A-8BC9-A58E3934D237}"/>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3598A160-FC47-4631-8DFF-91580D8D09DF}"/>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CCFF8601-A7D3-45F3-B36A-44DE78601534}"/>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3A429BC6-8199-41D1-9C55-7FCA469D2C94}"/>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BD9AF8BD-6BE0-4F44-8A1F-B6BC2CF18044}"/>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62C2929D-1803-486B-9115-7219CCD3FDA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2CDCF30-9C27-4AD2-A80A-A40C0E0BDC8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287CE93-B7E9-474F-BF65-1375AE3EDD8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CB75DA7-C68D-434E-A671-A858988A512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B047BC4-5CED-4B8B-BCDD-2716AB05579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140970</xdr:rowOff>
    </xdr:from>
    <xdr:to>
      <xdr:col>23</xdr:col>
      <xdr:colOff>136525</xdr:colOff>
      <xdr:row>30</xdr:row>
      <xdr:rowOff>71120</xdr:rowOff>
    </xdr:to>
    <xdr:sp macro="" textlink="">
      <xdr:nvSpPr>
        <xdr:cNvPr id="81" name="楕円 80">
          <a:extLst>
            <a:ext uri="{FF2B5EF4-FFF2-40B4-BE49-F238E27FC236}">
              <a16:creationId xmlns:a16="http://schemas.microsoft.com/office/drawing/2014/main" id="{D374B8B2-C6A4-4A58-96A4-C96A0C186BF2}"/>
            </a:ext>
          </a:extLst>
        </xdr:cNvPr>
        <xdr:cNvSpPr/>
      </xdr:nvSpPr>
      <xdr:spPr>
        <a:xfrm>
          <a:off x="47117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163847</xdr:rowOff>
    </xdr:from>
    <xdr:ext cx="405111" cy="259045"/>
    <xdr:sp macro="" textlink="">
      <xdr:nvSpPr>
        <xdr:cNvPr id="82" name="有形固定資産減価償却率該当値テキスト">
          <a:extLst>
            <a:ext uri="{FF2B5EF4-FFF2-40B4-BE49-F238E27FC236}">
              <a16:creationId xmlns:a16="http://schemas.microsoft.com/office/drawing/2014/main" id="{11192C61-BB46-433C-9AF8-07346605A7A1}"/>
            </a:ext>
          </a:extLst>
        </xdr:cNvPr>
        <xdr:cNvSpPr txBox="1"/>
      </xdr:nvSpPr>
      <xdr:spPr>
        <a:xfrm>
          <a:off x="48133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94192</xdr:rowOff>
    </xdr:from>
    <xdr:to>
      <xdr:col>19</xdr:col>
      <xdr:colOff>187325</xdr:colOff>
      <xdr:row>30</xdr:row>
      <xdr:rowOff>24342</xdr:rowOff>
    </xdr:to>
    <xdr:sp macro="" textlink="">
      <xdr:nvSpPr>
        <xdr:cNvPr id="83" name="楕円 82">
          <a:extLst>
            <a:ext uri="{FF2B5EF4-FFF2-40B4-BE49-F238E27FC236}">
              <a16:creationId xmlns:a16="http://schemas.microsoft.com/office/drawing/2014/main" id="{14E386F7-EEF7-48D3-AD71-71AEAB6C8CC3}"/>
            </a:ext>
          </a:extLst>
        </xdr:cNvPr>
        <xdr:cNvSpPr/>
      </xdr:nvSpPr>
      <xdr:spPr>
        <a:xfrm>
          <a:off x="4000500" y="58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144992</xdr:rowOff>
    </xdr:from>
    <xdr:to>
      <xdr:col>23</xdr:col>
      <xdr:colOff>85725</xdr:colOff>
      <xdr:row>30</xdr:row>
      <xdr:rowOff>20320</xdr:rowOff>
    </xdr:to>
    <xdr:cxnSp macro="">
      <xdr:nvCxnSpPr>
        <xdr:cNvPr id="84" name="直線コネクタ 83">
          <a:extLst>
            <a:ext uri="{FF2B5EF4-FFF2-40B4-BE49-F238E27FC236}">
              <a16:creationId xmlns:a16="http://schemas.microsoft.com/office/drawing/2014/main" id="{6ACCE488-3EF0-4F28-A8A8-21D07C3B7E07}"/>
            </a:ext>
          </a:extLst>
        </xdr:cNvPr>
        <xdr:cNvCxnSpPr/>
      </xdr:nvCxnSpPr>
      <xdr:spPr>
        <a:xfrm>
          <a:off x="4051300" y="5888567"/>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69003</xdr:rowOff>
    </xdr:from>
    <xdr:to>
      <xdr:col>15</xdr:col>
      <xdr:colOff>187325</xdr:colOff>
      <xdr:row>29</xdr:row>
      <xdr:rowOff>170603</xdr:rowOff>
    </xdr:to>
    <xdr:sp macro="" textlink="">
      <xdr:nvSpPr>
        <xdr:cNvPr id="85" name="楕円 84">
          <a:extLst>
            <a:ext uri="{FF2B5EF4-FFF2-40B4-BE49-F238E27FC236}">
              <a16:creationId xmlns:a16="http://schemas.microsoft.com/office/drawing/2014/main" id="{B2CAF8C7-51D5-4157-9540-019E7C52414E}"/>
            </a:ext>
          </a:extLst>
        </xdr:cNvPr>
        <xdr:cNvSpPr/>
      </xdr:nvSpPr>
      <xdr:spPr>
        <a:xfrm>
          <a:off x="3238500" y="581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119803</xdr:rowOff>
    </xdr:from>
    <xdr:to>
      <xdr:col>19</xdr:col>
      <xdr:colOff>136525</xdr:colOff>
      <xdr:row>29</xdr:row>
      <xdr:rowOff>144992</xdr:rowOff>
    </xdr:to>
    <xdr:cxnSp macro="">
      <xdr:nvCxnSpPr>
        <xdr:cNvPr id="86" name="直線コネクタ 85">
          <a:extLst>
            <a:ext uri="{FF2B5EF4-FFF2-40B4-BE49-F238E27FC236}">
              <a16:creationId xmlns:a16="http://schemas.microsoft.com/office/drawing/2014/main" id="{C4ADE1B1-0720-4F13-B425-46D363590114}"/>
            </a:ext>
          </a:extLst>
        </xdr:cNvPr>
        <xdr:cNvCxnSpPr/>
      </xdr:nvCxnSpPr>
      <xdr:spPr>
        <a:xfrm>
          <a:off x="3289300" y="5863378"/>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25823</xdr:rowOff>
    </xdr:from>
    <xdr:to>
      <xdr:col>11</xdr:col>
      <xdr:colOff>187325</xdr:colOff>
      <xdr:row>29</xdr:row>
      <xdr:rowOff>127423</xdr:rowOff>
    </xdr:to>
    <xdr:sp macro="" textlink="">
      <xdr:nvSpPr>
        <xdr:cNvPr id="87" name="楕円 86">
          <a:extLst>
            <a:ext uri="{FF2B5EF4-FFF2-40B4-BE49-F238E27FC236}">
              <a16:creationId xmlns:a16="http://schemas.microsoft.com/office/drawing/2014/main" id="{E60588DB-DC75-43BB-849F-D99F7D5DAC11}"/>
            </a:ext>
          </a:extLst>
        </xdr:cNvPr>
        <xdr:cNvSpPr/>
      </xdr:nvSpPr>
      <xdr:spPr>
        <a:xfrm>
          <a:off x="2476500" y="57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76623</xdr:rowOff>
    </xdr:from>
    <xdr:to>
      <xdr:col>15</xdr:col>
      <xdr:colOff>136525</xdr:colOff>
      <xdr:row>29</xdr:row>
      <xdr:rowOff>119803</xdr:rowOff>
    </xdr:to>
    <xdr:cxnSp macro="">
      <xdr:nvCxnSpPr>
        <xdr:cNvPr id="88" name="直線コネクタ 87">
          <a:extLst>
            <a:ext uri="{FF2B5EF4-FFF2-40B4-BE49-F238E27FC236}">
              <a16:creationId xmlns:a16="http://schemas.microsoft.com/office/drawing/2014/main" id="{68AEF251-9277-4E7C-86CC-1FDB9F169753}"/>
            </a:ext>
          </a:extLst>
        </xdr:cNvPr>
        <xdr:cNvCxnSpPr/>
      </xdr:nvCxnSpPr>
      <xdr:spPr>
        <a:xfrm>
          <a:off x="2527300" y="582019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7832</xdr:rowOff>
    </xdr:from>
    <xdr:to>
      <xdr:col>7</xdr:col>
      <xdr:colOff>187325</xdr:colOff>
      <xdr:row>29</xdr:row>
      <xdr:rowOff>109432</xdr:rowOff>
    </xdr:to>
    <xdr:sp macro="" textlink="">
      <xdr:nvSpPr>
        <xdr:cNvPr id="89" name="楕円 88">
          <a:extLst>
            <a:ext uri="{FF2B5EF4-FFF2-40B4-BE49-F238E27FC236}">
              <a16:creationId xmlns:a16="http://schemas.microsoft.com/office/drawing/2014/main" id="{830820BE-A956-454D-9AE9-4EA0AE2CCF3A}"/>
            </a:ext>
          </a:extLst>
        </xdr:cNvPr>
        <xdr:cNvSpPr/>
      </xdr:nvSpPr>
      <xdr:spPr>
        <a:xfrm>
          <a:off x="1714500" y="57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58632</xdr:rowOff>
    </xdr:from>
    <xdr:to>
      <xdr:col>11</xdr:col>
      <xdr:colOff>136525</xdr:colOff>
      <xdr:row>29</xdr:row>
      <xdr:rowOff>76623</xdr:rowOff>
    </xdr:to>
    <xdr:cxnSp macro="">
      <xdr:nvCxnSpPr>
        <xdr:cNvPr id="90" name="直線コネクタ 89">
          <a:extLst>
            <a:ext uri="{FF2B5EF4-FFF2-40B4-BE49-F238E27FC236}">
              <a16:creationId xmlns:a16="http://schemas.microsoft.com/office/drawing/2014/main" id="{4274001F-DE18-4AFA-9E19-9429346AD848}"/>
            </a:ext>
          </a:extLst>
        </xdr:cNvPr>
        <xdr:cNvCxnSpPr/>
      </xdr:nvCxnSpPr>
      <xdr:spPr>
        <a:xfrm>
          <a:off x="1765300" y="5802207"/>
          <a:ext cx="7620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E2D1EF3C-52E8-41A3-AD28-507225AF1AEB}"/>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5E815F35-946D-47E7-92E7-77AA7D36223E}"/>
            </a:ext>
          </a:extLst>
        </xdr:cNvPr>
        <xdr:cNvSpPr txBox="1"/>
      </xdr:nvSpPr>
      <xdr:spPr>
        <a:xfrm>
          <a:off x="3086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3" name="n_3aveValue有形固定資産減価償却率">
          <a:extLst>
            <a:ext uri="{FF2B5EF4-FFF2-40B4-BE49-F238E27FC236}">
              <a16:creationId xmlns:a16="http://schemas.microsoft.com/office/drawing/2014/main" id="{3F1B042B-B40E-4C93-ACD3-9660FA721377}"/>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a:extLst>
            <a:ext uri="{FF2B5EF4-FFF2-40B4-BE49-F238E27FC236}">
              <a16:creationId xmlns:a16="http://schemas.microsoft.com/office/drawing/2014/main" id="{31ECDD67-4553-42ED-AF17-3A43F71FE145}"/>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40869</xdr:rowOff>
    </xdr:from>
    <xdr:ext cx="405111" cy="259045"/>
    <xdr:sp macro="" textlink="">
      <xdr:nvSpPr>
        <xdr:cNvPr id="95" name="n_1mainValue有形固定資産減価償却率">
          <a:extLst>
            <a:ext uri="{FF2B5EF4-FFF2-40B4-BE49-F238E27FC236}">
              <a16:creationId xmlns:a16="http://schemas.microsoft.com/office/drawing/2014/main" id="{45C5FE46-9FCA-4190-A104-C9680D5DAF61}"/>
            </a:ext>
          </a:extLst>
        </xdr:cNvPr>
        <xdr:cNvSpPr txBox="1"/>
      </xdr:nvSpPr>
      <xdr:spPr>
        <a:xfrm>
          <a:off x="3836044" y="56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15680</xdr:rowOff>
    </xdr:from>
    <xdr:ext cx="405111" cy="259045"/>
    <xdr:sp macro="" textlink="">
      <xdr:nvSpPr>
        <xdr:cNvPr id="96" name="n_2mainValue有形固定資産減価償却率">
          <a:extLst>
            <a:ext uri="{FF2B5EF4-FFF2-40B4-BE49-F238E27FC236}">
              <a16:creationId xmlns:a16="http://schemas.microsoft.com/office/drawing/2014/main" id="{1DB9B0F7-2B1C-4FA7-A46A-2C5ED869665D}"/>
            </a:ext>
          </a:extLst>
        </xdr:cNvPr>
        <xdr:cNvSpPr txBox="1"/>
      </xdr:nvSpPr>
      <xdr:spPr>
        <a:xfrm>
          <a:off x="3086744" y="5587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143950</xdr:rowOff>
    </xdr:from>
    <xdr:ext cx="405111" cy="259045"/>
    <xdr:sp macro="" textlink="">
      <xdr:nvSpPr>
        <xdr:cNvPr id="97" name="n_3mainValue有形固定資産減価償却率">
          <a:extLst>
            <a:ext uri="{FF2B5EF4-FFF2-40B4-BE49-F238E27FC236}">
              <a16:creationId xmlns:a16="http://schemas.microsoft.com/office/drawing/2014/main" id="{F5AFA890-FBAA-4AD7-B18D-B67E7E5CBFBA}"/>
            </a:ext>
          </a:extLst>
        </xdr:cNvPr>
        <xdr:cNvSpPr txBox="1"/>
      </xdr:nvSpPr>
      <xdr:spPr>
        <a:xfrm>
          <a:off x="2324744" y="5544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125959</xdr:rowOff>
    </xdr:from>
    <xdr:ext cx="405111" cy="259045"/>
    <xdr:sp macro="" textlink="">
      <xdr:nvSpPr>
        <xdr:cNvPr id="98" name="n_4mainValue有形固定資産減価償却率">
          <a:extLst>
            <a:ext uri="{FF2B5EF4-FFF2-40B4-BE49-F238E27FC236}">
              <a16:creationId xmlns:a16="http://schemas.microsoft.com/office/drawing/2014/main" id="{397EAA2A-5574-4E57-824A-A79FA33BD54D}"/>
            </a:ext>
          </a:extLst>
        </xdr:cNvPr>
        <xdr:cNvSpPr txBox="1"/>
      </xdr:nvSpPr>
      <xdr:spPr>
        <a:xfrm>
          <a:off x="1562744" y="552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EB664AD4-52BC-4A3E-90A6-5B1C47F7341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970CD158-98C5-450D-A4D0-E7F0C9A3D0C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DB52604-FB65-44D6-AC72-B8C2575F331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4017A00-2B95-4079-8424-7A8171E3756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38CA4871-275C-4218-8F1C-EC65F9969F2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6478E3A-C4D1-4FF2-9538-A5A42BDCD4F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B91A7AB4-F471-4478-B4D8-7B40EB5D065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67C82988-7CBE-4690-8AE9-8C824784AA6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405CB0F4-0CFE-4CCB-964B-D55ABC720C5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C0336D03-BE77-4D76-A1F0-ACA547AAC30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1FD5923-5342-4261-9CD1-D8C6520CCF5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DFC73B9-8E15-4274-8D97-5FCD9EF8D9C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0923EC7-115D-4E0D-906C-B79F532D0A0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高い値にある。地方債については、これまでも発行額や管理を適正に行っており、必要な施設等建設のため地方債を活用し資金調達を行っている。今後も元金償還額を考慮しながら、事業に係る地方債の適正な発行額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39E3F046-9A7B-4AF9-A63C-C8D2BA97D25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36B9857F-F334-49F6-8E7F-0B8088FC51C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DD5EF82F-07A2-46E6-9C66-B39A576286D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73BC812C-D0B5-4AD8-9809-0787A6563AF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5AEFC120-9CF3-447D-A75E-1C86267EE0D8}"/>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38C8E292-C4C1-4864-A65F-F9BFDB2B387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F9FA04EB-51B7-4456-9A96-44D58CC4E56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6574B961-85FD-4280-B85B-49E199797D1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A5363C45-5E68-40D3-B0A1-2FC4AAE6507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5828C3A-4C44-48C9-8CE5-79247FD73AD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BEE6E879-32E2-4EFC-BE9B-A428EC0A903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A1C1F485-36CA-4599-AF6C-064487F24FD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75177FA9-3455-4428-8D44-A6299DB0998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2FF1052-48E3-42E8-9CC2-F03C3183F0A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FF0075C-680A-4472-BFC0-12CB2AE3009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4A5B2F27-A247-4369-B3DC-28D122A07BAE}"/>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C43F4680-B865-4A84-BC44-3FDFD64E0B9B}"/>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F7E202C0-A17F-4564-91FC-82174CF3F15A}"/>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8E0EA499-5B10-4DB3-9597-27DCAF60196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1FF9CBDF-DBAF-4607-A44A-F71B45C4761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1ABA9474-7DDA-452A-839E-22932C63F3EA}"/>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B1676A4C-E638-43C0-89A8-5FA1640D6643}"/>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0E1733F2-8D23-4AA1-9BCA-48B2F0183823}"/>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A4FC7513-B3C4-4CBE-A487-951CE994C7AB}"/>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23CE0550-A89D-403D-8479-B7A74DB57B6B}"/>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6D73EFDF-ED64-4228-94AC-CF6FBA6CA027}"/>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44552AA-C94F-4108-92D6-137620E7C80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67BE62E-409E-454D-B252-0D31BE02287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7E129AD-8F60-40CA-843A-0A2E8D4E3B0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03B6968-64BC-4509-9715-A6A29806A47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87EEEAE-DE33-4BE3-8EDA-563B25E0C8A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114243</xdr:rowOff>
    </xdr:from>
    <xdr:to>
      <xdr:col>76</xdr:col>
      <xdr:colOff>73025</xdr:colOff>
      <xdr:row>32</xdr:row>
      <xdr:rowOff>44393</xdr:rowOff>
    </xdr:to>
    <xdr:sp macro="" textlink="">
      <xdr:nvSpPr>
        <xdr:cNvPr id="143" name="楕円 142">
          <a:extLst>
            <a:ext uri="{FF2B5EF4-FFF2-40B4-BE49-F238E27FC236}">
              <a16:creationId xmlns:a16="http://schemas.microsoft.com/office/drawing/2014/main" id="{26D000AA-E7D8-49AC-A5A6-2A15888E65F3}"/>
            </a:ext>
          </a:extLst>
        </xdr:cNvPr>
        <xdr:cNvSpPr/>
      </xdr:nvSpPr>
      <xdr:spPr>
        <a:xfrm>
          <a:off x="14744700" y="620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92670</xdr:rowOff>
    </xdr:from>
    <xdr:ext cx="469744" cy="259045"/>
    <xdr:sp macro="" textlink="">
      <xdr:nvSpPr>
        <xdr:cNvPr id="144" name="債務償還比率該当値テキスト">
          <a:extLst>
            <a:ext uri="{FF2B5EF4-FFF2-40B4-BE49-F238E27FC236}">
              <a16:creationId xmlns:a16="http://schemas.microsoft.com/office/drawing/2014/main" id="{3A6ECE1E-F5A8-4861-BAFB-2A1179AF5B4C}"/>
            </a:ext>
          </a:extLst>
        </xdr:cNvPr>
        <xdr:cNvSpPr txBox="1"/>
      </xdr:nvSpPr>
      <xdr:spPr>
        <a:xfrm>
          <a:off x="14846300" y="617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94453</xdr:rowOff>
    </xdr:from>
    <xdr:to>
      <xdr:col>72</xdr:col>
      <xdr:colOff>123825</xdr:colOff>
      <xdr:row>32</xdr:row>
      <xdr:rowOff>24603</xdr:rowOff>
    </xdr:to>
    <xdr:sp macro="" textlink="">
      <xdr:nvSpPr>
        <xdr:cNvPr id="145" name="楕円 144">
          <a:extLst>
            <a:ext uri="{FF2B5EF4-FFF2-40B4-BE49-F238E27FC236}">
              <a16:creationId xmlns:a16="http://schemas.microsoft.com/office/drawing/2014/main" id="{6C9E067C-A835-4CD4-BC09-81B14368C626}"/>
            </a:ext>
          </a:extLst>
        </xdr:cNvPr>
        <xdr:cNvSpPr/>
      </xdr:nvSpPr>
      <xdr:spPr>
        <a:xfrm>
          <a:off x="14033500" y="618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145253</xdr:rowOff>
    </xdr:from>
    <xdr:to>
      <xdr:col>76</xdr:col>
      <xdr:colOff>22225</xdr:colOff>
      <xdr:row>31</xdr:row>
      <xdr:rowOff>165043</xdr:rowOff>
    </xdr:to>
    <xdr:cxnSp macro="">
      <xdr:nvCxnSpPr>
        <xdr:cNvPr id="146" name="直線コネクタ 145">
          <a:extLst>
            <a:ext uri="{FF2B5EF4-FFF2-40B4-BE49-F238E27FC236}">
              <a16:creationId xmlns:a16="http://schemas.microsoft.com/office/drawing/2014/main" id="{BE890ED4-8E03-42AD-8365-059523B97C27}"/>
            </a:ext>
          </a:extLst>
        </xdr:cNvPr>
        <xdr:cNvCxnSpPr/>
      </xdr:nvCxnSpPr>
      <xdr:spPr>
        <a:xfrm>
          <a:off x="14084300" y="6231728"/>
          <a:ext cx="7112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138472</xdr:rowOff>
    </xdr:from>
    <xdr:to>
      <xdr:col>68</xdr:col>
      <xdr:colOff>123825</xdr:colOff>
      <xdr:row>32</xdr:row>
      <xdr:rowOff>68622</xdr:rowOff>
    </xdr:to>
    <xdr:sp macro="" textlink="">
      <xdr:nvSpPr>
        <xdr:cNvPr id="147" name="楕円 146">
          <a:extLst>
            <a:ext uri="{FF2B5EF4-FFF2-40B4-BE49-F238E27FC236}">
              <a16:creationId xmlns:a16="http://schemas.microsoft.com/office/drawing/2014/main" id="{35D533F1-480C-4E2F-BD6B-18F2118E2964}"/>
            </a:ext>
          </a:extLst>
        </xdr:cNvPr>
        <xdr:cNvSpPr/>
      </xdr:nvSpPr>
      <xdr:spPr>
        <a:xfrm>
          <a:off x="13271500" y="622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145253</xdr:rowOff>
    </xdr:from>
    <xdr:to>
      <xdr:col>72</xdr:col>
      <xdr:colOff>73025</xdr:colOff>
      <xdr:row>32</xdr:row>
      <xdr:rowOff>17822</xdr:rowOff>
    </xdr:to>
    <xdr:cxnSp macro="">
      <xdr:nvCxnSpPr>
        <xdr:cNvPr id="148" name="直線コネクタ 147">
          <a:extLst>
            <a:ext uri="{FF2B5EF4-FFF2-40B4-BE49-F238E27FC236}">
              <a16:creationId xmlns:a16="http://schemas.microsoft.com/office/drawing/2014/main" id="{3FC99F9F-3042-4141-9538-A618813247ED}"/>
            </a:ext>
          </a:extLst>
        </xdr:cNvPr>
        <xdr:cNvCxnSpPr/>
      </xdr:nvCxnSpPr>
      <xdr:spPr>
        <a:xfrm flipV="1">
          <a:off x="13322300" y="6231728"/>
          <a:ext cx="762000" cy="4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156394</xdr:rowOff>
    </xdr:from>
    <xdr:to>
      <xdr:col>64</xdr:col>
      <xdr:colOff>123825</xdr:colOff>
      <xdr:row>31</xdr:row>
      <xdr:rowOff>86544</xdr:rowOff>
    </xdr:to>
    <xdr:sp macro="" textlink="">
      <xdr:nvSpPr>
        <xdr:cNvPr id="149" name="楕円 148">
          <a:extLst>
            <a:ext uri="{FF2B5EF4-FFF2-40B4-BE49-F238E27FC236}">
              <a16:creationId xmlns:a16="http://schemas.microsoft.com/office/drawing/2014/main" id="{7924E70C-1372-4436-8A47-1E179402B939}"/>
            </a:ext>
          </a:extLst>
        </xdr:cNvPr>
        <xdr:cNvSpPr/>
      </xdr:nvSpPr>
      <xdr:spPr>
        <a:xfrm>
          <a:off x="12509500" y="607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35744</xdr:rowOff>
    </xdr:from>
    <xdr:to>
      <xdr:col>68</xdr:col>
      <xdr:colOff>73025</xdr:colOff>
      <xdr:row>32</xdr:row>
      <xdr:rowOff>17822</xdr:rowOff>
    </xdr:to>
    <xdr:cxnSp macro="">
      <xdr:nvCxnSpPr>
        <xdr:cNvPr id="150" name="直線コネクタ 149">
          <a:extLst>
            <a:ext uri="{FF2B5EF4-FFF2-40B4-BE49-F238E27FC236}">
              <a16:creationId xmlns:a16="http://schemas.microsoft.com/office/drawing/2014/main" id="{BCE5A5A4-7E14-4827-B13E-D71549DDB29E}"/>
            </a:ext>
          </a:extLst>
        </xdr:cNvPr>
        <xdr:cNvCxnSpPr/>
      </xdr:nvCxnSpPr>
      <xdr:spPr>
        <a:xfrm>
          <a:off x="12560300" y="6122219"/>
          <a:ext cx="762000" cy="15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105728</xdr:rowOff>
    </xdr:from>
    <xdr:to>
      <xdr:col>60</xdr:col>
      <xdr:colOff>123825</xdr:colOff>
      <xdr:row>32</xdr:row>
      <xdr:rowOff>35878</xdr:rowOff>
    </xdr:to>
    <xdr:sp macro="" textlink="">
      <xdr:nvSpPr>
        <xdr:cNvPr id="151" name="楕円 150">
          <a:extLst>
            <a:ext uri="{FF2B5EF4-FFF2-40B4-BE49-F238E27FC236}">
              <a16:creationId xmlns:a16="http://schemas.microsoft.com/office/drawing/2014/main" id="{C41E3BA0-FD1A-4448-BD07-27A5B5611DB5}"/>
            </a:ext>
          </a:extLst>
        </xdr:cNvPr>
        <xdr:cNvSpPr/>
      </xdr:nvSpPr>
      <xdr:spPr>
        <a:xfrm>
          <a:off x="11747500" y="619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35744</xdr:rowOff>
    </xdr:from>
    <xdr:to>
      <xdr:col>64</xdr:col>
      <xdr:colOff>73025</xdr:colOff>
      <xdr:row>31</xdr:row>
      <xdr:rowOff>156528</xdr:rowOff>
    </xdr:to>
    <xdr:cxnSp macro="">
      <xdr:nvCxnSpPr>
        <xdr:cNvPr id="152" name="直線コネクタ 151">
          <a:extLst>
            <a:ext uri="{FF2B5EF4-FFF2-40B4-BE49-F238E27FC236}">
              <a16:creationId xmlns:a16="http://schemas.microsoft.com/office/drawing/2014/main" id="{2EB5E284-4269-48E5-B474-D1F76BD25D4B}"/>
            </a:ext>
          </a:extLst>
        </xdr:cNvPr>
        <xdr:cNvCxnSpPr/>
      </xdr:nvCxnSpPr>
      <xdr:spPr>
        <a:xfrm flipV="1">
          <a:off x="11798300" y="6122219"/>
          <a:ext cx="762000" cy="12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714228D0-1666-43CF-AE53-11114058906E}"/>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9885E00B-8B36-47F9-9E42-B95949BCAC37}"/>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BD3A8F56-8FE4-45D2-85AD-9E248E7090E2}"/>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5869EEA0-0C91-457E-8042-B546834BEEA8}"/>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15730</xdr:rowOff>
    </xdr:from>
    <xdr:ext cx="469744" cy="259045"/>
    <xdr:sp macro="" textlink="">
      <xdr:nvSpPr>
        <xdr:cNvPr id="157" name="n_1mainValue債務償還比率">
          <a:extLst>
            <a:ext uri="{FF2B5EF4-FFF2-40B4-BE49-F238E27FC236}">
              <a16:creationId xmlns:a16="http://schemas.microsoft.com/office/drawing/2014/main" id="{39449123-2AEA-41BE-8B0F-722C848B3FE6}"/>
            </a:ext>
          </a:extLst>
        </xdr:cNvPr>
        <xdr:cNvSpPr txBox="1"/>
      </xdr:nvSpPr>
      <xdr:spPr>
        <a:xfrm>
          <a:off x="13836727" y="627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59749</xdr:rowOff>
    </xdr:from>
    <xdr:ext cx="469744" cy="259045"/>
    <xdr:sp macro="" textlink="">
      <xdr:nvSpPr>
        <xdr:cNvPr id="158" name="n_2mainValue債務償還比率">
          <a:extLst>
            <a:ext uri="{FF2B5EF4-FFF2-40B4-BE49-F238E27FC236}">
              <a16:creationId xmlns:a16="http://schemas.microsoft.com/office/drawing/2014/main" id="{1373CF4F-5F4B-48BC-A66F-656DAF507EB0}"/>
            </a:ext>
          </a:extLst>
        </xdr:cNvPr>
        <xdr:cNvSpPr txBox="1"/>
      </xdr:nvSpPr>
      <xdr:spPr>
        <a:xfrm>
          <a:off x="13087427" y="63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77671</xdr:rowOff>
    </xdr:from>
    <xdr:ext cx="469744" cy="259045"/>
    <xdr:sp macro="" textlink="">
      <xdr:nvSpPr>
        <xdr:cNvPr id="159" name="n_3mainValue債務償還比率">
          <a:extLst>
            <a:ext uri="{FF2B5EF4-FFF2-40B4-BE49-F238E27FC236}">
              <a16:creationId xmlns:a16="http://schemas.microsoft.com/office/drawing/2014/main" id="{68F71C8F-F575-43FF-B39D-D1A49DF169A1}"/>
            </a:ext>
          </a:extLst>
        </xdr:cNvPr>
        <xdr:cNvSpPr txBox="1"/>
      </xdr:nvSpPr>
      <xdr:spPr>
        <a:xfrm>
          <a:off x="12325427" y="6164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27005</xdr:rowOff>
    </xdr:from>
    <xdr:ext cx="469744" cy="259045"/>
    <xdr:sp macro="" textlink="">
      <xdr:nvSpPr>
        <xdr:cNvPr id="160" name="n_4mainValue債務償還比率">
          <a:extLst>
            <a:ext uri="{FF2B5EF4-FFF2-40B4-BE49-F238E27FC236}">
              <a16:creationId xmlns:a16="http://schemas.microsoft.com/office/drawing/2014/main" id="{16241232-4356-459A-9B00-52A5D7724352}"/>
            </a:ext>
          </a:extLst>
        </xdr:cNvPr>
        <xdr:cNvSpPr txBox="1"/>
      </xdr:nvSpPr>
      <xdr:spPr>
        <a:xfrm>
          <a:off x="11563427" y="628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22288AE8-29B4-4B00-B829-610A47F0811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E02AF96-9FFD-4F00-8C5A-80006A3A1AE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B6A07EA-73AD-478A-B90E-C53C3E3F1F4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3889A57-018E-425A-8DDF-F0359C3FC8C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12C6186-F459-4BB3-A491-7B579EC4064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73E4284-5C80-491A-9B1C-11BF687AEF8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1667140-D4BF-4EA0-BA29-16EB1A375DD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175844-CE61-4E83-B0DC-06CFE9ADA63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143E3A-B139-444B-8EDB-440F60E9E8E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6CB5F33-805A-4E5A-9120-8D9E51E619C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4F067C5-3A47-497B-95F3-62EC5D5220E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7CA268E-38F5-4096-A85B-175C8DE0587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E0D85A8-F059-46D2-9024-32B0147534D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0092BF-DA33-43F8-8C0D-2D6435CE86A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AB37E2E-6FCF-4614-A89C-E634C183FC4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851C33C-1942-4A9D-9F83-40CC326D014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236,164
234,248
381.30
114,220,746
111,197,489
2,149,809
56,114,324
105,276,782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62D733-3A2C-4688-A821-4F585F0855E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E8A1DD7-8346-4E2A-8C3E-F94995D09DE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02D9A79-817B-4944-BEB5-1574B2EF7A9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CDD9CF-A66D-45F9-9F49-0EFFBEAA1FB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D080CCA-9181-43E5-8DBE-5CA5468B731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DA2493D-7477-4E55-A1C8-937FA574310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915AF10-DA7D-4C8C-BE7C-CF2246AE6C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C5C1C6-AFD3-4294-870D-BE1FB5FC55B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0C2AEF4-F754-4EBD-A1F7-9AD096F0639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E087FD-393D-40F5-BDF3-B62BD226BA0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7098AF-CD1D-4D3A-9E49-B5FC0F607FE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CB2C9BD-61D4-4866-ACE0-AAAE358DDA8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54A5860-A84F-44E9-A570-D1BE770A1FF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1FD6E16-89A0-47AD-9887-4E5C3B11C3E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39D329-A771-47DA-8EF2-8FA5E11AAD2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F829CD8-E4E2-4C74-8EA1-7A882A479A9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4992D95-8714-467D-A451-8C05BF99DAF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6AD63B1-7276-4330-89D4-C291034250D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73663A-D760-448E-9DD4-69F418153D4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B4CD196-64E4-428F-9274-3A6DA7AB2BB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659A363-13D7-4798-A9E6-511CECCA70D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C6044C5-D254-4B30-BAE2-416E198F8AF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39B704D-8F3B-49E2-9C5C-52962BC0DEE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6C54DEE-3C9A-42C7-8559-D3A6F2E2EF0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4A573AB-6227-4568-B78C-D2E19677FE9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FE326FE-D09F-4C0B-9DBD-D14BAF559C1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6DE4B64-7FB2-4517-867A-6A8B198A0AD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EFC412F-D16A-4CBD-B398-99CFE7AFCCA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699D0D-A2F3-4D36-BFD6-E7BAB3D7E7B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31890C2-83AC-474C-8AB8-11143BD5B52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241240C-B377-4FA3-977D-29153A3AA47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26D3111-B7EC-4BF0-937F-C29B2A93B1A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020A16A-8E78-4460-8483-8001A04C982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A3FB30C-5160-4C88-917E-BA96AF95560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D904609-5FD8-46DE-9A5C-0005A49C05D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6810C1E-B348-4CE1-8871-50E2ADCFFAB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131447D-BAFF-4903-B71A-7189140C7FE6}"/>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E64908E-4A52-40F8-8F61-49BE27290FA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E9D7A98-937B-4BAB-83C1-0987B07143F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8D6B231-4F92-4822-9840-94D04A7EA0D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B0EC120-21EC-4AE7-93CA-63A3B0F5982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2CA81FB-4C3F-4096-806D-429C8D0218F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AD545FC-212E-40AF-B299-7C1DF6C35F9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9EC1025C-C24A-494E-BEB3-0682A19854B1}"/>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F5193B0F-0525-492F-9839-5D661B2689D6}"/>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F56D7C22-31C6-45F0-8985-F5B0983DD2E5}"/>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8C13271E-FC61-449C-A673-5545BE6A73E0}"/>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AA865F23-4815-4FDA-AA5A-1A2FE709EE0F}"/>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721C00D3-1E68-4560-AD13-CB115C4B31C3}"/>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01C3BC79-8A95-408F-A708-C03CD413C74D}"/>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1C238C8C-A2B4-4E5E-8BE3-127F708D9912}"/>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1AE62AC9-9FB3-4137-AA5B-E9163BB48B86}"/>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6B67C256-1F75-4423-B8BE-EBEB3D3D75F3}"/>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26089778-BAB9-4451-8BA4-4C6CC00C4001}"/>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375DFDA-FCB3-4AB0-98E7-52B5E4190AE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7384B66-12C6-46D1-84DF-A28DEA5B964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5111810-554B-4EEA-AC9D-3103B813DF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636E6F-F2DE-4F09-85AE-FD7030A5CA6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FFDD27B-4949-43E4-A9B0-60EB003B1AF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29972</xdr:rowOff>
    </xdr:from>
    <xdr:to>
      <xdr:col>24</xdr:col>
      <xdr:colOff>114300</xdr:colOff>
      <xdr:row>35</xdr:row>
      <xdr:rowOff>131572</xdr:rowOff>
    </xdr:to>
    <xdr:sp macro="" textlink="">
      <xdr:nvSpPr>
        <xdr:cNvPr id="71" name="楕円 70">
          <a:extLst>
            <a:ext uri="{FF2B5EF4-FFF2-40B4-BE49-F238E27FC236}">
              <a16:creationId xmlns:a16="http://schemas.microsoft.com/office/drawing/2014/main" id="{CE7CA2A5-B63D-42FC-A48F-148143C0C88F}"/>
            </a:ext>
          </a:extLst>
        </xdr:cNvPr>
        <xdr:cNvSpPr/>
      </xdr:nvSpPr>
      <xdr:spPr>
        <a:xfrm>
          <a:off x="4584700" y="603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52849</xdr:rowOff>
    </xdr:from>
    <xdr:ext cx="405111" cy="259045"/>
    <xdr:sp macro="" textlink="">
      <xdr:nvSpPr>
        <xdr:cNvPr id="72" name="【道路】&#10;有形固定資産減価償却率該当値テキスト">
          <a:extLst>
            <a:ext uri="{FF2B5EF4-FFF2-40B4-BE49-F238E27FC236}">
              <a16:creationId xmlns:a16="http://schemas.microsoft.com/office/drawing/2014/main" id="{F83C9299-C969-4D83-BE81-0D3FB6631A2F}"/>
            </a:ext>
          </a:extLst>
        </xdr:cNvPr>
        <xdr:cNvSpPr txBox="1"/>
      </xdr:nvSpPr>
      <xdr:spPr>
        <a:xfrm>
          <a:off x="4673600" y="588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29972</xdr:rowOff>
    </xdr:from>
    <xdr:to>
      <xdr:col>20</xdr:col>
      <xdr:colOff>38100</xdr:colOff>
      <xdr:row>35</xdr:row>
      <xdr:rowOff>131572</xdr:rowOff>
    </xdr:to>
    <xdr:sp macro="" textlink="">
      <xdr:nvSpPr>
        <xdr:cNvPr id="73" name="楕円 72">
          <a:extLst>
            <a:ext uri="{FF2B5EF4-FFF2-40B4-BE49-F238E27FC236}">
              <a16:creationId xmlns:a16="http://schemas.microsoft.com/office/drawing/2014/main" id="{48469233-FA57-4000-AB19-818498D029C5}"/>
            </a:ext>
          </a:extLst>
        </xdr:cNvPr>
        <xdr:cNvSpPr/>
      </xdr:nvSpPr>
      <xdr:spPr>
        <a:xfrm>
          <a:off x="3746500" y="603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80772</xdr:rowOff>
    </xdr:from>
    <xdr:to>
      <xdr:col>24</xdr:col>
      <xdr:colOff>63500</xdr:colOff>
      <xdr:row>35</xdr:row>
      <xdr:rowOff>80772</xdr:rowOff>
    </xdr:to>
    <xdr:cxnSp macro="">
      <xdr:nvCxnSpPr>
        <xdr:cNvPr id="74" name="直線コネクタ 73">
          <a:extLst>
            <a:ext uri="{FF2B5EF4-FFF2-40B4-BE49-F238E27FC236}">
              <a16:creationId xmlns:a16="http://schemas.microsoft.com/office/drawing/2014/main" id="{0D0BFBFE-61F9-4A63-8079-803EE75BA444}"/>
            </a:ext>
          </a:extLst>
        </xdr:cNvPr>
        <xdr:cNvCxnSpPr/>
      </xdr:nvCxnSpPr>
      <xdr:spPr>
        <a:xfrm>
          <a:off x="3797300" y="60815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34544</xdr:rowOff>
    </xdr:from>
    <xdr:to>
      <xdr:col>15</xdr:col>
      <xdr:colOff>101600</xdr:colOff>
      <xdr:row>35</xdr:row>
      <xdr:rowOff>136144</xdr:rowOff>
    </xdr:to>
    <xdr:sp macro="" textlink="">
      <xdr:nvSpPr>
        <xdr:cNvPr id="75" name="楕円 74">
          <a:extLst>
            <a:ext uri="{FF2B5EF4-FFF2-40B4-BE49-F238E27FC236}">
              <a16:creationId xmlns:a16="http://schemas.microsoft.com/office/drawing/2014/main" id="{FCDEA0D0-4C03-4EB9-BD33-52933CCEBE44}"/>
            </a:ext>
          </a:extLst>
        </xdr:cNvPr>
        <xdr:cNvSpPr/>
      </xdr:nvSpPr>
      <xdr:spPr>
        <a:xfrm>
          <a:off x="28575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80772</xdr:rowOff>
    </xdr:from>
    <xdr:to>
      <xdr:col>19</xdr:col>
      <xdr:colOff>177800</xdr:colOff>
      <xdr:row>35</xdr:row>
      <xdr:rowOff>85344</xdr:rowOff>
    </xdr:to>
    <xdr:cxnSp macro="">
      <xdr:nvCxnSpPr>
        <xdr:cNvPr id="76" name="直線コネクタ 75">
          <a:extLst>
            <a:ext uri="{FF2B5EF4-FFF2-40B4-BE49-F238E27FC236}">
              <a16:creationId xmlns:a16="http://schemas.microsoft.com/office/drawing/2014/main" id="{BD4C5DBE-5AD6-45E4-8081-C0FBC90E1D69}"/>
            </a:ext>
          </a:extLst>
        </xdr:cNvPr>
        <xdr:cNvCxnSpPr/>
      </xdr:nvCxnSpPr>
      <xdr:spPr>
        <a:xfrm flipV="1">
          <a:off x="2908300" y="608152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32258</xdr:rowOff>
    </xdr:from>
    <xdr:to>
      <xdr:col>10</xdr:col>
      <xdr:colOff>165100</xdr:colOff>
      <xdr:row>35</xdr:row>
      <xdr:rowOff>133858</xdr:rowOff>
    </xdr:to>
    <xdr:sp macro="" textlink="">
      <xdr:nvSpPr>
        <xdr:cNvPr id="77" name="楕円 76">
          <a:extLst>
            <a:ext uri="{FF2B5EF4-FFF2-40B4-BE49-F238E27FC236}">
              <a16:creationId xmlns:a16="http://schemas.microsoft.com/office/drawing/2014/main" id="{60FCDAD8-B226-4077-A681-B24885B9CF1F}"/>
            </a:ext>
          </a:extLst>
        </xdr:cNvPr>
        <xdr:cNvSpPr/>
      </xdr:nvSpPr>
      <xdr:spPr>
        <a:xfrm>
          <a:off x="1968500" y="603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83058</xdr:rowOff>
    </xdr:from>
    <xdr:to>
      <xdr:col>15</xdr:col>
      <xdr:colOff>50800</xdr:colOff>
      <xdr:row>35</xdr:row>
      <xdr:rowOff>85344</xdr:rowOff>
    </xdr:to>
    <xdr:cxnSp macro="">
      <xdr:nvCxnSpPr>
        <xdr:cNvPr id="78" name="直線コネクタ 77">
          <a:extLst>
            <a:ext uri="{FF2B5EF4-FFF2-40B4-BE49-F238E27FC236}">
              <a16:creationId xmlns:a16="http://schemas.microsoft.com/office/drawing/2014/main" id="{A825505D-A5FA-402B-8E77-D16AF17FD3E8}"/>
            </a:ext>
          </a:extLst>
        </xdr:cNvPr>
        <xdr:cNvCxnSpPr/>
      </xdr:nvCxnSpPr>
      <xdr:spPr>
        <a:xfrm>
          <a:off x="2019300" y="60838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114554</xdr:rowOff>
    </xdr:from>
    <xdr:to>
      <xdr:col>6</xdr:col>
      <xdr:colOff>38100</xdr:colOff>
      <xdr:row>36</xdr:row>
      <xdr:rowOff>44704</xdr:rowOff>
    </xdr:to>
    <xdr:sp macro="" textlink="">
      <xdr:nvSpPr>
        <xdr:cNvPr id="79" name="楕円 78">
          <a:extLst>
            <a:ext uri="{FF2B5EF4-FFF2-40B4-BE49-F238E27FC236}">
              <a16:creationId xmlns:a16="http://schemas.microsoft.com/office/drawing/2014/main" id="{270DB4A3-D33C-408A-8C9F-37E901E2A617}"/>
            </a:ext>
          </a:extLst>
        </xdr:cNvPr>
        <xdr:cNvSpPr/>
      </xdr:nvSpPr>
      <xdr:spPr>
        <a:xfrm>
          <a:off x="1079500" y="611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83058</xdr:rowOff>
    </xdr:from>
    <xdr:to>
      <xdr:col>10</xdr:col>
      <xdr:colOff>114300</xdr:colOff>
      <xdr:row>35</xdr:row>
      <xdr:rowOff>165354</xdr:rowOff>
    </xdr:to>
    <xdr:cxnSp macro="">
      <xdr:nvCxnSpPr>
        <xdr:cNvPr id="80" name="直線コネクタ 79">
          <a:extLst>
            <a:ext uri="{FF2B5EF4-FFF2-40B4-BE49-F238E27FC236}">
              <a16:creationId xmlns:a16="http://schemas.microsoft.com/office/drawing/2014/main" id="{53B832FE-E36D-4713-BF7B-DB63A33247B8}"/>
            </a:ext>
          </a:extLst>
        </xdr:cNvPr>
        <xdr:cNvCxnSpPr/>
      </xdr:nvCxnSpPr>
      <xdr:spPr>
        <a:xfrm flipV="1">
          <a:off x="1130300" y="60838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F93C0B53-C04F-4195-BD6A-26F3B6652C62}"/>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3DB0BEB3-8708-4612-9928-7DCFEE91CEC5}"/>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E9AFD2C0-C8AC-409D-9521-F44F6C6CDA51}"/>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3B87BD25-FB48-4D3D-9B7B-E21B24981E98}"/>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148099</xdr:rowOff>
    </xdr:from>
    <xdr:ext cx="405111" cy="259045"/>
    <xdr:sp macro="" textlink="">
      <xdr:nvSpPr>
        <xdr:cNvPr id="85" name="n_1mainValue【道路】&#10;有形固定資産減価償却率">
          <a:extLst>
            <a:ext uri="{FF2B5EF4-FFF2-40B4-BE49-F238E27FC236}">
              <a16:creationId xmlns:a16="http://schemas.microsoft.com/office/drawing/2014/main" id="{ECF92622-3607-470B-8425-30B7FA944EF8}"/>
            </a:ext>
          </a:extLst>
        </xdr:cNvPr>
        <xdr:cNvSpPr txBox="1"/>
      </xdr:nvSpPr>
      <xdr:spPr>
        <a:xfrm>
          <a:off x="3582044" y="580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152671</xdr:rowOff>
    </xdr:from>
    <xdr:ext cx="405111" cy="259045"/>
    <xdr:sp macro="" textlink="">
      <xdr:nvSpPr>
        <xdr:cNvPr id="86" name="n_2mainValue【道路】&#10;有形固定資産減価償却率">
          <a:extLst>
            <a:ext uri="{FF2B5EF4-FFF2-40B4-BE49-F238E27FC236}">
              <a16:creationId xmlns:a16="http://schemas.microsoft.com/office/drawing/2014/main" id="{6D311A15-3772-4761-9EAC-FDD2DB7C8E90}"/>
            </a:ext>
          </a:extLst>
        </xdr:cNvPr>
        <xdr:cNvSpPr txBox="1"/>
      </xdr:nvSpPr>
      <xdr:spPr>
        <a:xfrm>
          <a:off x="2705744" y="581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150385</xdr:rowOff>
    </xdr:from>
    <xdr:ext cx="405111" cy="259045"/>
    <xdr:sp macro="" textlink="">
      <xdr:nvSpPr>
        <xdr:cNvPr id="87" name="n_3mainValue【道路】&#10;有形固定資産減価償却率">
          <a:extLst>
            <a:ext uri="{FF2B5EF4-FFF2-40B4-BE49-F238E27FC236}">
              <a16:creationId xmlns:a16="http://schemas.microsoft.com/office/drawing/2014/main" id="{05361E28-3EC4-4E0C-B22B-A7C7A170E554}"/>
            </a:ext>
          </a:extLst>
        </xdr:cNvPr>
        <xdr:cNvSpPr txBox="1"/>
      </xdr:nvSpPr>
      <xdr:spPr>
        <a:xfrm>
          <a:off x="1816744" y="580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61231</xdr:rowOff>
    </xdr:from>
    <xdr:ext cx="405111" cy="259045"/>
    <xdr:sp macro="" textlink="">
      <xdr:nvSpPr>
        <xdr:cNvPr id="88" name="n_4mainValue【道路】&#10;有形固定資産減価償却率">
          <a:extLst>
            <a:ext uri="{FF2B5EF4-FFF2-40B4-BE49-F238E27FC236}">
              <a16:creationId xmlns:a16="http://schemas.microsoft.com/office/drawing/2014/main" id="{B6EA2519-7414-48F2-9A96-3ADE30921381}"/>
            </a:ext>
          </a:extLst>
        </xdr:cNvPr>
        <xdr:cNvSpPr txBox="1"/>
      </xdr:nvSpPr>
      <xdr:spPr>
        <a:xfrm>
          <a:off x="927744" y="589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AF43A2C-F270-4523-A902-4D078F7DA6B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9073F4B-F832-41EC-809C-4E9B9170A87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A093906-082D-425C-A3E5-5D4E6ADE806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05EC05B-E338-472C-ADCF-DB7D5E8427E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C4F7BA5-C8D4-46A3-A766-E903112E827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2F07147-0F6D-4EB7-9865-5186E1423A4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F41D580-A1B7-4B76-ACEC-67BE7A75542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DE44863-FEAF-4052-B7C9-420284E989A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25101F8D-14B6-4259-AA55-A566A3D9458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08775FC-A816-4F9A-B75F-BA0FF0B2DB8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AE7CE65-BDDC-47CC-9EFE-8B528ADBF2B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BF7E33A1-7960-4190-A145-228FDB7A8A6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A967D2E1-7D97-489E-9443-BC6CB10C325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9886DB8F-1842-45EC-A270-CFB01E55D2E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5A107F7F-06D3-4030-926D-235A3804228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8C36F60E-8F0F-4587-AE9A-964A7704596F}"/>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3598128B-690D-4B24-B633-1F9792A5618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9CFF08CC-BC20-47E1-8D53-4E774C9DA508}"/>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6925E4F0-0FF6-4749-AD1E-C4DE3474B5D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D427700A-8E01-49F9-A1C6-802074349CD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2FA6074F-069E-4C78-9C2E-BBBA83B09D9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11F7FC87-EFFE-4854-BBB1-AC3910E35153}"/>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243D9242-A476-45C7-B2EC-4FD8D0548C68}"/>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D9E124F9-E6A0-4030-BC22-CBC030F416CC}"/>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49A06868-BD8D-47D2-85C2-575D933AD66C}"/>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474DB777-83B9-4926-9B99-715F9DDEC433}"/>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500E324C-4F2A-4BDC-A7F2-719C2255DC0B}"/>
            </a:ext>
          </a:extLst>
        </xdr:cNvPr>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80970C0A-939A-4231-BB6B-557DC53C81C7}"/>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CE0FDD7D-C993-4EE7-A3C6-E1EBBD9E7658}"/>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20A2C3A7-EFEA-47F2-803A-E91DD92CE79D}"/>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40EC2F40-1CBE-40D0-ABF4-58C6D71BF50D}"/>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49C20A78-10A4-482D-9117-8851E5FBBF80}"/>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96877DC6-C124-467B-B78A-B494DC27509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2588AAE2-1F4F-4A98-A123-FBFEEA767FF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A2B1D78-71D2-453B-8359-4BE2C00C86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21BECEC-7323-4334-A4B6-1291229C1E7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D849E48-D96C-4B37-B179-9BCD38DA43A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85476</xdr:rowOff>
    </xdr:from>
    <xdr:to>
      <xdr:col>55</xdr:col>
      <xdr:colOff>50800</xdr:colOff>
      <xdr:row>39</xdr:row>
      <xdr:rowOff>15626</xdr:rowOff>
    </xdr:to>
    <xdr:sp macro="" textlink="">
      <xdr:nvSpPr>
        <xdr:cNvPr id="126" name="楕円 125">
          <a:extLst>
            <a:ext uri="{FF2B5EF4-FFF2-40B4-BE49-F238E27FC236}">
              <a16:creationId xmlns:a16="http://schemas.microsoft.com/office/drawing/2014/main" id="{BA2C5387-3061-4538-B736-69FC030DBADA}"/>
            </a:ext>
          </a:extLst>
        </xdr:cNvPr>
        <xdr:cNvSpPr/>
      </xdr:nvSpPr>
      <xdr:spPr>
        <a:xfrm>
          <a:off x="10426700" y="660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63903</xdr:rowOff>
    </xdr:from>
    <xdr:ext cx="469744" cy="259045"/>
    <xdr:sp macro="" textlink="">
      <xdr:nvSpPr>
        <xdr:cNvPr id="127" name="【道路】&#10;一人当たり延長該当値テキスト">
          <a:extLst>
            <a:ext uri="{FF2B5EF4-FFF2-40B4-BE49-F238E27FC236}">
              <a16:creationId xmlns:a16="http://schemas.microsoft.com/office/drawing/2014/main" id="{D06966D4-D7F5-4EAF-AA74-15FF42075393}"/>
            </a:ext>
          </a:extLst>
        </xdr:cNvPr>
        <xdr:cNvSpPr txBox="1"/>
      </xdr:nvSpPr>
      <xdr:spPr>
        <a:xfrm>
          <a:off x="10515600" y="657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91146</xdr:rowOff>
    </xdr:from>
    <xdr:to>
      <xdr:col>50</xdr:col>
      <xdr:colOff>165100</xdr:colOff>
      <xdr:row>39</xdr:row>
      <xdr:rowOff>21296</xdr:rowOff>
    </xdr:to>
    <xdr:sp macro="" textlink="">
      <xdr:nvSpPr>
        <xdr:cNvPr id="128" name="楕円 127">
          <a:extLst>
            <a:ext uri="{FF2B5EF4-FFF2-40B4-BE49-F238E27FC236}">
              <a16:creationId xmlns:a16="http://schemas.microsoft.com/office/drawing/2014/main" id="{841B3C7B-3B3B-4E69-A8DD-C6C6197D10E7}"/>
            </a:ext>
          </a:extLst>
        </xdr:cNvPr>
        <xdr:cNvSpPr/>
      </xdr:nvSpPr>
      <xdr:spPr>
        <a:xfrm>
          <a:off x="9588500" y="660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136276</xdr:rowOff>
    </xdr:from>
    <xdr:to>
      <xdr:col>55</xdr:col>
      <xdr:colOff>0</xdr:colOff>
      <xdr:row>38</xdr:row>
      <xdr:rowOff>141946</xdr:rowOff>
    </xdr:to>
    <xdr:cxnSp macro="">
      <xdr:nvCxnSpPr>
        <xdr:cNvPr id="129" name="直線コネクタ 128">
          <a:extLst>
            <a:ext uri="{FF2B5EF4-FFF2-40B4-BE49-F238E27FC236}">
              <a16:creationId xmlns:a16="http://schemas.microsoft.com/office/drawing/2014/main" id="{A43EA629-DE82-4437-B6E6-528F505F63B6}"/>
            </a:ext>
          </a:extLst>
        </xdr:cNvPr>
        <xdr:cNvCxnSpPr/>
      </xdr:nvCxnSpPr>
      <xdr:spPr>
        <a:xfrm flipV="1">
          <a:off x="9639300" y="6651376"/>
          <a:ext cx="838200" cy="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95992</xdr:rowOff>
    </xdr:from>
    <xdr:to>
      <xdr:col>46</xdr:col>
      <xdr:colOff>38100</xdr:colOff>
      <xdr:row>39</xdr:row>
      <xdr:rowOff>26142</xdr:rowOff>
    </xdr:to>
    <xdr:sp macro="" textlink="">
      <xdr:nvSpPr>
        <xdr:cNvPr id="130" name="楕円 129">
          <a:extLst>
            <a:ext uri="{FF2B5EF4-FFF2-40B4-BE49-F238E27FC236}">
              <a16:creationId xmlns:a16="http://schemas.microsoft.com/office/drawing/2014/main" id="{4BB730F4-D82C-4AE5-9C99-AF2363834BEC}"/>
            </a:ext>
          </a:extLst>
        </xdr:cNvPr>
        <xdr:cNvSpPr/>
      </xdr:nvSpPr>
      <xdr:spPr>
        <a:xfrm>
          <a:off x="8699500" y="661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141946</xdr:rowOff>
    </xdr:from>
    <xdr:to>
      <xdr:col>50</xdr:col>
      <xdr:colOff>114300</xdr:colOff>
      <xdr:row>38</xdr:row>
      <xdr:rowOff>146792</xdr:rowOff>
    </xdr:to>
    <xdr:cxnSp macro="">
      <xdr:nvCxnSpPr>
        <xdr:cNvPr id="131" name="直線コネクタ 130">
          <a:extLst>
            <a:ext uri="{FF2B5EF4-FFF2-40B4-BE49-F238E27FC236}">
              <a16:creationId xmlns:a16="http://schemas.microsoft.com/office/drawing/2014/main" id="{34C6728A-AB27-487B-8F86-A85C6E387D1C}"/>
            </a:ext>
          </a:extLst>
        </xdr:cNvPr>
        <xdr:cNvCxnSpPr/>
      </xdr:nvCxnSpPr>
      <xdr:spPr>
        <a:xfrm flipV="1">
          <a:off x="8750300" y="6657046"/>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102027</xdr:rowOff>
    </xdr:from>
    <xdr:to>
      <xdr:col>41</xdr:col>
      <xdr:colOff>101600</xdr:colOff>
      <xdr:row>39</xdr:row>
      <xdr:rowOff>32177</xdr:rowOff>
    </xdr:to>
    <xdr:sp macro="" textlink="">
      <xdr:nvSpPr>
        <xdr:cNvPr id="132" name="楕円 131">
          <a:extLst>
            <a:ext uri="{FF2B5EF4-FFF2-40B4-BE49-F238E27FC236}">
              <a16:creationId xmlns:a16="http://schemas.microsoft.com/office/drawing/2014/main" id="{950C7CA3-1DFE-4ADE-8700-097F5725E96E}"/>
            </a:ext>
          </a:extLst>
        </xdr:cNvPr>
        <xdr:cNvSpPr/>
      </xdr:nvSpPr>
      <xdr:spPr>
        <a:xfrm>
          <a:off x="7810500" y="661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146792</xdr:rowOff>
    </xdr:from>
    <xdr:to>
      <xdr:col>45</xdr:col>
      <xdr:colOff>177800</xdr:colOff>
      <xdr:row>38</xdr:row>
      <xdr:rowOff>152827</xdr:rowOff>
    </xdr:to>
    <xdr:cxnSp macro="">
      <xdr:nvCxnSpPr>
        <xdr:cNvPr id="133" name="直線コネクタ 132">
          <a:extLst>
            <a:ext uri="{FF2B5EF4-FFF2-40B4-BE49-F238E27FC236}">
              <a16:creationId xmlns:a16="http://schemas.microsoft.com/office/drawing/2014/main" id="{2D800A82-BA4F-4084-8F2A-3B36FC634378}"/>
            </a:ext>
          </a:extLst>
        </xdr:cNvPr>
        <xdr:cNvCxnSpPr/>
      </xdr:nvCxnSpPr>
      <xdr:spPr>
        <a:xfrm flipV="1">
          <a:off x="7861300" y="6661892"/>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105318</xdr:rowOff>
    </xdr:from>
    <xdr:to>
      <xdr:col>36</xdr:col>
      <xdr:colOff>165100</xdr:colOff>
      <xdr:row>39</xdr:row>
      <xdr:rowOff>35468</xdr:rowOff>
    </xdr:to>
    <xdr:sp macro="" textlink="">
      <xdr:nvSpPr>
        <xdr:cNvPr id="134" name="楕円 133">
          <a:extLst>
            <a:ext uri="{FF2B5EF4-FFF2-40B4-BE49-F238E27FC236}">
              <a16:creationId xmlns:a16="http://schemas.microsoft.com/office/drawing/2014/main" id="{4B381737-6FB8-4D44-A038-D1B715590B69}"/>
            </a:ext>
          </a:extLst>
        </xdr:cNvPr>
        <xdr:cNvSpPr/>
      </xdr:nvSpPr>
      <xdr:spPr>
        <a:xfrm>
          <a:off x="6921500" y="662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152827</xdr:rowOff>
    </xdr:from>
    <xdr:to>
      <xdr:col>41</xdr:col>
      <xdr:colOff>50800</xdr:colOff>
      <xdr:row>38</xdr:row>
      <xdr:rowOff>156118</xdr:rowOff>
    </xdr:to>
    <xdr:cxnSp macro="">
      <xdr:nvCxnSpPr>
        <xdr:cNvPr id="135" name="直線コネクタ 134">
          <a:extLst>
            <a:ext uri="{FF2B5EF4-FFF2-40B4-BE49-F238E27FC236}">
              <a16:creationId xmlns:a16="http://schemas.microsoft.com/office/drawing/2014/main" id="{EF698D59-B56C-4317-98F7-0FD52596FEF7}"/>
            </a:ext>
          </a:extLst>
        </xdr:cNvPr>
        <xdr:cNvCxnSpPr/>
      </xdr:nvCxnSpPr>
      <xdr:spPr>
        <a:xfrm flipV="1">
          <a:off x="6972300" y="6667927"/>
          <a:ext cx="889000" cy="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EE41D1A1-AC51-4E58-8C1C-CF7088EF2E69}"/>
            </a:ext>
          </a:extLst>
        </xdr:cNvPr>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52F80014-0846-4E6A-9B2B-54E53AB428DC}"/>
            </a:ext>
          </a:extLst>
        </xdr:cNvPr>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48F0ECBF-711A-4C4A-864A-B35CB4EC59CD}"/>
            </a:ext>
          </a:extLst>
        </xdr:cNvPr>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94FE0091-F4D9-4976-A12D-3C87EAEEB9AE}"/>
            </a:ext>
          </a:extLst>
        </xdr:cNvPr>
        <xdr:cNvSpPr txBox="1"/>
      </xdr:nvSpPr>
      <xdr:spPr>
        <a:xfrm>
          <a:off x="6737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12423</xdr:rowOff>
    </xdr:from>
    <xdr:ext cx="469744" cy="259045"/>
    <xdr:sp macro="" textlink="">
      <xdr:nvSpPr>
        <xdr:cNvPr id="140" name="n_1mainValue【道路】&#10;一人当たり延長">
          <a:extLst>
            <a:ext uri="{FF2B5EF4-FFF2-40B4-BE49-F238E27FC236}">
              <a16:creationId xmlns:a16="http://schemas.microsoft.com/office/drawing/2014/main" id="{F8705F0D-44E7-4B78-A00A-8E9F3E550B26}"/>
            </a:ext>
          </a:extLst>
        </xdr:cNvPr>
        <xdr:cNvSpPr txBox="1"/>
      </xdr:nvSpPr>
      <xdr:spPr>
        <a:xfrm>
          <a:off x="9391727" y="669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17269</xdr:rowOff>
    </xdr:from>
    <xdr:ext cx="469744" cy="259045"/>
    <xdr:sp macro="" textlink="">
      <xdr:nvSpPr>
        <xdr:cNvPr id="141" name="n_2mainValue【道路】&#10;一人当たり延長">
          <a:extLst>
            <a:ext uri="{FF2B5EF4-FFF2-40B4-BE49-F238E27FC236}">
              <a16:creationId xmlns:a16="http://schemas.microsoft.com/office/drawing/2014/main" id="{F5F14B84-C414-4437-8DAE-085A47DD21D8}"/>
            </a:ext>
          </a:extLst>
        </xdr:cNvPr>
        <xdr:cNvSpPr txBox="1"/>
      </xdr:nvSpPr>
      <xdr:spPr>
        <a:xfrm>
          <a:off x="8515427" y="6703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23304</xdr:rowOff>
    </xdr:from>
    <xdr:ext cx="469744" cy="259045"/>
    <xdr:sp macro="" textlink="">
      <xdr:nvSpPr>
        <xdr:cNvPr id="142" name="n_3mainValue【道路】&#10;一人当たり延長">
          <a:extLst>
            <a:ext uri="{FF2B5EF4-FFF2-40B4-BE49-F238E27FC236}">
              <a16:creationId xmlns:a16="http://schemas.microsoft.com/office/drawing/2014/main" id="{E710DF3E-F187-4A34-81DF-99295D1FA319}"/>
            </a:ext>
          </a:extLst>
        </xdr:cNvPr>
        <xdr:cNvSpPr txBox="1"/>
      </xdr:nvSpPr>
      <xdr:spPr>
        <a:xfrm>
          <a:off x="7626427" y="67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26595</xdr:rowOff>
    </xdr:from>
    <xdr:ext cx="469744" cy="259045"/>
    <xdr:sp macro="" textlink="">
      <xdr:nvSpPr>
        <xdr:cNvPr id="143" name="n_4mainValue【道路】&#10;一人当たり延長">
          <a:extLst>
            <a:ext uri="{FF2B5EF4-FFF2-40B4-BE49-F238E27FC236}">
              <a16:creationId xmlns:a16="http://schemas.microsoft.com/office/drawing/2014/main" id="{5DF92160-5EE0-4912-B5F3-8408AA38CBD2}"/>
            </a:ext>
          </a:extLst>
        </xdr:cNvPr>
        <xdr:cNvSpPr txBox="1"/>
      </xdr:nvSpPr>
      <xdr:spPr>
        <a:xfrm>
          <a:off x="6737427" y="671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EB100249-CAC6-478B-B1CC-7370A8578C1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6868270F-221C-40E3-B4E1-66E8C92607D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26646F69-75BF-4CDB-8A1A-1FE057BBEEF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BE489FB3-F24B-4B58-ABE0-CD0DF68CE09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102441CF-0410-46C3-85FE-94831D8E1A2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C6FD87B8-C3C0-4271-BF02-F233B575B82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2C6B089A-F14A-4C45-A498-8F526FD0A35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8E336B24-6D57-4EB9-9103-FBB348A8E18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92F8ED10-9FD2-4A9D-A833-7D308A4DDC4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862C2E58-E8A0-4F13-940C-5EED7FDB697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6FD31467-01B7-4E6C-8937-BE67803AC2E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B7FE0ABC-2E64-439F-95DB-53D41AA81E7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B33E47AF-C8D4-41F3-BF52-43B3259F0A7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451DBF46-60A5-4C5C-B41A-A5C16B41168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D7D8D643-EBDF-4AF4-9BF8-E225C73D586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AAB4D444-8148-4964-8EE9-92C9DF8E31E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B3548FC3-C7C7-4B28-BFB3-9670708BC3C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188C5810-5E10-47F2-88D6-6EA4FBF8E1D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DF789F1A-355E-444C-8910-CB0781369C9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75665D76-5DAB-48BA-94F0-C65184BDD4B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86DAD900-7A56-4B3A-85C0-A64A6BFA0D3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7C451783-B646-4D23-AE77-F16CC7EB328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A31A66D3-7580-46A1-8BF1-BC70CBFECE7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6A70E0B9-130A-4A1F-B2E5-60B0C62786B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D36C630C-FB63-4606-947D-308E9EAC3C7E}"/>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249C4E12-C031-4D03-ACF2-14DA4627B9D8}"/>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5F953C4F-2ADF-4906-91C2-A1CB639295C7}"/>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9BD619A4-2F49-44B9-B6E6-83A82F7F5E40}"/>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4CC63BC6-E845-4722-828C-E66F7F3551BA}"/>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12B2B625-38BE-4136-8236-7D72037F39B1}"/>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6CEC17A1-9DFF-4C78-BC09-257810247578}"/>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5506CB3C-1F07-430F-B56D-D710218B4A0C}"/>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6CD42A7D-0E5C-48BC-B6E1-8A7012F89BFB}"/>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997F0241-1AB3-4888-835D-E688FAC3C35A}"/>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31D9C402-3972-4D2C-8705-55F038754595}"/>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1A27393C-D974-46B7-91C1-DE2A848ABCC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D155F67-DE2E-41D3-AF2E-10A7B32D615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2DB48D6-1943-4E2F-97B7-BB1D5B90B9E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5D8375E-7220-484A-8AB1-DE3DEF0347A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AE14A48-00AE-449E-9BE3-EC796399185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40640</xdr:rowOff>
    </xdr:from>
    <xdr:to>
      <xdr:col>24</xdr:col>
      <xdr:colOff>114300</xdr:colOff>
      <xdr:row>58</xdr:row>
      <xdr:rowOff>142240</xdr:rowOff>
    </xdr:to>
    <xdr:sp macro="" textlink="">
      <xdr:nvSpPr>
        <xdr:cNvPr id="184" name="楕円 183">
          <a:extLst>
            <a:ext uri="{FF2B5EF4-FFF2-40B4-BE49-F238E27FC236}">
              <a16:creationId xmlns:a16="http://schemas.microsoft.com/office/drawing/2014/main" id="{62DF129B-E9A9-41AA-B866-EEB55F6BA59E}"/>
            </a:ext>
          </a:extLst>
        </xdr:cNvPr>
        <xdr:cNvSpPr/>
      </xdr:nvSpPr>
      <xdr:spPr>
        <a:xfrm>
          <a:off x="45847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63517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DBE634B4-DE55-4BF8-A39A-9C7E350DA217}"/>
            </a:ext>
          </a:extLst>
        </xdr:cNvPr>
        <xdr:cNvSpPr txBox="1"/>
      </xdr:nvSpPr>
      <xdr:spPr>
        <a:xfrm>
          <a:off x="4673600"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40640</xdr:rowOff>
    </xdr:from>
    <xdr:to>
      <xdr:col>20</xdr:col>
      <xdr:colOff>38100</xdr:colOff>
      <xdr:row>58</xdr:row>
      <xdr:rowOff>142240</xdr:rowOff>
    </xdr:to>
    <xdr:sp macro="" textlink="">
      <xdr:nvSpPr>
        <xdr:cNvPr id="186" name="楕円 185">
          <a:extLst>
            <a:ext uri="{FF2B5EF4-FFF2-40B4-BE49-F238E27FC236}">
              <a16:creationId xmlns:a16="http://schemas.microsoft.com/office/drawing/2014/main" id="{11F326BE-FB6B-4D18-BCA6-B486E6332621}"/>
            </a:ext>
          </a:extLst>
        </xdr:cNvPr>
        <xdr:cNvSpPr/>
      </xdr:nvSpPr>
      <xdr:spPr>
        <a:xfrm>
          <a:off x="3746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91440</xdr:rowOff>
    </xdr:from>
    <xdr:to>
      <xdr:col>24</xdr:col>
      <xdr:colOff>63500</xdr:colOff>
      <xdr:row>58</xdr:row>
      <xdr:rowOff>91440</xdr:rowOff>
    </xdr:to>
    <xdr:cxnSp macro="">
      <xdr:nvCxnSpPr>
        <xdr:cNvPr id="187" name="直線コネクタ 186">
          <a:extLst>
            <a:ext uri="{FF2B5EF4-FFF2-40B4-BE49-F238E27FC236}">
              <a16:creationId xmlns:a16="http://schemas.microsoft.com/office/drawing/2014/main" id="{6197599F-D4A6-4BBD-9209-031BA764069C}"/>
            </a:ext>
          </a:extLst>
        </xdr:cNvPr>
        <xdr:cNvCxnSpPr/>
      </xdr:nvCxnSpPr>
      <xdr:spPr>
        <a:xfrm>
          <a:off x="3797300" y="100355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13970</xdr:rowOff>
    </xdr:from>
    <xdr:to>
      <xdr:col>15</xdr:col>
      <xdr:colOff>101600</xdr:colOff>
      <xdr:row>58</xdr:row>
      <xdr:rowOff>115570</xdr:rowOff>
    </xdr:to>
    <xdr:sp macro="" textlink="">
      <xdr:nvSpPr>
        <xdr:cNvPr id="188" name="楕円 187">
          <a:extLst>
            <a:ext uri="{FF2B5EF4-FFF2-40B4-BE49-F238E27FC236}">
              <a16:creationId xmlns:a16="http://schemas.microsoft.com/office/drawing/2014/main" id="{A1773341-DDBC-40C0-9DD8-29AA1A90ABC7}"/>
            </a:ext>
          </a:extLst>
        </xdr:cNvPr>
        <xdr:cNvSpPr/>
      </xdr:nvSpPr>
      <xdr:spPr>
        <a:xfrm>
          <a:off x="2857500" y="995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64770</xdr:rowOff>
    </xdr:from>
    <xdr:to>
      <xdr:col>19</xdr:col>
      <xdr:colOff>177800</xdr:colOff>
      <xdr:row>58</xdr:row>
      <xdr:rowOff>91440</xdr:rowOff>
    </xdr:to>
    <xdr:cxnSp macro="">
      <xdr:nvCxnSpPr>
        <xdr:cNvPr id="189" name="直線コネクタ 188">
          <a:extLst>
            <a:ext uri="{FF2B5EF4-FFF2-40B4-BE49-F238E27FC236}">
              <a16:creationId xmlns:a16="http://schemas.microsoft.com/office/drawing/2014/main" id="{07DC1F19-9233-427C-9A73-3D91D96F8783}"/>
            </a:ext>
          </a:extLst>
        </xdr:cNvPr>
        <xdr:cNvCxnSpPr/>
      </xdr:nvCxnSpPr>
      <xdr:spPr>
        <a:xfrm>
          <a:off x="2908300" y="100088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162560</xdr:rowOff>
    </xdr:from>
    <xdr:to>
      <xdr:col>10</xdr:col>
      <xdr:colOff>165100</xdr:colOff>
      <xdr:row>58</xdr:row>
      <xdr:rowOff>92710</xdr:rowOff>
    </xdr:to>
    <xdr:sp macro="" textlink="">
      <xdr:nvSpPr>
        <xdr:cNvPr id="190" name="楕円 189">
          <a:extLst>
            <a:ext uri="{FF2B5EF4-FFF2-40B4-BE49-F238E27FC236}">
              <a16:creationId xmlns:a16="http://schemas.microsoft.com/office/drawing/2014/main" id="{9B9AA200-4DD2-4671-A8EF-8B173A92BA72}"/>
            </a:ext>
          </a:extLst>
        </xdr:cNvPr>
        <xdr:cNvSpPr/>
      </xdr:nvSpPr>
      <xdr:spPr>
        <a:xfrm>
          <a:off x="19685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41910</xdr:rowOff>
    </xdr:from>
    <xdr:to>
      <xdr:col>15</xdr:col>
      <xdr:colOff>50800</xdr:colOff>
      <xdr:row>58</xdr:row>
      <xdr:rowOff>64770</xdr:rowOff>
    </xdr:to>
    <xdr:cxnSp macro="">
      <xdr:nvCxnSpPr>
        <xdr:cNvPr id="191" name="直線コネクタ 190">
          <a:extLst>
            <a:ext uri="{FF2B5EF4-FFF2-40B4-BE49-F238E27FC236}">
              <a16:creationId xmlns:a16="http://schemas.microsoft.com/office/drawing/2014/main" id="{50D1B62E-6763-4325-A470-253F34FF039F}"/>
            </a:ext>
          </a:extLst>
        </xdr:cNvPr>
        <xdr:cNvCxnSpPr/>
      </xdr:nvCxnSpPr>
      <xdr:spPr>
        <a:xfrm>
          <a:off x="2019300" y="99860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137795</xdr:rowOff>
    </xdr:from>
    <xdr:to>
      <xdr:col>6</xdr:col>
      <xdr:colOff>38100</xdr:colOff>
      <xdr:row>58</xdr:row>
      <xdr:rowOff>67945</xdr:rowOff>
    </xdr:to>
    <xdr:sp macro="" textlink="">
      <xdr:nvSpPr>
        <xdr:cNvPr id="192" name="楕円 191">
          <a:extLst>
            <a:ext uri="{FF2B5EF4-FFF2-40B4-BE49-F238E27FC236}">
              <a16:creationId xmlns:a16="http://schemas.microsoft.com/office/drawing/2014/main" id="{3F084185-9F57-487A-A20E-87324F679DFD}"/>
            </a:ext>
          </a:extLst>
        </xdr:cNvPr>
        <xdr:cNvSpPr/>
      </xdr:nvSpPr>
      <xdr:spPr>
        <a:xfrm>
          <a:off x="10795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17145</xdr:rowOff>
    </xdr:from>
    <xdr:to>
      <xdr:col>10</xdr:col>
      <xdr:colOff>114300</xdr:colOff>
      <xdr:row>58</xdr:row>
      <xdr:rowOff>41910</xdr:rowOff>
    </xdr:to>
    <xdr:cxnSp macro="">
      <xdr:nvCxnSpPr>
        <xdr:cNvPr id="193" name="直線コネクタ 192">
          <a:extLst>
            <a:ext uri="{FF2B5EF4-FFF2-40B4-BE49-F238E27FC236}">
              <a16:creationId xmlns:a16="http://schemas.microsoft.com/office/drawing/2014/main" id="{93793A71-28BF-456B-8BFB-14D8CBB63880}"/>
            </a:ext>
          </a:extLst>
        </xdr:cNvPr>
        <xdr:cNvCxnSpPr/>
      </xdr:nvCxnSpPr>
      <xdr:spPr>
        <a:xfrm>
          <a:off x="1130300" y="99612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1E7C9F1A-4C25-4B75-A152-05D13DE05DC0}"/>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23113B80-B584-484B-A191-B7BF5CA9D468}"/>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4A11B7C4-CD67-4AB6-946D-43BAA4704EBD}"/>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96846088-D255-4828-881F-60242AE05CCF}"/>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158767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967A1C7F-1AAE-4866-8061-95FC4B1BE563}"/>
            </a:ext>
          </a:extLst>
        </xdr:cNvPr>
        <xdr:cNvSpPr txBox="1"/>
      </xdr:nvSpPr>
      <xdr:spPr>
        <a:xfrm>
          <a:off x="35820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132097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E8D06FED-1A01-492C-ACFD-C7A9E9137899}"/>
            </a:ext>
          </a:extLst>
        </xdr:cNvPr>
        <xdr:cNvSpPr txBox="1"/>
      </xdr:nvSpPr>
      <xdr:spPr>
        <a:xfrm>
          <a:off x="270574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109237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A606392D-EBD3-4B9F-98CE-AB8417CED116}"/>
            </a:ext>
          </a:extLst>
        </xdr:cNvPr>
        <xdr:cNvSpPr txBox="1"/>
      </xdr:nvSpPr>
      <xdr:spPr>
        <a:xfrm>
          <a:off x="18167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84472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C0B4D576-5704-4CFD-9F64-B796513CE9FD}"/>
            </a:ext>
          </a:extLst>
        </xdr:cNvPr>
        <xdr:cNvSpPr txBox="1"/>
      </xdr:nvSpPr>
      <xdr:spPr>
        <a:xfrm>
          <a:off x="92774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AE2DCB13-39B1-49BF-9662-B3F98D4A854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1045FCA8-32F2-40D0-B694-68AF74F2203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5202E998-9EFC-4CB2-A75F-626EA8D9460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2A6C27C4-199F-4984-A7A1-27732EDF967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83C12396-1B9A-4921-BEDF-77EA9746A9A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D390C13D-EA95-4D0D-A9FD-0AE2D4D68C7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6C24087A-3D56-4325-8B26-0FB543926F1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E584A7B5-A379-475D-983D-2AD0B7EF6AF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9E8EB28A-6395-4B08-94A0-FC9C1D94276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7C192CC6-B922-4AE7-B403-0A8C735B003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2C59B7F3-E953-4434-8F39-E513933A771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8E647C7C-A8B1-4C0E-902C-11026437A6F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5BF36B14-23C8-4F51-9B2D-B3A23CDBACD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52BDE6C6-E9BD-4E43-B17B-DD09B76BF7F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F73176C1-1FE5-427C-BAFB-4B3114A470C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74B74C5B-7390-4ECF-8526-BB21319FDB5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5FAD0F3B-24DB-4948-B347-5CBEA6F0409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7018D646-B785-41E1-892D-B95865857888}"/>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55696532-B7D1-4EE4-B938-0CD72FBFE86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63EF4431-6440-4231-A03D-B4D62D072D1D}"/>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510FA496-C5D3-448C-AF2E-2CA4DEB01A2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1BB3BB31-B1C4-4C2B-A71A-8A6B73C4868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AC5DF435-A97B-4FEB-BE74-3C5A672B2B3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C00E7EF6-6E89-41EC-9210-8D45933E0475}"/>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F4717983-2302-412E-A22F-BB8EC695EFB5}"/>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B6B5F364-4F9A-4BD0-92DE-42C2657491F0}"/>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26955A78-0CAE-4D87-A29C-F084FBB527A1}"/>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4F853E10-9A33-4F39-9C18-C886DF99292E}"/>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B79F1200-BC97-4D0E-8422-51C1621DFB35}"/>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30688909-FCDA-47E1-A986-BE1F208EC927}"/>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22EBBD3A-DED9-4711-9993-310E11E26F84}"/>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89D96DC2-3866-41F9-977B-3BC5E1043C86}"/>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DEE735AC-F2D5-4F82-AA1E-7FAEE09F6B19}"/>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D703D0EA-ABFC-4BCC-A7AC-73F4CBBA5FBD}"/>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D1FE273-EA59-4FEA-A1F8-2078768F8D0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9700C2A-DD5C-42B4-8C6A-F3FAEA82FD5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B2F08F5-288E-486E-9BB0-D2E8ACC9ABF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95DC170-492D-4055-9A73-D72C2A06AFE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9F093B2-A7BE-4E2E-B754-2711B08C98C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132038</xdr:rowOff>
    </xdr:from>
    <xdr:to>
      <xdr:col>55</xdr:col>
      <xdr:colOff>50800</xdr:colOff>
      <xdr:row>58</xdr:row>
      <xdr:rowOff>62188</xdr:rowOff>
    </xdr:to>
    <xdr:sp macro="" textlink="">
      <xdr:nvSpPr>
        <xdr:cNvPr id="241" name="楕円 240">
          <a:extLst>
            <a:ext uri="{FF2B5EF4-FFF2-40B4-BE49-F238E27FC236}">
              <a16:creationId xmlns:a16="http://schemas.microsoft.com/office/drawing/2014/main" id="{E8D71144-1FA7-49F6-BAA9-D8C0D828E658}"/>
            </a:ext>
          </a:extLst>
        </xdr:cNvPr>
        <xdr:cNvSpPr/>
      </xdr:nvSpPr>
      <xdr:spPr>
        <a:xfrm>
          <a:off x="10426700" y="990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154915</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776527EA-F511-48D7-A5BE-43A4A425CFE0}"/>
            </a:ext>
          </a:extLst>
        </xdr:cNvPr>
        <xdr:cNvSpPr txBox="1"/>
      </xdr:nvSpPr>
      <xdr:spPr>
        <a:xfrm>
          <a:off x="10515600" y="9756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141807</xdr:rowOff>
    </xdr:from>
    <xdr:to>
      <xdr:col>50</xdr:col>
      <xdr:colOff>165100</xdr:colOff>
      <xdr:row>58</xdr:row>
      <xdr:rowOff>71957</xdr:rowOff>
    </xdr:to>
    <xdr:sp macro="" textlink="">
      <xdr:nvSpPr>
        <xdr:cNvPr id="243" name="楕円 242">
          <a:extLst>
            <a:ext uri="{FF2B5EF4-FFF2-40B4-BE49-F238E27FC236}">
              <a16:creationId xmlns:a16="http://schemas.microsoft.com/office/drawing/2014/main" id="{6DBE5DBC-F9FC-411C-B756-31E21F2B8200}"/>
            </a:ext>
          </a:extLst>
        </xdr:cNvPr>
        <xdr:cNvSpPr/>
      </xdr:nvSpPr>
      <xdr:spPr>
        <a:xfrm>
          <a:off x="9588500" y="991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11388</xdr:rowOff>
    </xdr:from>
    <xdr:to>
      <xdr:col>55</xdr:col>
      <xdr:colOff>0</xdr:colOff>
      <xdr:row>58</xdr:row>
      <xdr:rowOff>21157</xdr:rowOff>
    </xdr:to>
    <xdr:cxnSp macro="">
      <xdr:nvCxnSpPr>
        <xdr:cNvPr id="244" name="直線コネクタ 243">
          <a:extLst>
            <a:ext uri="{FF2B5EF4-FFF2-40B4-BE49-F238E27FC236}">
              <a16:creationId xmlns:a16="http://schemas.microsoft.com/office/drawing/2014/main" id="{BF9633D7-9F00-4043-8C03-FCDB613A607D}"/>
            </a:ext>
          </a:extLst>
        </xdr:cNvPr>
        <xdr:cNvCxnSpPr/>
      </xdr:nvCxnSpPr>
      <xdr:spPr>
        <a:xfrm flipV="1">
          <a:off x="9639300" y="9955488"/>
          <a:ext cx="838200" cy="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158297</xdr:rowOff>
    </xdr:from>
    <xdr:to>
      <xdr:col>46</xdr:col>
      <xdr:colOff>38100</xdr:colOff>
      <xdr:row>58</xdr:row>
      <xdr:rowOff>88447</xdr:rowOff>
    </xdr:to>
    <xdr:sp macro="" textlink="">
      <xdr:nvSpPr>
        <xdr:cNvPr id="245" name="楕円 244">
          <a:extLst>
            <a:ext uri="{FF2B5EF4-FFF2-40B4-BE49-F238E27FC236}">
              <a16:creationId xmlns:a16="http://schemas.microsoft.com/office/drawing/2014/main" id="{B20D1C43-8D34-435A-8A97-6526B3166F1E}"/>
            </a:ext>
          </a:extLst>
        </xdr:cNvPr>
        <xdr:cNvSpPr/>
      </xdr:nvSpPr>
      <xdr:spPr>
        <a:xfrm>
          <a:off x="8699500" y="993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21157</xdr:rowOff>
    </xdr:from>
    <xdr:to>
      <xdr:col>50</xdr:col>
      <xdr:colOff>114300</xdr:colOff>
      <xdr:row>58</xdr:row>
      <xdr:rowOff>37647</xdr:rowOff>
    </xdr:to>
    <xdr:cxnSp macro="">
      <xdr:nvCxnSpPr>
        <xdr:cNvPr id="246" name="直線コネクタ 245">
          <a:extLst>
            <a:ext uri="{FF2B5EF4-FFF2-40B4-BE49-F238E27FC236}">
              <a16:creationId xmlns:a16="http://schemas.microsoft.com/office/drawing/2014/main" id="{18892F29-66EB-4B33-8641-3126F5F77205}"/>
            </a:ext>
          </a:extLst>
        </xdr:cNvPr>
        <xdr:cNvCxnSpPr/>
      </xdr:nvCxnSpPr>
      <xdr:spPr>
        <a:xfrm flipV="1">
          <a:off x="8750300" y="9965257"/>
          <a:ext cx="889000" cy="16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5862</xdr:rowOff>
    </xdr:from>
    <xdr:to>
      <xdr:col>41</xdr:col>
      <xdr:colOff>101600</xdr:colOff>
      <xdr:row>58</xdr:row>
      <xdr:rowOff>107462</xdr:rowOff>
    </xdr:to>
    <xdr:sp macro="" textlink="">
      <xdr:nvSpPr>
        <xdr:cNvPr id="247" name="楕円 246">
          <a:extLst>
            <a:ext uri="{FF2B5EF4-FFF2-40B4-BE49-F238E27FC236}">
              <a16:creationId xmlns:a16="http://schemas.microsoft.com/office/drawing/2014/main" id="{BD9D18A7-5B13-44BF-BA9C-C6A9F5D0A488}"/>
            </a:ext>
          </a:extLst>
        </xdr:cNvPr>
        <xdr:cNvSpPr/>
      </xdr:nvSpPr>
      <xdr:spPr>
        <a:xfrm>
          <a:off x="7810500" y="99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37647</xdr:rowOff>
    </xdr:from>
    <xdr:to>
      <xdr:col>45</xdr:col>
      <xdr:colOff>177800</xdr:colOff>
      <xdr:row>58</xdr:row>
      <xdr:rowOff>56662</xdr:rowOff>
    </xdr:to>
    <xdr:cxnSp macro="">
      <xdr:nvCxnSpPr>
        <xdr:cNvPr id="248" name="直線コネクタ 247">
          <a:extLst>
            <a:ext uri="{FF2B5EF4-FFF2-40B4-BE49-F238E27FC236}">
              <a16:creationId xmlns:a16="http://schemas.microsoft.com/office/drawing/2014/main" id="{61B4D310-0790-4A64-A619-49458C2CE416}"/>
            </a:ext>
          </a:extLst>
        </xdr:cNvPr>
        <xdr:cNvCxnSpPr/>
      </xdr:nvCxnSpPr>
      <xdr:spPr>
        <a:xfrm flipV="1">
          <a:off x="7861300" y="9981747"/>
          <a:ext cx="889000" cy="1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21186</xdr:rowOff>
    </xdr:from>
    <xdr:to>
      <xdr:col>36</xdr:col>
      <xdr:colOff>165100</xdr:colOff>
      <xdr:row>58</xdr:row>
      <xdr:rowOff>122786</xdr:rowOff>
    </xdr:to>
    <xdr:sp macro="" textlink="">
      <xdr:nvSpPr>
        <xdr:cNvPr id="249" name="楕円 248">
          <a:extLst>
            <a:ext uri="{FF2B5EF4-FFF2-40B4-BE49-F238E27FC236}">
              <a16:creationId xmlns:a16="http://schemas.microsoft.com/office/drawing/2014/main" id="{7C18E871-B0F1-406A-B4A5-F9E3D44B96E5}"/>
            </a:ext>
          </a:extLst>
        </xdr:cNvPr>
        <xdr:cNvSpPr/>
      </xdr:nvSpPr>
      <xdr:spPr>
        <a:xfrm>
          <a:off x="6921500" y="996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56662</xdr:rowOff>
    </xdr:from>
    <xdr:to>
      <xdr:col>41</xdr:col>
      <xdr:colOff>50800</xdr:colOff>
      <xdr:row>58</xdr:row>
      <xdr:rowOff>71986</xdr:rowOff>
    </xdr:to>
    <xdr:cxnSp macro="">
      <xdr:nvCxnSpPr>
        <xdr:cNvPr id="250" name="直線コネクタ 249">
          <a:extLst>
            <a:ext uri="{FF2B5EF4-FFF2-40B4-BE49-F238E27FC236}">
              <a16:creationId xmlns:a16="http://schemas.microsoft.com/office/drawing/2014/main" id="{F5243150-FD9A-4EF2-B24A-A16C6A85BEE5}"/>
            </a:ext>
          </a:extLst>
        </xdr:cNvPr>
        <xdr:cNvCxnSpPr/>
      </xdr:nvCxnSpPr>
      <xdr:spPr>
        <a:xfrm flipV="1">
          <a:off x="6972300" y="10000762"/>
          <a:ext cx="889000" cy="1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9ACB2D16-43CA-47DF-9564-D7547D53AB57}"/>
            </a:ext>
          </a:extLst>
        </xdr:cNvPr>
        <xdr:cNvSpPr txBox="1"/>
      </xdr:nvSpPr>
      <xdr:spPr>
        <a:xfrm>
          <a:off x="9359411" y="10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2CA0C1F1-E3B2-4091-A201-FD2B91F03F97}"/>
            </a:ext>
          </a:extLst>
        </xdr:cNvPr>
        <xdr:cNvSpPr txBox="1"/>
      </xdr:nvSpPr>
      <xdr:spPr>
        <a:xfrm>
          <a:off x="84831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5871034F-D351-4850-AB59-A7AB03BFF296}"/>
            </a:ext>
          </a:extLst>
        </xdr:cNvPr>
        <xdr:cNvSpPr txBox="1"/>
      </xdr:nvSpPr>
      <xdr:spPr>
        <a:xfrm>
          <a:off x="7594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94471982-E72C-47DE-B4BF-40DCC55CDD63}"/>
            </a:ext>
          </a:extLst>
        </xdr:cNvPr>
        <xdr:cNvSpPr txBox="1"/>
      </xdr:nvSpPr>
      <xdr:spPr>
        <a:xfrm>
          <a:off x="6705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88484</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04B64205-FF72-4742-BD2E-2620BCB639A8}"/>
            </a:ext>
          </a:extLst>
        </xdr:cNvPr>
        <xdr:cNvSpPr txBox="1"/>
      </xdr:nvSpPr>
      <xdr:spPr>
        <a:xfrm>
          <a:off x="9327095" y="968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104974</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D4548EB1-0ED1-4FCD-8D94-EF2D8EF9CD7A}"/>
            </a:ext>
          </a:extLst>
        </xdr:cNvPr>
        <xdr:cNvSpPr txBox="1"/>
      </xdr:nvSpPr>
      <xdr:spPr>
        <a:xfrm>
          <a:off x="8450795" y="9706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123989</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84B2F773-88EE-47CB-ABA0-DB2D7ABD2812}"/>
            </a:ext>
          </a:extLst>
        </xdr:cNvPr>
        <xdr:cNvSpPr txBox="1"/>
      </xdr:nvSpPr>
      <xdr:spPr>
        <a:xfrm>
          <a:off x="7561795" y="972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139313</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D6597AB4-D6D8-4E8D-9175-EB5F6781C091}"/>
            </a:ext>
          </a:extLst>
        </xdr:cNvPr>
        <xdr:cNvSpPr txBox="1"/>
      </xdr:nvSpPr>
      <xdr:spPr>
        <a:xfrm>
          <a:off x="6672795" y="974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BB828B9C-2903-407D-8883-65D51F1C596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7127A1E2-0569-4FCC-9C56-35EDCDDF443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DE7C885-44FC-409D-B774-D60C4CDDD27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643851C6-56DA-4FE6-B04A-1DF175D39B6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C01D01E4-E7A3-4929-AFE7-65ED9921C03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2D99C11D-7276-414E-9167-3E399E3AEE6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A3AE58B-20BE-4F8E-8468-E2586C712E4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713E410E-F621-4272-B6AA-3A7595B05E6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DB055DB7-5D77-4A41-A50D-F1556F1B4FC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7B98DC99-5503-4D62-A6A1-F8A845B632F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B77A8794-C630-4A95-BF7F-9C465928904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5C704FA8-9AF7-481A-8577-94E286C0802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3192714C-B9C5-4C35-B71A-2AE70471E39F}"/>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3BCDA292-A2AA-47B6-8480-6D342213495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96557B9E-2026-4DCD-AC06-BB3A6EA7F22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FB606482-8C96-4ABA-B2A8-1F9D15A690D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AED1833F-EAEC-4ED5-9DCD-C2B4CE207734}"/>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98D12AE4-D3BC-4F64-B998-850DA2D4645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1C813CEB-1C96-4F25-90C2-BBFDBC10991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5C536790-4953-4743-88B8-E3ED43B7D47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668AD3EF-290E-4AFB-9009-D3F3BE87939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56D4E891-D51B-4A3C-8FFC-AAC83B0BB56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10C812D3-2581-4B18-8584-C7BC1C18623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9A07B4AC-4766-416E-B5FB-C2422B5D37F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056FB8EF-3423-488F-A818-A774C4C2243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2051F9C-DF53-4DAF-A228-9075CD32600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C3E19C0E-F192-4318-911F-A7B94A18CF27}"/>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60F1CFBA-137A-4384-ABDC-B9C922EE3A93}"/>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28E76935-93D5-44E4-8081-9B5D3C84CFEF}"/>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5B0F7883-4835-462B-8920-9DF32097AD75}"/>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2784D355-67E8-4EF1-880B-B2119C49C836}"/>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B90D3CB-C030-4829-8B59-B45780623A2E}"/>
            </a:ext>
          </a:extLst>
        </xdr:cNvPr>
        <xdr:cNvSpPr txBox="1"/>
      </xdr:nvSpPr>
      <xdr:spPr>
        <a:xfrm>
          <a:off x="4673600" y="1419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D7FEE6C8-0C7D-4BFF-B1CE-16E32B081DFD}"/>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E5A5C713-B0AB-4BBD-98CB-914CE06D7F9A}"/>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1B1A56F2-1A74-48DF-9973-389F21294BED}"/>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415DA843-3D18-42F4-A07B-1CFEC5B5719F}"/>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F453CE7D-A678-4AAC-B67C-CE6A9B514CAC}"/>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80D7707-073C-48DA-8913-3B30352A017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79BA986-A60F-4EB4-B6C7-A58454A63F9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2BC0DBB-C8CB-4380-B30D-F59EC52360E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EA7FEFA-86C8-4293-93DB-2E375CF302E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9473581-2219-424B-BD79-C1C45D344D6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18324</xdr:rowOff>
    </xdr:from>
    <xdr:to>
      <xdr:col>24</xdr:col>
      <xdr:colOff>114300</xdr:colOff>
      <xdr:row>79</xdr:row>
      <xdr:rowOff>119924</xdr:rowOff>
    </xdr:to>
    <xdr:sp macro="" textlink="">
      <xdr:nvSpPr>
        <xdr:cNvPr id="301" name="楕円 300">
          <a:extLst>
            <a:ext uri="{FF2B5EF4-FFF2-40B4-BE49-F238E27FC236}">
              <a16:creationId xmlns:a16="http://schemas.microsoft.com/office/drawing/2014/main" id="{22FB9469-D46F-48A0-A09C-486BA29FC0D8}"/>
            </a:ext>
          </a:extLst>
        </xdr:cNvPr>
        <xdr:cNvSpPr/>
      </xdr:nvSpPr>
      <xdr:spPr>
        <a:xfrm>
          <a:off x="4584700" y="1356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41201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33FBEA02-F637-454A-9598-85B28A474158}"/>
            </a:ext>
          </a:extLst>
        </xdr:cNvPr>
        <xdr:cNvSpPr txBox="1"/>
      </xdr:nvSpPr>
      <xdr:spPr>
        <a:xfrm>
          <a:off x="4673600" y="1341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130992</xdr:rowOff>
    </xdr:from>
    <xdr:to>
      <xdr:col>20</xdr:col>
      <xdr:colOff>38100</xdr:colOff>
      <xdr:row>79</xdr:row>
      <xdr:rowOff>61142</xdr:rowOff>
    </xdr:to>
    <xdr:sp macro="" textlink="">
      <xdr:nvSpPr>
        <xdr:cNvPr id="303" name="楕円 302">
          <a:extLst>
            <a:ext uri="{FF2B5EF4-FFF2-40B4-BE49-F238E27FC236}">
              <a16:creationId xmlns:a16="http://schemas.microsoft.com/office/drawing/2014/main" id="{C083B01A-05E3-4DFB-B3AC-93B8079E7963}"/>
            </a:ext>
          </a:extLst>
        </xdr:cNvPr>
        <xdr:cNvSpPr/>
      </xdr:nvSpPr>
      <xdr:spPr>
        <a:xfrm>
          <a:off x="3746500" y="1350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10342</xdr:rowOff>
    </xdr:from>
    <xdr:to>
      <xdr:col>24</xdr:col>
      <xdr:colOff>63500</xdr:colOff>
      <xdr:row>79</xdr:row>
      <xdr:rowOff>69124</xdr:rowOff>
    </xdr:to>
    <xdr:cxnSp macro="">
      <xdr:nvCxnSpPr>
        <xdr:cNvPr id="304" name="直線コネクタ 303">
          <a:extLst>
            <a:ext uri="{FF2B5EF4-FFF2-40B4-BE49-F238E27FC236}">
              <a16:creationId xmlns:a16="http://schemas.microsoft.com/office/drawing/2014/main" id="{0CE41660-C012-472E-A92C-65F2AE9048D2}"/>
            </a:ext>
          </a:extLst>
        </xdr:cNvPr>
        <xdr:cNvCxnSpPr/>
      </xdr:nvCxnSpPr>
      <xdr:spPr>
        <a:xfrm>
          <a:off x="3797300" y="13554892"/>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68943</xdr:rowOff>
    </xdr:from>
    <xdr:to>
      <xdr:col>15</xdr:col>
      <xdr:colOff>101600</xdr:colOff>
      <xdr:row>78</xdr:row>
      <xdr:rowOff>170543</xdr:rowOff>
    </xdr:to>
    <xdr:sp macro="" textlink="">
      <xdr:nvSpPr>
        <xdr:cNvPr id="305" name="楕円 304">
          <a:extLst>
            <a:ext uri="{FF2B5EF4-FFF2-40B4-BE49-F238E27FC236}">
              <a16:creationId xmlns:a16="http://schemas.microsoft.com/office/drawing/2014/main" id="{E2E87E65-0F3D-4A0E-8CEC-2ED3F28262A3}"/>
            </a:ext>
          </a:extLst>
        </xdr:cNvPr>
        <xdr:cNvSpPr/>
      </xdr:nvSpPr>
      <xdr:spPr>
        <a:xfrm>
          <a:off x="2857500" y="1344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119743</xdr:rowOff>
    </xdr:from>
    <xdr:to>
      <xdr:col>19</xdr:col>
      <xdr:colOff>177800</xdr:colOff>
      <xdr:row>79</xdr:row>
      <xdr:rowOff>10342</xdr:rowOff>
    </xdr:to>
    <xdr:cxnSp macro="">
      <xdr:nvCxnSpPr>
        <xdr:cNvPr id="306" name="直線コネクタ 305">
          <a:extLst>
            <a:ext uri="{FF2B5EF4-FFF2-40B4-BE49-F238E27FC236}">
              <a16:creationId xmlns:a16="http://schemas.microsoft.com/office/drawing/2014/main" id="{16373670-311E-4937-AFE3-674988C41BD4}"/>
            </a:ext>
          </a:extLst>
        </xdr:cNvPr>
        <xdr:cNvCxnSpPr/>
      </xdr:nvCxnSpPr>
      <xdr:spPr>
        <a:xfrm>
          <a:off x="2908300" y="1349284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363</xdr:rowOff>
    </xdr:from>
    <xdr:to>
      <xdr:col>10</xdr:col>
      <xdr:colOff>165100</xdr:colOff>
      <xdr:row>78</xdr:row>
      <xdr:rowOff>101963</xdr:rowOff>
    </xdr:to>
    <xdr:sp macro="" textlink="">
      <xdr:nvSpPr>
        <xdr:cNvPr id="307" name="楕円 306">
          <a:extLst>
            <a:ext uri="{FF2B5EF4-FFF2-40B4-BE49-F238E27FC236}">
              <a16:creationId xmlns:a16="http://schemas.microsoft.com/office/drawing/2014/main" id="{3C0A47FA-D4E1-4ACE-82DB-541F6FF5B965}"/>
            </a:ext>
          </a:extLst>
        </xdr:cNvPr>
        <xdr:cNvSpPr/>
      </xdr:nvSpPr>
      <xdr:spPr>
        <a:xfrm>
          <a:off x="1968500" y="1337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51163</xdr:rowOff>
    </xdr:from>
    <xdr:to>
      <xdr:col>15</xdr:col>
      <xdr:colOff>50800</xdr:colOff>
      <xdr:row>78</xdr:row>
      <xdr:rowOff>119743</xdr:rowOff>
    </xdr:to>
    <xdr:cxnSp macro="">
      <xdr:nvCxnSpPr>
        <xdr:cNvPr id="308" name="直線コネクタ 307">
          <a:extLst>
            <a:ext uri="{FF2B5EF4-FFF2-40B4-BE49-F238E27FC236}">
              <a16:creationId xmlns:a16="http://schemas.microsoft.com/office/drawing/2014/main" id="{CDD3FA8B-76D1-4EC7-B8A3-305B2B87FB88}"/>
            </a:ext>
          </a:extLst>
        </xdr:cNvPr>
        <xdr:cNvCxnSpPr/>
      </xdr:nvCxnSpPr>
      <xdr:spPr>
        <a:xfrm>
          <a:off x="2019300" y="1342426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106499</xdr:rowOff>
    </xdr:from>
    <xdr:to>
      <xdr:col>6</xdr:col>
      <xdr:colOff>38100</xdr:colOff>
      <xdr:row>78</xdr:row>
      <xdr:rowOff>36649</xdr:rowOff>
    </xdr:to>
    <xdr:sp macro="" textlink="">
      <xdr:nvSpPr>
        <xdr:cNvPr id="309" name="楕円 308">
          <a:extLst>
            <a:ext uri="{FF2B5EF4-FFF2-40B4-BE49-F238E27FC236}">
              <a16:creationId xmlns:a16="http://schemas.microsoft.com/office/drawing/2014/main" id="{03171640-B114-428F-A9CF-50DFA6316EC6}"/>
            </a:ext>
          </a:extLst>
        </xdr:cNvPr>
        <xdr:cNvSpPr/>
      </xdr:nvSpPr>
      <xdr:spPr>
        <a:xfrm>
          <a:off x="1079500" y="1330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157299</xdr:rowOff>
    </xdr:from>
    <xdr:to>
      <xdr:col>10</xdr:col>
      <xdr:colOff>114300</xdr:colOff>
      <xdr:row>78</xdr:row>
      <xdr:rowOff>51163</xdr:rowOff>
    </xdr:to>
    <xdr:cxnSp macro="">
      <xdr:nvCxnSpPr>
        <xdr:cNvPr id="310" name="直線コネクタ 309">
          <a:extLst>
            <a:ext uri="{FF2B5EF4-FFF2-40B4-BE49-F238E27FC236}">
              <a16:creationId xmlns:a16="http://schemas.microsoft.com/office/drawing/2014/main" id="{6F701D77-9277-4E2E-BFFF-99B77879042D}"/>
            </a:ext>
          </a:extLst>
        </xdr:cNvPr>
        <xdr:cNvCxnSpPr/>
      </xdr:nvCxnSpPr>
      <xdr:spPr>
        <a:xfrm>
          <a:off x="1130300" y="1335894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430AEA52-23D7-4540-8C18-247D65324D57}"/>
            </a:ext>
          </a:extLst>
        </xdr:cNvPr>
        <xdr:cNvSpPr txBox="1"/>
      </xdr:nvSpPr>
      <xdr:spPr>
        <a:xfrm>
          <a:off x="3582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8D42DDD3-9AFF-4626-B73A-CEBB363CB453}"/>
            </a:ext>
          </a:extLst>
        </xdr:cNvPr>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F1788B6B-DBEB-4232-914F-170913B2CE35}"/>
            </a:ext>
          </a:extLst>
        </xdr:cNvPr>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0E32B755-443E-4D50-B9BC-6FAB09C39755}"/>
            </a:ext>
          </a:extLst>
        </xdr:cNvPr>
        <xdr:cNvSpPr txBox="1"/>
      </xdr:nvSpPr>
      <xdr:spPr>
        <a:xfrm>
          <a:off x="927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77669</xdr:rowOff>
    </xdr:from>
    <xdr:ext cx="405111" cy="259045"/>
    <xdr:sp macro="" textlink="">
      <xdr:nvSpPr>
        <xdr:cNvPr id="315" name="n_1mainValue【公営住宅】&#10;有形固定資産減価償却率">
          <a:extLst>
            <a:ext uri="{FF2B5EF4-FFF2-40B4-BE49-F238E27FC236}">
              <a16:creationId xmlns:a16="http://schemas.microsoft.com/office/drawing/2014/main" id="{429D59D7-00C8-4414-B8F6-81F632FFBAC9}"/>
            </a:ext>
          </a:extLst>
        </xdr:cNvPr>
        <xdr:cNvSpPr txBox="1"/>
      </xdr:nvSpPr>
      <xdr:spPr>
        <a:xfrm>
          <a:off x="3582044" y="1327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15620</xdr:rowOff>
    </xdr:from>
    <xdr:ext cx="405111" cy="259045"/>
    <xdr:sp macro="" textlink="">
      <xdr:nvSpPr>
        <xdr:cNvPr id="316" name="n_2mainValue【公営住宅】&#10;有形固定資産減価償却率">
          <a:extLst>
            <a:ext uri="{FF2B5EF4-FFF2-40B4-BE49-F238E27FC236}">
              <a16:creationId xmlns:a16="http://schemas.microsoft.com/office/drawing/2014/main" id="{4045B166-465A-4301-B804-D13E7DE76109}"/>
            </a:ext>
          </a:extLst>
        </xdr:cNvPr>
        <xdr:cNvSpPr txBox="1"/>
      </xdr:nvSpPr>
      <xdr:spPr>
        <a:xfrm>
          <a:off x="2705744" y="13217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118490</xdr:rowOff>
    </xdr:from>
    <xdr:ext cx="405111" cy="259045"/>
    <xdr:sp macro="" textlink="">
      <xdr:nvSpPr>
        <xdr:cNvPr id="317" name="n_3mainValue【公営住宅】&#10;有形固定資産減価償却率">
          <a:extLst>
            <a:ext uri="{FF2B5EF4-FFF2-40B4-BE49-F238E27FC236}">
              <a16:creationId xmlns:a16="http://schemas.microsoft.com/office/drawing/2014/main" id="{BAA4FFA0-11C6-43AE-9601-3EBCC7A4CBD3}"/>
            </a:ext>
          </a:extLst>
        </xdr:cNvPr>
        <xdr:cNvSpPr txBox="1"/>
      </xdr:nvSpPr>
      <xdr:spPr>
        <a:xfrm>
          <a:off x="1816744" y="13148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53176</xdr:rowOff>
    </xdr:from>
    <xdr:ext cx="405111" cy="259045"/>
    <xdr:sp macro="" textlink="">
      <xdr:nvSpPr>
        <xdr:cNvPr id="318" name="n_4mainValue【公営住宅】&#10;有形固定資産減価償却率">
          <a:extLst>
            <a:ext uri="{FF2B5EF4-FFF2-40B4-BE49-F238E27FC236}">
              <a16:creationId xmlns:a16="http://schemas.microsoft.com/office/drawing/2014/main" id="{5D549AAB-A98A-4D6E-A7BF-9F8DA0BA2E49}"/>
            </a:ext>
          </a:extLst>
        </xdr:cNvPr>
        <xdr:cNvSpPr txBox="1"/>
      </xdr:nvSpPr>
      <xdr:spPr>
        <a:xfrm>
          <a:off x="927744" y="13083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E05C35F-1E06-4E43-BB71-6E7620F31A2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8EC12DB6-AA89-4D85-BD8F-328469CCE7E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B26EC1A-55B4-4212-BF32-066808B0AF7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66D95CED-F299-4890-B34E-77F726CA481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FB7973F1-246E-4CCE-936C-9082761BEBF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B4E2445-4B6A-40F9-9FF8-39CD3DC2C84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06BD74C-83B5-49CE-88BA-5D90C001BDB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2EDA50CC-0774-4D16-ADE1-C3338AD6174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893083F-181A-4516-88E2-3C8D4816AFD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6E8CF0BD-91C9-4ED6-AEEB-CDC14893265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8E2DE98F-157C-4B43-8B54-978B554B862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97B994A5-5B73-412C-BCC7-C72D990C284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439D7590-AD7E-43BC-AD51-5AB3C0A3D3A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94160247-E705-4CDF-A984-9D508D79FFA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AEA51C98-20E5-4815-8A2A-7A32DD77778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522C0FDF-2BFE-4A45-B833-BA015D50304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4FE5973D-9D9E-4C6A-83B3-C1C71C48B4F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B6908BF9-1D7A-4B0E-AE90-7F900E156F4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74B3B0C5-2FB4-40B1-9A0A-55DE839FEE9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2D471FDD-0308-4DA6-B05D-4D4F76DC025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1A93344-13A7-469B-842E-A1751B019AB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7C2BF95-FD30-48EC-AC6F-5ADC87E09E1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99DEBA56-68AD-465E-99C9-53AB6DA98F3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DF825BE4-A4B0-4A58-9E63-1CE092A8ADC9}"/>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4B77D00E-8DE8-4A72-88E2-82E96C262AFB}"/>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F959A58C-5DE9-455F-A4A3-E496C0AF596E}"/>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85427716-247C-4F49-AAF0-D375FAFDEEAC}"/>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17045A5E-B04A-4C5F-B51D-7B1D81A78DA1}"/>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CEE9E31B-38B4-4DBF-821E-0AD1CFF8CDC2}"/>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E5A8D894-A707-4A0E-AE31-C1191950B1E8}"/>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E6F72141-EB96-469C-9F6D-EDE56D2D5774}"/>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17C868A8-EDC9-434E-BFAD-1EFD47905B5E}"/>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54BA5B6D-3A0E-4FAA-A055-0A52FC3D931F}"/>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70260619-441E-464E-9222-8B2096422F16}"/>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C084DD0-E57C-4CC7-B532-C5E3AF4068C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F210567-862B-4D9D-8F5F-D58C26A5AF9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6E0E9AA-B84A-4FDC-95B8-650987CB59D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2985253-060B-40E9-AC1A-4915F71FFC8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5A96022-91F8-457D-96F8-FE52A91F5A4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149606</xdr:rowOff>
    </xdr:from>
    <xdr:to>
      <xdr:col>55</xdr:col>
      <xdr:colOff>50800</xdr:colOff>
      <xdr:row>84</xdr:row>
      <xdr:rowOff>79756</xdr:rowOff>
    </xdr:to>
    <xdr:sp macro="" textlink="">
      <xdr:nvSpPr>
        <xdr:cNvPr id="358" name="楕円 357">
          <a:extLst>
            <a:ext uri="{FF2B5EF4-FFF2-40B4-BE49-F238E27FC236}">
              <a16:creationId xmlns:a16="http://schemas.microsoft.com/office/drawing/2014/main" id="{0A02DC50-86DB-4691-8FD7-7A3EF069CD03}"/>
            </a:ext>
          </a:extLst>
        </xdr:cNvPr>
        <xdr:cNvSpPr/>
      </xdr:nvSpPr>
      <xdr:spPr>
        <a:xfrm>
          <a:off x="104267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128033</xdr:rowOff>
    </xdr:from>
    <xdr:ext cx="469744" cy="259045"/>
    <xdr:sp macro="" textlink="">
      <xdr:nvSpPr>
        <xdr:cNvPr id="359" name="【公営住宅】&#10;一人当たり面積該当値テキスト">
          <a:extLst>
            <a:ext uri="{FF2B5EF4-FFF2-40B4-BE49-F238E27FC236}">
              <a16:creationId xmlns:a16="http://schemas.microsoft.com/office/drawing/2014/main" id="{DD34BFCA-D436-4E09-9D16-95F04A01C868}"/>
            </a:ext>
          </a:extLst>
        </xdr:cNvPr>
        <xdr:cNvSpPr txBox="1"/>
      </xdr:nvSpPr>
      <xdr:spPr>
        <a:xfrm>
          <a:off x="10515600" y="1435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153415</xdr:rowOff>
    </xdr:from>
    <xdr:to>
      <xdr:col>50</xdr:col>
      <xdr:colOff>165100</xdr:colOff>
      <xdr:row>84</xdr:row>
      <xdr:rowOff>83565</xdr:rowOff>
    </xdr:to>
    <xdr:sp macro="" textlink="">
      <xdr:nvSpPr>
        <xdr:cNvPr id="360" name="楕円 359">
          <a:extLst>
            <a:ext uri="{FF2B5EF4-FFF2-40B4-BE49-F238E27FC236}">
              <a16:creationId xmlns:a16="http://schemas.microsoft.com/office/drawing/2014/main" id="{F02DA4F3-E5C5-48B9-8591-FA4799D2503B}"/>
            </a:ext>
          </a:extLst>
        </xdr:cNvPr>
        <xdr:cNvSpPr/>
      </xdr:nvSpPr>
      <xdr:spPr>
        <a:xfrm>
          <a:off x="9588500" y="1438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28956</xdr:rowOff>
    </xdr:from>
    <xdr:to>
      <xdr:col>55</xdr:col>
      <xdr:colOff>0</xdr:colOff>
      <xdr:row>84</xdr:row>
      <xdr:rowOff>32765</xdr:rowOff>
    </xdr:to>
    <xdr:cxnSp macro="">
      <xdr:nvCxnSpPr>
        <xdr:cNvPr id="361" name="直線コネクタ 360">
          <a:extLst>
            <a:ext uri="{FF2B5EF4-FFF2-40B4-BE49-F238E27FC236}">
              <a16:creationId xmlns:a16="http://schemas.microsoft.com/office/drawing/2014/main" id="{D5A56506-C52F-4B4F-8A63-8F26687C4EA5}"/>
            </a:ext>
          </a:extLst>
        </xdr:cNvPr>
        <xdr:cNvCxnSpPr/>
      </xdr:nvCxnSpPr>
      <xdr:spPr>
        <a:xfrm flipV="1">
          <a:off x="9639300" y="1443075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157226</xdr:rowOff>
    </xdr:from>
    <xdr:to>
      <xdr:col>46</xdr:col>
      <xdr:colOff>38100</xdr:colOff>
      <xdr:row>84</xdr:row>
      <xdr:rowOff>87376</xdr:rowOff>
    </xdr:to>
    <xdr:sp macro="" textlink="">
      <xdr:nvSpPr>
        <xdr:cNvPr id="362" name="楕円 361">
          <a:extLst>
            <a:ext uri="{FF2B5EF4-FFF2-40B4-BE49-F238E27FC236}">
              <a16:creationId xmlns:a16="http://schemas.microsoft.com/office/drawing/2014/main" id="{D82E4B8E-7301-45C6-BA35-E7CDB785279E}"/>
            </a:ext>
          </a:extLst>
        </xdr:cNvPr>
        <xdr:cNvSpPr/>
      </xdr:nvSpPr>
      <xdr:spPr>
        <a:xfrm>
          <a:off x="8699500" y="1438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32765</xdr:rowOff>
    </xdr:from>
    <xdr:to>
      <xdr:col>50</xdr:col>
      <xdr:colOff>114300</xdr:colOff>
      <xdr:row>84</xdr:row>
      <xdr:rowOff>36576</xdr:rowOff>
    </xdr:to>
    <xdr:cxnSp macro="">
      <xdr:nvCxnSpPr>
        <xdr:cNvPr id="363" name="直線コネクタ 362">
          <a:extLst>
            <a:ext uri="{FF2B5EF4-FFF2-40B4-BE49-F238E27FC236}">
              <a16:creationId xmlns:a16="http://schemas.microsoft.com/office/drawing/2014/main" id="{1544BEA5-EB77-48A5-964F-28533C9B656C}"/>
            </a:ext>
          </a:extLst>
        </xdr:cNvPr>
        <xdr:cNvCxnSpPr/>
      </xdr:nvCxnSpPr>
      <xdr:spPr>
        <a:xfrm flipV="1">
          <a:off x="8750300" y="1443456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160274</xdr:rowOff>
    </xdr:from>
    <xdr:to>
      <xdr:col>41</xdr:col>
      <xdr:colOff>101600</xdr:colOff>
      <xdr:row>84</xdr:row>
      <xdr:rowOff>90424</xdr:rowOff>
    </xdr:to>
    <xdr:sp macro="" textlink="">
      <xdr:nvSpPr>
        <xdr:cNvPr id="364" name="楕円 363">
          <a:extLst>
            <a:ext uri="{FF2B5EF4-FFF2-40B4-BE49-F238E27FC236}">
              <a16:creationId xmlns:a16="http://schemas.microsoft.com/office/drawing/2014/main" id="{7B108734-9A63-4DD2-9FCF-A2A2030B5920}"/>
            </a:ext>
          </a:extLst>
        </xdr:cNvPr>
        <xdr:cNvSpPr/>
      </xdr:nvSpPr>
      <xdr:spPr>
        <a:xfrm>
          <a:off x="7810500" y="1439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36576</xdr:rowOff>
    </xdr:from>
    <xdr:to>
      <xdr:col>45</xdr:col>
      <xdr:colOff>177800</xdr:colOff>
      <xdr:row>84</xdr:row>
      <xdr:rowOff>39624</xdr:rowOff>
    </xdr:to>
    <xdr:cxnSp macro="">
      <xdr:nvCxnSpPr>
        <xdr:cNvPr id="365" name="直線コネクタ 364">
          <a:extLst>
            <a:ext uri="{FF2B5EF4-FFF2-40B4-BE49-F238E27FC236}">
              <a16:creationId xmlns:a16="http://schemas.microsoft.com/office/drawing/2014/main" id="{7C7EE0C6-8A57-4678-B9F0-94D436877A12}"/>
            </a:ext>
          </a:extLst>
        </xdr:cNvPr>
        <xdr:cNvCxnSpPr/>
      </xdr:nvCxnSpPr>
      <xdr:spPr>
        <a:xfrm flipV="1">
          <a:off x="7861300" y="1443837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162561</xdr:rowOff>
    </xdr:from>
    <xdr:to>
      <xdr:col>36</xdr:col>
      <xdr:colOff>165100</xdr:colOff>
      <xdr:row>84</xdr:row>
      <xdr:rowOff>92711</xdr:rowOff>
    </xdr:to>
    <xdr:sp macro="" textlink="">
      <xdr:nvSpPr>
        <xdr:cNvPr id="366" name="楕円 365">
          <a:extLst>
            <a:ext uri="{FF2B5EF4-FFF2-40B4-BE49-F238E27FC236}">
              <a16:creationId xmlns:a16="http://schemas.microsoft.com/office/drawing/2014/main" id="{BCB38AB6-D360-4B09-8958-9BAFEABA164B}"/>
            </a:ext>
          </a:extLst>
        </xdr:cNvPr>
        <xdr:cNvSpPr/>
      </xdr:nvSpPr>
      <xdr:spPr>
        <a:xfrm>
          <a:off x="6921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39624</xdr:rowOff>
    </xdr:from>
    <xdr:to>
      <xdr:col>41</xdr:col>
      <xdr:colOff>50800</xdr:colOff>
      <xdr:row>84</xdr:row>
      <xdr:rowOff>41911</xdr:rowOff>
    </xdr:to>
    <xdr:cxnSp macro="">
      <xdr:nvCxnSpPr>
        <xdr:cNvPr id="367" name="直線コネクタ 366">
          <a:extLst>
            <a:ext uri="{FF2B5EF4-FFF2-40B4-BE49-F238E27FC236}">
              <a16:creationId xmlns:a16="http://schemas.microsoft.com/office/drawing/2014/main" id="{A0C0D22F-2904-4A1C-9AC5-5C8C2532FD40}"/>
            </a:ext>
          </a:extLst>
        </xdr:cNvPr>
        <xdr:cNvCxnSpPr/>
      </xdr:nvCxnSpPr>
      <xdr:spPr>
        <a:xfrm flipV="1">
          <a:off x="6972300" y="1444142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082DDC4A-5875-4259-8A00-2450B7A97431}"/>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2D9C625E-1418-4C9F-AF9C-87B33850BAFB}"/>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9367852B-674D-46E8-B196-E1F8DDB54901}"/>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ACD73CCC-B206-4142-90D6-97D831EB291A}"/>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74692</xdr:rowOff>
    </xdr:from>
    <xdr:ext cx="469744" cy="259045"/>
    <xdr:sp macro="" textlink="">
      <xdr:nvSpPr>
        <xdr:cNvPr id="372" name="n_1mainValue【公営住宅】&#10;一人当たり面積">
          <a:extLst>
            <a:ext uri="{FF2B5EF4-FFF2-40B4-BE49-F238E27FC236}">
              <a16:creationId xmlns:a16="http://schemas.microsoft.com/office/drawing/2014/main" id="{D42CFE42-CBF2-4365-9633-6E908DA7F3C6}"/>
            </a:ext>
          </a:extLst>
        </xdr:cNvPr>
        <xdr:cNvSpPr txBox="1"/>
      </xdr:nvSpPr>
      <xdr:spPr>
        <a:xfrm>
          <a:off x="9391727" y="14476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78503</xdr:rowOff>
    </xdr:from>
    <xdr:ext cx="469744" cy="259045"/>
    <xdr:sp macro="" textlink="">
      <xdr:nvSpPr>
        <xdr:cNvPr id="373" name="n_2mainValue【公営住宅】&#10;一人当たり面積">
          <a:extLst>
            <a:ext uri="{FF2B5EF4-FFF2-40B4-BE49-F238E27FC236}">
              <a16:creationId xmlns:a16="http://schemas.microsoft.com/office/drawing/2014/main" id="{60476159-6BEF-404E-AA36-EEDB835A1380}"/>
            </a:ext>
          </a:extLst>
        </xdr:cNvPr>
        <xdr:cNvSpPr txBox="1"/>
      </xdr:nvSpPr>
      <xdr:spPr>
        <a:xfrm>
          <a:off x="8515427" y="1448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81551</xdr:rowOff>
    </xdr:from>
    <xdr:ext cx="469744" cy="259045"/>
    <xdr:sp macro="" textlink="">
      <xdr:nvSpPr>
        <xdr:cNvPr id="374" name="n_3mainValue【公営住宅】&#10;一人当たり面積">
          <a:extLst>
            <a:ext uri="{FF2B5EF4-FFF2-40B4-BE49-F238E27FC236}">
              <a16:creationId xmlns:a16="http://schemas.microsoft.com/office/drawing/2014/main" id="{483E74A3-F5B4-47CA-9FF2-E087E7AE0D20}"/>
            </a:ext>
          </a:extLst>
        </xdr:cNvPr>
        <xdr:cNvSpPr txBox="1"/>
      </xdr:nvSpPr>
      <xdr:spPr>
        <a:xfrm>
          <a:off x="7626427" y="1448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83838</xdr:rowOff>
    </xdr:from>
    <xdr:ext cx="469744" cy="259045"/>
    <xdr:sp macro="" textlink="">
      <xdr:nvSpPr>
        <xdr:cNvPr id="375" name="n_4mainValue【公営住宅】&#10;一人当たり面積">
          <a:extLst>
            <a:ext uri="{FF2B5EF4-FFF2-40B4-BE49-F238E27FC236}">
              <a16:creationId xmlns:a16="http://schemas.microsoft.com/office/drawing/2014/main" id="{2770FF02-DE46-4A29-AC31-12BFA310CBC6}"/>
            </a:ext>
          </a:extLst>
        </xdr:cNvPr>
        <xdr:cNvSpPr txBox="1"/>
      </xdr:nvSpPr>
      <xdr:spPr>
        <a:xfrm>
          <a:off x="6737427" y="1448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473B2CF-43ED-4E85-B50B-DD5EBD5AD11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3DC1F15-6CED-4273-99BB-4D0521DFA52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A3B7F76-687A-4874-B6EB-8F74C6B9736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B61A685-CA69-4A5C-BD42-94AE981F9AA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F8E5D5A-1DD5-40A6-B21A-458C9C16E12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00FF510-D0C1-4127-9C73-75B3C11EB37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FDE67B1-2A57-45E3-9B9D-98F93D90534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40D097E-7E51-4334-95F4-81F8361C951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D4FCF35D-DD0A-43ED-9A9B-F0BAB27A787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1AD2DF5A-5509-4583-AA6B-681169FB315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74AB300D-A236-4D85-AA02-EC277635DBA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50DFD070-AB1A-4D3C-99BB-2570CDFE905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88DC2F25-23C2-43A2-92B0-282445CE671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5F70A787-E46F-4C35-BCB5-8ED648189A0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BF07AE9D-2170-4796-888F-DE500642FB6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592B4872-E51B-4751-AE66-834587C103D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90E4EB6-B269-4F24-92F3-FECC25EF25E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18BEE662-D259-4D99-824C-39377DF12DC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2EBC765-EE36-4CF0-8853-C50E4F483C2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3266EF3F-8E42-40AD-AF6E-179D26568CC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17ED896-E07A-4EF6-87E6-5F261DFDB80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DA00CFF-6CB5-4577-841F-7A0C6E56240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0FD381C-CDF9-4998-BA40-89A897BF9D4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58E95C6-A37A-4E20-912E-DCEBE219EBF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FDE6318C-9F0A-4FB5-BB68-F1F1982F5F9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F52080F5-27F7-4C4D-AE1F-8B50A759C52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B7B88B8F-4B56-46BB-A527-3A435596A27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E03D66B8-808E-4BB7-BA24-F10C497D9B5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62121011-2E82-46AA-8372-A01A87515E6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B41EE972-CCD3-44E1-B92C-AE25801EF9D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1635CCED-B2E1-4C71-8BEB-CE71847B48F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AC66FE8D-79DE-4020-B968-DF1494465A5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622126F2-6B24-44EA-BA55-CDE383955CC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B877B45E-9FEC-4A94-BC95-C985ABAD980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A6E3253C-113C-4C2B-B0DC-5524129DF4A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9EFE328A-FB0A-40CD-8CA4-4E75CAA724D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E14A8A35-A755-407A-9484-D4CA8BC0C89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D13ED9B2-ED0D-4D3B-9298-A9616FD602B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703A7AA1-6295-4452-B8C0-BF07A3CF61F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889966B6-34C7-4753-B80E-2DFE1CD6A07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53340</xdr:rowOff>
    </xdr:from>
    <xdr:to>
      <xdr:col>85</xdr:col>
      <xdr:colOff>126364</xdr:colOff>
      <xdr:row>41</xdr:row>
      <xdr:rowOff>53340</xdr:rowOff>
    </xdr:to>
    <xdr:cxnSp macro="">
      <xdr:nvCxnSpPr>
        <xdr:cNvPr id="416" name="直線コネクタ 415">
          <a:extLst>
            <a:ext uri="{FF2B5EF4-FFF2-40B4-BE49-F238E27FC236}">
              <a16:creationId xmlns:a16="http://schemas.microsoft.com/office/drawing/2014/main" id="{3894DE0A-53E5-4DFE-B04C-AD010320C2F2}"/>
            </a:ext>
          </a:extLst>
        </xdr:cNvPr>
        <xdr:cNvCxnSpPr/>
      </xdr:nvCxnSpPr>
      <xdr:spPr>
        <a:xfrm flipV="1">
          <a:off x="16318864" y="605409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57167</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B669D6C2-D8BF-4F21-99A7-C484101A43E4}"/>
            </a:ext>
          </a:extLst>
        </xdr:cNvPr>
        <xdr:cNvSpPr txBox="1"/>
      </xdr:nvSpPr>
      <xdr:spPr>
        <a:xfrm>
          <a:off x="16357600" y="708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53340</xdr:rowOff>
    </xdr:from>
    <xdr:to>
      <xdr:col>86</xdr:col>
      <xdr:colOff>25400</xdr:colOff>
      <xdr:row>41</xdr:row>
      <xdr:rowOff>53340</xdr:rowOff>
    </xdr:to>
    <xdr:cxnSp macro="">
      <xdr:nvCxnSpPr>
        <xdr:cNvPr id="418" name="直線コネクタ 417">
          <a:extLst>
            <a:ext uri="{FF2B5EF4-FFF2-40B4-BE49-F238E27FC236}">
              <a16:creationId xmlns:a16="http://schemas.microsoft.com/office/drawing/2014/main" id="{F6ECF66F-1284-430B-9D3F-C01A2BF4F511}"/>
            </a:ext>
          </a:extLst>
        </xdr:cNvPr>
        <xdr:cNvCxnSpPr/>
      </xdr:nvCxnSpPr>
      <xdr:spPr>
        <a:xfrm>
          <a:off x="16230600" y="7082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17</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E3741952-1E37-4E49-B4A6-0C6A74784206}"/>
            </a:ext>
          </a:extLst>
        </xdr:cNvPr>
        <xdr:cNvSpPr txBox="1"/>
      </xdr:nvSpPr>
      <xdr:spPr>
        <a:xfrm>
          <a:off x="16357600" y="5829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53340</xdr:rowOff>
    </xdr:from>
    <xdr:to>
      <xdr:col>86</xdr:col>
      <xdr:colOff>25400</xdr:colOff>
      <xdr:row>35</xdr:row>
      <xdr:rowOff>53340</xdr:rowOff>
    </xdr:to>
    <xdr:cxnSp macro="">
      <xdr:nvCxnSpPr>
        <xdr:cNvPr id="420" name="直線コネクタ 419">
          <a:extLst>
            <a:ext uri="{FF2B5EF4-FFF2-40B4-BE49-F238E27FC236}">
              <a16:creationId xmlns:a16="http://schemas.microsoft.com/office/drawing/2014/main" id="{8D226233-F6D8-42C4-80DD-A17ECA04A547}"/>
            </a:ext>
          </a:extLst>
        </xdr:cNvPr>
        <xdr:cNvCxnSpPr/>
      </xdr:nvCxnSpPr>
      <xdr:spPr>
        <a:xfrm>
          <a:off x="16230600" y="6054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108602</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66CA8F55-25BC-4838-88C1-AC0D1E0DC676}"/>
            </a:ext>
          </a:extLst>
        </xdr:cNvPr>
        <xdr:cNvSpPr txBox="1"/>
      </xdr:nvSpPr>
      <xdr:spPr>
        <a:xfrm>
          <a:off x="16357600" y="6452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130175</xdr:rowOff>
    </xdr:from>
    <xdr:to>
      <xdr:col>85</xdr:col>
      <xdr:colOff>177800</xdr:colOff>
      <xdr:row>38</xdr:row>
      <xdr:rowOff>60325</xdr:rowOff>
    </xdr:to>
    <xdr:sp macro="" textlink="">
      <xdr:nvSpPr>
        <xdr:cNvPr id="422" name="フローチャート: 判断 421">
          <a:extLst>
            <a:ext uri="{FF2B5EF4-FFF2-40B4-BE49-F238E27FC236}">
              <a16:creationId xmlns:a16="http://schemas.microsoft.com/office/drawing/2014/main" id="{22335EB9-491C-4F8A-8D7E-5B56AAB5618B}"/>
            </a:ext>
          </a:extLst>
        </xdr:cNvPr>
        <xdr:cNvSpPr/>
      </xdr:nvSpPr>
      <xdr:spPr>
        <a:xfrm>
          <a:off x="162687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126365</xdr:rowOff>
    </xdr:from>
    <xdr:to>
      <xdr:col>81</xdr:col>
      <xdr:colOff>101600</xdr:colOff>
      <xdr:row>38</xdr:row>
      <xdr:rowOff>56515</xdr:rowOff>
    </xdr:to>
    <xdr:sp macro="" textlink="">
      <xdr:nvSpPr>
        <xdr:cNvPr id="423" name="フローチャート: 判断 422">
          <a:extLst>
            <a:ext uri="{FF2B5EF4-FFF2-40B4-BE49-F238E27FC236}">
              <a16:creationId xmlns:a16="http://schemas.microsoft.com/office/drawing/2014/main" id="{BAB92BB9-50BC-4E4F-BA42-73C0903E2D62}"/>
            </a:ext>
          </a:extLst>
        </xdr:cNvPr>
        <xdr:cNvSpPr/>
      </xdr:nvSpPr>
      <xdr:spPr>
        <a:xfrm>
          <a:off x="154305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101600</xdr:rowOff>
    </xdr:from>
    <xdr:to>
      <xdr:col>76</xdr:col>
      <xdr:colOff>165100</xdr:colOff>
      <xdr:row>38</xdr:row>
      <xdr:rowOff>31750</xdr:rowOff>
    </xdr:to>
    <xdr:sp macro="" textlink="">
      <xdr:nvSpPr>
        <xdr:cNvPr id="424" name="フローチャート: 判断 423">
          <a:extLst>
            <a:ext uri="{FF2B5EF4-FFF2-40B4-BE49-F238E27FC236}">
              <a16:creationId xmlns:a16="http://schemas.microsoft.com/office/drawing/2014/main" id="{4131DC1D-8363-4884-9303-966347388420}"/>
            </a:ext>
          </a:extLst>
        </xdr:cNvPr>
        <xdr:cNvSpPr/>
      </xdr:nvSpPr>
      <xdr:spPr>
        <a:xfrm>
          <a:off x="14541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25" name="フローチャート: 判断 424">
          <a:extLst>
            <a:ext uri="{FF2B5EF4-FFF2-40B4-BE49-F238E27FC236}">
              <a16:creationId xmlns:a16="http://schemas.microsoft.com/office/drawing/2014/main" id="{2C9D2589-EB96-4684-BDFA-2325E53138F2}"/>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40640</xdr:rowOff>
    </xdr:from>
    <xdr:to>
      <xdr:col>67</xdr:col>
      <xdr:colOff>101600</xdr:colOff>
      <xdr:row>37</xdr:row>
      <xdr:rowOff>142240</xdr:rowOff>
    </xdr:to>
    <xdr:sp macro="" textlink="">
      <xdr:nvSpPr>
        <xdr:cNvPr id="426" name="フローチャート: 判断 425">
          <a:extLst>
            <a:ext uri="{FF2B5EF4-FFF2-40B4-BE49-F238E27FC236}">
              <a16:creationId xmlns:a16="http://schemas.microsoft.com/office/drawing/2014/main" id="{024ACF8B-FB6A-401B-9364-7C7B7C9086BB}"/>
            </a:ext>
          </a:extLst>
        </xdr:cNvPr>
        <xdr:cNvSpPr/>
      </xdr:nvSpPr>
      <xdr:spPr>
        <a:xfrm>
          <a:off x="12763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EB00B87-5411-4E48-B209-3B79E4BD654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0403C04-B988-49BE-B388-1FCDFA3F7C0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E82990A-FB9E-487D-B007-B41C1A94CE9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D47309D-014B-42E5-8DDB-F295DD1D953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566E8B1-B10B-4672-8699-9BCCBE1DF97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15875</xdr:rowOff>
    </xdr:from>
    <xdr:to>
      <xdr:col>85</xdr:col>
      <xdr:colOff>177800</xdr:colOff>
      <xdr:row>35</xdr:row>
      <xdr:rowOff>117475</xdr:rowOff>
    </xdr:to>
    <xdr:sp macro="" textlink="">
      <xdr:nvSpPr>
        <xdr:cNvPr id="432" name="楕円 431">
          <a:extLst>
            <a:ext uri="{FF2B5EF4-FFF2-40B4-BE49-F238E27FC236}">
              <a16:creationId xmlns:a16="http://schemas.microsoft.com/office/drawing/2014/main" id="{309934ED-9C75-4D47-97A9-EA43280F48FD}"/>
            </a:ext>
          </a:extLst>
        </xdr:cNvPr>
        <xdr:cNvSpPr/>
      </xdr:nvSpPr>
      <xdr:spPr>
        <a:xfrm>
          <a:off x="16268700" y="601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127017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AF3D9667-E229-45B6-9964-C10AD8096C39}"/>
            </a:ext>
          </a:extLst>
        </xdr:cNvPr>
        <xdr:cNvSpPr txBox="1"/>
      </xdr:nvSpPr>
      <xdr:spPr>
        <a:xfrm>
          <a:off x="16357600" y="5956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153035</xdr:rowOff>
    </xdr:from>
    <xdr:to>
      <xdr:col>81</xdr:col>
      <xdr:colOff>101600</xdr:colOff>
      <xdr:row>35</xdr:row>
      <xdr:rowOff>83185</xdr:rowOff>
    </xdr:to>
    <xdr:sp macro="" textlink="">
      <xdr:nvSpPr>
        <xdr:cNvPr id="434" name="楕円 433">
          <a:extLst>
            <a:ext uri="{FF2B5EF4-FFF2-40B4-BE49-F238E27FC236}">
              <a16:creationId xmlns:a16="http://schemas.microsoft.com/office/drawing/2014/main" id="{A38F8A65-9C88-406F-A3D2-1B5F2156C784}"/>
            </a:ext>
          </a:extLst>
        </xdr:cNvPr>
        <xdr:cNvSpPr/>
      </xdr:nvSpPr>
      <xdr:spPr>
        <a:xfrm>
          <a:off x="15430500" y="59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32385</xdr:rowOff>
    </xdr:from>
    <xdr:to>
      <xdr:col>85</xdr:col>
      <xdr:colOff>127000</xdr:colOff>
      <xdr:row>35</xdr:row>
      <xdr:rowOff>66675</xdr:rowOff>
    </xdr:to>
    <xdr:cxnSp macro="">
      <xdr:nvCxnSpPr>
        <xdr:cNvPr id="435" name="直線コネクタ 434">
          <a:extLst>
            <a:ext uri="{FF2B5EF4-FFF2-40B4-BE49-F238E27FC236}">
              <a16:creationId xmlns:a16="http://schemas.microsoft.com/office/drawing/2014/main" id="{FB60163B-1AA4-4D08-8A96-61388F51CB95}"/>
            </a:ext>
          </a:extLst>
        </xdr:cNvPr>
        <xdr:cNvCxnSpPr/>
      </xdr:nvCxnSpPr>
      <xdr:spPr>
        <a:xfrm>
          <a:off x="15481300" y="603313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118745</xdr:rowOff>
    </xdr:from>
    <xdr:to>
      <xdr:col>76</xdr:col>
      <xdr:colOff>165100</xdr:colOff>
      <xdr:row>35</xdr:row>
      <xdr:rowOff>48895</xdr:rowOff>
    </xdr:to>
    <xdr:sp macro="" textlink="">
      <xdr:nvSpPr>
        <xdr:cNvPr id="436" name="楕円 435">
          <a:extLst>
            <a:ext uri="{FF2B5EF4-FFF2-40B4-BE49-F238E27FC236}">
              <a16:creationId xmlns:a16="http://schemas.microsoft.com/office/drawing/2014/main" id="{FB008835-E48B-4C3E-9EE1-ED3F7FD69628}"/>
            </a:ext>
          </a:extLst>
        </xdr:cNvPr>
        <xdr:cNvSpPr/>
      </xdr:nvSpPr>
      <xdr:spPr>
        <a:xfrm>
          <a:off x="145415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169545</xdr:rowOff>
    </xdr:from>
    <xdr:to>
      <xdr:col>81</xdr:col>
      <xdr:colOff>50800</xdr:colOff>
      <xdr:row>35</xdr:row>
      <xdr:rowOff>32385</xdr:rowOff>
    </xdr:to>
    <xdr:cxnSp macro="">
      <xdr:nvCxnSpPr>
        <xdr:cNvPr id="437" name="直線コネクタ 436">
          <a:extLst>
            <a:ext uri="{FF2B5EF4-FFF2-40B4-BE49-F238E27FC236}">
              <a16:creationId xmlns:a16="http://schemas.microsoft.com/office/drawing/2014/main" id="{861C2FED-4AB2-4161-90D8-1BE11950EF06}"/>
            </a:ext>
          </a:extLst>
        </xdr:cNvPr>
        <xdr:cNvCxnSpPr/>
      </xdr:nvCxnSpPr>
      <xdr:spPr>
        <a:xfrm>
          <a:off x="14592300" y="59988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84455</xdr:rowOff>
    </xdr:from>
    <xdr:to>
      <xdr:col>72</xdr:col>
      <xdr:colOff>38100</xdr:colOff>
      <xdr:row>35</xdr:row>
      <xdr:rowOff>14605</xdr:rowOff>
    </xdr:to>
    <xdr:sp macro="" textlink="">
      <xdr:nvSpPr>
        <xdr:cNvPr id="438" name="楕円 437">
          <a:extLst>
            <a:ext uri="{FF2B5EF4-FFF2-40B4-BE49-F238E27FC236}">
              <a16:creationId xmlns:a16="http://schemas.microsoft.com/office/drawing/2014/main" id="{A473F5AC-26A7-4C6F-89CF-F8899A18C54D}"/>
            </a:ext>
          </a:extLst>
        </xdr:cNvPr>
        <xdr:cNvSpPr/>
      </xdr:nvSpPr>
      <xdr:spPr>
        <a:xfrm>
          <a:off x="136525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135255</xdr:rowOff>
    </xdr:from>
    <xdr:to>
      <xdr:col>76</xdr:col>
      <xdr:colOff>114300</xdr:colOff>
      <xdr:row>34</xdr:row>
      <xdr:rowOff>169545</xdr:rowOff>
    </xdr:to>
    <xdr:cxnSp macro="">
      <xdr:nvCxnSpPr>
        <xdr:cNvPr id="439" name="直線コネクタ 438">
          <a:extLst>
            <a:ext uri="{FF2B5EF4-FFF2-40B4-BE49-F238E27FC236}">
              <a16:creationId xmlns:a16="http://schemas.microsoft.com/office/drawing/2014/main" id="{D2D1E714-4C4D-4BD5-A877-91B8242DEEC3}"/>
            </a:ext>
          </a:extLst>
        </xdr:cNvPr>
        <xdr:cNvCxnSpPr/>
      </xdr:nvCxnSpPr>
      <xdr:spPr>
        <a:xfrm>
          <a:off x="13703300" y="59645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50165</xdr:rowOff>
    </xdr:from>
    <xdr:to>
      <xdr:col>67</xdr:col>
      <xdr:colOff>101600</xdr:colOff>
      <xdr:row>34</xdr:row>
      <xdr:rowOff>151765</xdr:rowOff>
    </xdr:to>
    <xdr:sp macro="" textlink="">
      <xdr:nvSpPr>
        <xdr:cNvPr id="440" name="楕円 439">
          <a:extLst>
            <a:ext uri="{FF2B5EF4-FFF2-40B4-BE49-F238E27FC236}">
              <a16:creationId xmlns:a16="http://schemas.microsoft.com/office/drawing/2014/main" id="{AB1787F7-0370-4A73-AB4A-2D74D3FE9E39}"/>
            </a:ext>
          </a:extLst>
        </xdr:cNvPr>
        <xdr:cNvSpPr/>
      </xdr:nvSpPr>
      <xdr:spPr>
        <a:xfrm>
          <a:off x="12763500" y="587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100965</xdr:rowOff>
    </xdr:from>
    <xdr:to>
      <xdr:col>71</xdr:col>
      <xdr:colOff>177800</xdr:colOff>
      <xdr:row>34</xdr:row>
      <xdr:rowOff>135255</xdr:rowOff>
    </xdr:to>
    <xdr:cxnSp macro="">
      <xdr:nvCxnSpPr>
        <xdr:cNvPr id="441" name="直線コネクタ 440">
          <a:extLst>
            <a:ext uri="{FF2B5EF4-FFF2-40B4-BE49-F238E27FC236}">
              <a16:creationId xmlns:a16="http://schemas.microsoft.com/office/drawing/2014/main" id="{5A80C7D3-06AE-4909-82C0-659452201AE8}"/>
            </a:ext>
          </a:extLst>
        </xdr:cNvPr>
        <xdr:cNvCxnSpPr/>
      </xdr:nvCxnSpPr>
      <xdr:spPr>
        <a:xfrm>
          <a:off x="12814300" y="59302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47642</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3D329B9E-139E-44F5-968E-4D94C93F3AF3}"/>
            </a:ext>
          </a:extLst>
        </xdr:cNvPr>
        <xdr:cNvSpPr txBox="1"/>
      </xdr:nvSpPr>
      <xdr:spPr>
        <a:xfrm>
          <a:off x="1526604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22877</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1DF875AE-5E37-4CFA-AF55-B0743D2F479C}"/>
            </a:ext>
          </a:extLst>
        </xdr:cNvPr>
        <xdr:cNvSpPr txBox="1"/>
      </xdr:nvSpPr>
      <xdr:spPr>
        <a:xfrm>
          <a:off x="14389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160037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10F21B90-2086-44B1-BAA6-70EE20FBA849}"/>
            </a:ext>
          </a:extLst>
        </xdr:cNvPr>
        <xdr:cNvSpPr txBox="1"/>
      </xdr:nvSpPr>
      <xdr:spPr>
        <a:xfrm>
          <a:off x="13500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133367</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8B20336D-A35A-4193-A211-0DE9E3007B52}"/>
            </a:ext>
          </a:extLst>
        </xdr:cNvPr>
        <xdr:cNvSpPr txBox="1"/>
      </xdr:nvSpPr>
      <xdr:spPr>
        <a:xfrm>
          <a:off x="12611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99712</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53FB3075-28F5-4C5E-B39E-85CF7B9D4FF3}"/>
            </a:ext>
          </a:extLst>
        </xdr:cNvPr>
        <xdr:cNvSpPr txBox="1"/>
      </xdr:nvSpPr>
      <xdr:spPr>
        <a:xfrm>
          <a:off x="15266044"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65422</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44FFCADC-F67B-44D6-AB08-4483D145E1AC}"/>
            </a:ext>
          </a:extLst>
        </xdr:cNvPr>
        <xdr:cNvSpPr txBox="1"/>
      </xdr:nvSpPr>
      <xdr:spPr>
        <a:xfrm>
          <a:off x="143897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31132</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72037867-B21B-4D25-B7CC-E5BE1E072402}"/>
            </a:ext>
          </a:extLst>
        </xdr:cNvPr>
        <xdr:cNvSpPr txBox="1"/>
      </xdr:nvSpPr>
      <xdr:spPr>
        <a:xfrm>
          <a:off x="1350074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168292</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AEFB6B20-F646-4736-9449-019F2CD6235A}"/>
            </a:ext>
          </a:extLst>
        </xdr:cNvPr>
        <xdr:cNvSpPr txBox="1"/>
      </xdr:nvSpPr>
      <xdr:spPr>
        <a:xfrm>
          <a:off x="12611744" y="565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B7A081DF-25C3-4557-8ADC-1DE0D22F6B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1C414AD9-599E-4185-8CD8-286DDE20D3C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94059C0A-F7BE-4A33-8060-D829A3E9DE0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D6C5C6A1-9007-45C6-A283-EB596346F8B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57F813A3-082F-490F-B29E-A25C306DE73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C384F580-7837-4918-943B-3663E45740C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63C0B4D7-A7DC-464C-9948-7AC8547BFD2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33F32AAF-3818-462F-8166-5328D1F9DB6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46036025-60FC-4FCA-885C-1C4B8A6233E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86DD989C-B47D-4E9F-AAC6-8E35D0DFC1A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C4138533-B3A3-4862-823B-E25AEBE8EB4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1" name="テキスト ボックス 460">
          <a:extLst>
            <a:ext uri="{FF2B5EF4-FFF2-40B4-BE49-F238E27FC236}">
              <a16:creationId xmlns:a16="http://schemas.microsoft.com/office/drawing/2014/main" id="{18DD79A4-2998-4E38-BCFB-E19FDA355289}"/>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F50086A2-9D15-4A1C-9CA6-A4C7894AFB5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3" name="テキスト ボックス 462">
          <a:extLst>
            <a:ext uri="{FF2B5EF4-FFF2-40B4-BE49-F238E27FC236}">
              <a16:creationId xmlns:a16="http://schemas.microsoft.com/office/drawing/2014/main" id="{73DCE2FA-7AA8-4F98-976D-0B6056CE38C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25C3E709-65AE-4A91-92B1-CE779B6289C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5" name="テキスト ボックス 464">
          <a:extLst>
            <a:ext uri="{FF2B5EF4-FFF2-40B4-BE49-F238E27FC236}">
              <a16:creationId xmlns:a16="http://schemas.microsoft.com/office/drawing/2014/main" id="{88F02D80-F414-425B-9BC8-F5F96B61792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8440D64B-5F5D-4FCE-9CE8-5397EAD9C14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7" name="テキスト ボックス 466">
          <a:extLst>
            <a:ext uri="{FF2B5EF4-FFF2-40B4-BE49-F238E27FC236}">
              <a16:creationId xmlns:a16="http://schemas.microsoft.com/office/drawing/2014/main" id="{C93F714A-5F9C-4DD4-B8FA-76816E61F74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0600DC01-04DB-4F8E-8C0E-4773D349CB1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9" name="テキスト ボックス 468">
          <a:extLst>
            <a:ext uri="{FF2B5EF4-FFF2-40B4-BE49-F238E27FC236}">
              <a16:creationId xmlns:a16="http://schemas.microsoft.com/office/drawing/2014/main" id="{681AC69B-34E5-4279-B792-EE5DD0224E0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2EABFC88-8718-4AA2-B8DA-81165956911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936B565-E4C7-4AD2-8D21-B059FAA39C7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1718223F-4A24-4DAD-B4A6-9FD0959CB44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3" name="直線コネクタ 472">
          <a:extLst>
            <a:ext uri="{FF2B5EF4-FFF2-40B4-BE49-F238E27FC236}">
              <a16:creationId xmlns:a16="http://schemas.microsoft.com/office/drawing/2014/main" id="{B0E58887-B483-4342-B694-4DF33E9864F8}"/>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71807BB6-193A-42EC-AEBF-D72CD889F5C2}"/>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5" name="直線コネクタ 474">
          <a:extLst>
            <a:ext uri="{FF2B5EF4-FFF2-40B4-BE49-F238E27FC236}">
              <a16:creationId xmlns:a16="http://schemas.microsoft.com/office/drawing/2014/main" id="{8D56CFBE-49F5-432D-A13F-A409100CCF39}"/>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6076EFA1-F66E-4E05-B72D-80B664458B4D}"/>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7" name="直線コネクタ 476">
          <a:extLst>
            <a:ext uri="{FF2B5EF4-FFF2-40B4-BE49-F238E27FC236}">
              <a16:creationId xmlns:a16="http://schemas.microsoft.com/office/drawing/2014/main" id="{89A9297B-6F66-42C9-987D-4CB2205A8D97}"/>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67CCAF52-130D-4B48-AE3E-E9795EEBA315}"/>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9" name="フローチャート: 判断 478">
          <a:extLst>
            <a:ext uri="{FF2B5EF4-FFF2-40B4-BE49-F238E27FC236}">
              <a16:creationId xmlns:a16="http://schemas.microsoft.com/office/drawing/2014/main" id="{5AA18D6F-E429-4AB6-A2FE-49FBA3021765}"/>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80" name="フローチャート: 判断 479">
          <a:extLst>
            <a:ext uri="{FF2B5EF4-FFF2-40B4-BE49-F238E27FC236}">
              <a16:creationId xmlns:a16="http://schemas.microsoft.com/office/drawing/2014/main" id="{160EA326-E012-46D5-B59E-3A097942F4C4}"/>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81" name="フローチャート: 判断 480">
          <a:extLst>
            <a:ext uri="{FF2B5EF4-FFF2-40B4-BE49-F238E27FC236}">
              <a16:creationId xmlns:a16="http://schemas.microsoft.com/office/drawing/2014/main" id="{72216A2D-B6CC-4544-AA74-2C6DCA575947}"/>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2" name="フローチャート: 判断 481">
          <a:extLst>
            <a:ext uri="{FF2B5EF4-FFF2-40B4-BE49-F238E27FC236}">
              <a16:creationId xmlns:a16="http://schemas.microsoft.com/office/drawing/2014/main" id="{60FF5003-4652-4C4A-BE8C-80A365BF2C02}"/>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3" name="フローチャート: 判断 482">
          <a:extLst>
            <a:ext uri="{FF2B5EF4-FFF2-40B4-BE49-F238E27FC236}">
              <a16:creationId xmlns:a16="http://schemas.microsoft.com/office/drawing/2014/main" id="{CB0B19D9-3D0D-456F-B13B-A4B5A72326B1}"/>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5EEDE63-AF9F-4419-A91F-6B3FFC1CF45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4953241-CDC3-4482-99CF-0A9637247C5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DCB1E44-ADA1-4181-B5BB-8D6AA7FDF72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7DD7BB8-CAEA-4C4D-A434-F2233661E4F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CD8E9EF-4D76-483D-BF23-361196F801A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116840</xdr:rowOff>
    </xdr:from>
    <xdr:to>
      <xdr:col>116</xdr:col>
      <xdr:colOff>114300</xdr:colOff>
      <xdr:row>41</xdr:row>
      <xdr:rowOff>46990</xdr:rowOff>
    </xdr:to>
    <xdr:sp macro="" textlink="">
      <xdr:nvSpPr>
        <xdr:cNvPr id="489" name="楕円 488">
          <a:extLst>
            <a:ext uri="{FF2B5EF4-FFF2-40B4-BE49-F238E27FC236}">
              <a16:creationId xmlns:a16="http://schemas.microsoft.com/office/drawing/2014/main" id="{57E73E18-BB75-41E7-9C9D-F7E66DA590F4}"/>
            </a:ext>
          </a:extLst>
        </xdr:cNvPr>
        <xdr:cNvSpPr/>
      </xdr:nvSpPr>
      <xdr:spPr>
        <a:xfrm>
          <a:off x="22110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95267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3B949C2C-82DB-45D6-9A75-591BC6CC24F8}"/>
            </a:ext>
          </a:extLst>
        </xdr:cNvPr>
        <xdr:cNvSpPr txBox="1"/>
      </xdr:nvSpPr>
      <xdr:spPr>
        <a:xfrm>
          <a:off x="22199600"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116840</xdr:rowOff>
    </xdr:from>
    <xdr:to>
      <xdr:col>112</xdr:col>
      <xdr:colOff>38100</xdr:colOff>
      <xdr:row>41</xdr:row>
      <xdr:rowOff>46990</xdr:rowOff>
    </xdr:to>
    <xdr:sp macro="" textlink="">
      <xdr:nvSpPr>
        <xdr:cNvPr id="491" name="楕円 490">
          <a:extLst>
            <a:ext uri="{FF2B5EF4-FFF2-40B4-BE49-F238E27FC236}">
              <a16:creationId xmlns:a16="http://schemas.microsoft.com/office/drawing/2014/main" id="{6E491F8A-DD31-48D4-A3B9-9CC482084D6C}"/>
            </a:ext>
          </a:extLst>
        </xdr:cNvPr>
        <xdr:cNvSpPr/>
      </xdr:nvSpPr>
      <xdr:spPr>
        <a:xfrm>
          <a:off x="21272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167640</xdr:rowOff>
    </xdr:from>
    <xdr:to>
      <xdr:col>116</xdr:col>
      <xdr:colOff>63500</xdr:colOff>
      <xdr:row>40</xdr:row>
      <xdr:rowOff>167640</xdr:rowOff>
    </xdr:to>
    <xdr:cxnSp macro="">
      <xdr:nvCxnSpPr>
        <xdr:cNvPr id="492" name="直線コネクタ 491">
          <a:extLst>
            <a:ext uri="{FF2B5EF4-FFF2-40B4-BE49-F238E27FC236}">
              <a16:creationId xmlns:a16="http://schemas.microsoft.com/office/drawing/2014/main" id="{03F038F5-2C94-4189-A2D0-119C7C2081D4}"/>
            </a:ext>
          </a:extLst>
        </xdr:cNvPr>
        <xdr:cNvCxnSpPr/>
      </xdr:nvCxnSpPr>
      <xdr:spPr>
        <a:xfrm>
          <a:off x="21323300" y="7025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78740</xdr:rowOff>
    </xdr:from>
    <xdr:to>
      <xdr:col>107</xdr:col>
      <xdr:colOff>101600</xdr:colOff>
      <xdr:row>41</xdr:row>
      <xdr:rowOff>8890</xdr:rowOff>
    </xdr:to>
    <xdr:sp macro="" textlink="">
      <xdr:nvSpPr>
        <xdr:cNvPr id="493" name="楕円 492">
          <a:extLst>
            <a:ext uri="{FF2B5EF4-FFF2-40B4-BE49-F238E27FC236}">
              <a16:creationId xmlns:a16="http://schemas.microsoft.com/office/drawing/2014/main" id="{74E9B0BB-E3A0-4ADF-84E1-629D12C760A6}"/>
            </a:ext>
          </a:extLst>
        </xdr:cNvPr>
        <xdr:cNvSpPr/>
      </xdr:nvSpPr>
      <xdr:spPr>
        <a:xfrm>
          <a:off x="20383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129540</xdr:rowOff>
    </xdr:from>
    <xdr:to>
      <xdr:col>111</xdr:col>
      <xdr:colOff>177800</xdr:colOff>
      <xdr:row>40</xdr:row>
      <xdr:rowOff>167640</xdr:rowOff>
    </xdr:to>
    <xdr:cxnSp macro="">
      <xdr:nvCxnSpPr>
        <xdr:cNvPr id="494" name="直線コネクタ 493">
          <a:extLst>
            <a:ext uri="{FF2B5EF4-FFF2-40B4-BE49-F238E27FC236}">
              <a16:creationId xmlns:a16="http://schemas.microsoft.com/office/drawing/2014/main" id="{0B2C1D85-B98A-4C08-BCB5-05D152A39961}"/>
            </a:ext>
          </a:extLst>
        </xdr:cNvPr>
        <xdr:cNvCxnSpPr/>
      </xdr:nvCxnSpPr>
      <xdr:spPr>
        <a:xfrm>
          <a:off x="20434300" y="6987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86360</xdr:rowOff>
    </xdr:from>
    <xdr:to>
      <xdr:col>102</xdr:col>
      <xdr:colOff>165100</xdr:colOff>
      <xdr:row>41</xdr:row>
      <xdr:rowOff>16510</xdr:rowOff>
    </xdr:to>
    <xdr:sp macro="" textlink="">
      <xdr:nvSpPr>
        <xdr:cNvPr id="495" name="楕円 494">
          <a:extLst>
            <a:ext uri="{FF2B5EF4-FFF2-40B4-BE49-F238E27FC236}">
              <a16:creationId xmlns:a16="http://schemas.microsoft.com/office/drawing/2014/main" id="{07365530-E5F7-436D-A278-05F1AB2BFDFB}"/>
            </a:ext>
          </a:extLst>
        </xdr:cNvPr>
        <xdr:cNvSpPr/>
      </xdr:nvSpPr>
      <xdr:spPr>
        <a:xfrm>
          <a:off x="19494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129540</xdr:rowOff>
    </xdr:from>
    <xdr:to>
      <xdr:col>107</xdr:col>
      <xdr:colOff>50800</xdr:colOff>
      <xdr:row>40</xdr:row>
      <xdr:rowOff>137160</xdr:rowOff>
    </xdr:to>
    <xdr:cxnSp macro="">
      <xdr:nvCxnSpPr>
        <xdr:cNvPr id="496" name="直線コネクタ 495">
          <a:extLst>
            <a:ext uri="{FF2B5EF4-FFF2-40B4-BE49-F238E27FC236}">
              <a16:creationId xmlns:a16="http://schemas.microsoft.com/office/drawing/2014/main" id="{AE88F0F3-67D8-490A-8D3E-9CF87AD8248F}"/>
            </a:ext>
          </a:extLst>
        </xdr:cNvPr>
        <xdr:cNvCxnSpPr/>
      </xdr:nvCxnSpPr>
      <xdr:spPr>
        <a:xfrm flipV="1">
          <a:off x="19545300" y="6987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86360</xdr:rowOff>
    </xdr:from>
    <xdr:to>
      <xdr:col>98</xdr:col>
      <xdr:colOff>38100</xdr:colOff>
      <xdr:row>41</xdr:row>
      <xdr:rowOff>16510</xdr:rowOff>
    </xdr:to>
    <xdr:sp macro="" textlink="">
      <xdr:nvSpPr>
        <xdr:cNvPr id="497" name="楕円 496">
          <a:extLst>
            <a:ext uri="{FF2B5EF4-FFF2-40B4-BE49-F238E27FC236}">
              <a16:creationId xmlns:a16="http://schemas.microsoft.com/office/drawing/2014/main" id="{81C81E66-C070-4FB1-8B19-F8F92CD62166}"/>
            </a:ext>
          </a:extLst>
        </xdr:cNvPr>
        <xdr:cNvSpPr/>
      </xdr:nvSpPr>
      <xdr:spPr>
        <a:xfrm>
          <a:off x="18605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137160</xdr:rowOff>
    </xdr:from>
    <xdr:to>
      <xdr:col>102</xdr:col>
      <xdr:colOff>114300</xdr:colOff>
      <xdr:row>40</xdr:row>
      <xdr:rowOff>137160</xdr:rowOff>
    </xdr:to>
    <xdr:cxnSp macro="">
      <xdr:nvCxnSpPr>
        <xdr:cNvPr id="498" name="直線コネクタ 497">
          <a:extLst>
            <a:ext uri="{FF2B5EF4-FFF2-40B4-BE49-F238E27FC236}">
              <a16:creationId xmlns:a16="http://schemas.microsoft.com/office/drawing/2014/main" id="{38711842-F95F-46EB-A08C-FCA77EB6FDF0}"/>
            </a:ext>
          </a:extLst>
        </xdr:cNvPr>
        <xdr:cNvCxnSpPr/>
      </xdr:nvCxnSpPr>
      <xdr:spPr>
        <a:xfrm>
          <a:off x="18656300" y="69951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31465842-DF4D-4345-9010-9EEE6EBE14F9}"/>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73F40FC9-4386-44DC-A6C5-75636E39F985}"/>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94D0B2C1-03A1-44BE-8C12-1F29A2B9B12E}"/>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41A6F932-01A7-419E-B059-185287E0F355}"/>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38117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42955F7C-5BD3-4F90-A4E5-77677C5F79AF}"/>
            </a:ext>
          </a:extLst>
        </xdr:cNvPr>
        <xdr:cNvSpPr txBox="1"/>
      </xdr:nvSpPr>
      <xdr:spPr>
        <a:xfrm>
          <a:off x="210757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17</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26EC9443-83F0-44D9-B263-8D8C471817CE}"/>
            </a:ext>
          </a:extLst>
        </xdr:cNvPr>
        <xdr:cNvSpPr txBox="1"/>
      </xdr:nvSpPr>
      <xdr:spPr>
        <a:xfrm>
          <a:off x="201994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7637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A15E27B1-3404-457A-8C51-B81D4E923542}"/>
            </a:ext>
          </a:extLst>
        </xdr:cNvPr>
        <xdr:cNvSpPr txBox="1"/>
      </xdr:nvSpPr>
      <xdr:spPr>
        <a:xfrm>
          <a:off x="19310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7637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428BF46D-E548-445D-830E-863F8A8B0733}"/>
            </a:ext>
          </a:extLst>
        </xdr:cNvPr>
        <xdr:cNvSpPr txBox="1"/>
      </xdr:nvSpPr>
      <xdr:spPr>
        <a:xfrm>
          <a:off x="18421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C7F33018-16DA-476D-A0ED-21276DE92B8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E25EF8A2-9111-46BC-B358-4B66E5B8DEE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8E8BD7AC-940E-4C7F-A187-8159A2A707C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D0CB0B2F-36F9-478F-A042-3B35E1AC64C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9C67E008-89ED-4A37-BE89-51C9333BB7A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C9765EC6-15C6-49E9-B2EC-CF9BB1FF1BE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551331C2-100A-4C39-987B-CBD14B260CA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C464A0B1-893C-43A2-B3D9-5BB026DB4A6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21221A24-B842-485D-AED2-6D645A5BBBD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87D251B9-9495-4203-A8E2-3C62EF157B0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7DE7DB7D-F953-46C4-BFB5-A5D5B214146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DD9ACE72-6EC6-4602-8EC1-73AA8CAEF82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4FE494B9-D0E9-403A-A5CD-7B62AF323F0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EFF0F625-8796-4EC8-8296-744152DEFE4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816A8443-43CF-4F46-8D48-5B780C88EC2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5100E462-5C07-41D0-9D13-DCB671EF01B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3684A69-44A9-4210-BEA9-8211A0CB6DA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728A2F16-E9D0-4C86-83FA-F991E33E062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0AC650A9-0917-4C40-A2A9-462F98D4402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C3D8795B-BA98-4F06-8B69-CE5B62757FF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2467A819-F9DE-4A0A-8053-F7621DBAB80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5BF6D358-2CD1-465D-A573-E8BB35C41B4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7E948751-FEBB-4D81-AF73-9C747246522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609E5ADE-7296-410D-8ED7-16ABE5B5819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31" name="直線コネクタ 530">
          <a:extLst>
            <a:ext uri="{FF2B5EF4-FFF2-40B4-BE49-F238E27FC236}">
              <a16:creationId xmlns:a16="http://schemas.microsoft.com/office/drawing/2014/main" id="{926104F9-54F5-4B41-8688-DF74F4B11F87}"/>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4520A2AE-6E0A-4108-A88C-B33B17AEDD62}"/>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3" name="直線コネクタ 532">
          <a:extLst>
            <a:ext uri="{FF2B5EF4-FFF2-40B4-BE49-F238E27FC236}">
              <a16:creationId xmlns:a16="http://schemas.microsoft.com/office/drawing/2014/main" id="{23BF37AD-ED1A-4C1C-98AD-55594ACC5267}"/>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FDE8953F-1E18-4445-8F0D-E3D7C189D905}"/>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5" name="直線コネクタ 534">
          <a:extLst>
            <a:ext uri="{FF2B5EF4-FFF2-40B4-BE49-F238E27FC236}">
              <a16:creationId xmlns:a16="http://schemas.microsoft.com/office/drawing/2014/main" id="{9F0C3AA0-6326-4844-B660-E12ABDE969A6}"/>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F697E3AB-14F8-4F42-9DAA-4B2E39E54509}"/>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7" name="フローチャート: 判断 536">
          <a:extLst>
            <a:ext uri="{FF2B5EF4-FFF2-40B4-BE49-F238E27FC236}">
              <a16:creationId xmlns:a16="http://schemas.microsoft.com/office/drawing/2014/main" id="{06ED6F3A-CC99-4191-A91B-B6F954368F64}"/>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8" name="フローチャート: 判断 537">
          <a:extLst>
            <a:ext uri="{FF2B5EF4-FFF2-40B4-BE49-F238E27FC236}">
              <a16:creationId xmlns:a16="http://schemas.microsoft.com/office/drawing/2014/main" id="{68C241B1-6624-43E1-A51F-B8AC09F8CCBB}"/>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9" name="フローチャート: 判断 538">
          <a:extLst>
            <a:ext uri="{FF2B5EF4-FFF2-40B4-BE49-F238E27FC236}">
              <a16:creationId xmlns:a16="http://schemas.microsoft.com/office/drawing/2014/main" id="{A76B58BB-393A-41A0-967D-E7F39DC7ED7D}"/>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40" name="フローチャート: 判断 539">
          <a:extLst>
            <a:ext uri="{FF2B5EF4-FFF2-40B4-BE49-F238E27FC236}">
              <a16:creationId xmlns:a16="http://schemas.microsoft.com/office/drawing/2014/main" id="{9D9759E0-770B-4338-8CE8-2158011CD974}"/>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41" name="フローチャート: 判断 540">
          <a:extLst>
            <a:ext uri="{FF2B5EF4-FFF2-40B4-BE49-F238E27FC236}">
              <a16:creationId xmlns:a16="http://schemas.microsoft.com/office/drawing/2014/main" id="{1EDE0D5B-06CA-45F9-87B5-B6BD63F7130E}"/>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DAA8420-7951-4FA9-9775-DCEAD5BDDB5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271DDCD-F720-4B70-B38C-8D592DF4213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0F8EEF4-F0D7-4D8A-8CDB-590B9B9AFAD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39BC43D-FB46-482B-8774-7736A59407F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0E15361-694E-4F66-AFED-D5CE34A2776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126365</xdr:rowOff>
    </xdr:from>
    <xdr:to>
      <xdr:col>85</xdr:col>
      <xdr:colOff>177800</xdr:colOff>
      <xdr:row>57</xdr:row>
      <xdr:rowOff>56515</xdr:rowOff>
    </xdr:to>
    <xdr:sp macro="" textlink="">
      <xdr:nvSpPr>
        <xdr:cNvPr id="547" name="楕円 546">
          <a:extLst>
            <a:ext uri="{FF2B5EF4-FFF2-40B4-BE49-F238E27FC236}">
              <a16:creationId xmlns:a16="http://schemas.microsoft.com/office/drawing/2014/main" id="{CF0960DC-2F79-41D5-8AE9-FAF38F339A3A}"/>
            </a:ext>
          </a:extLst>
        </xdr:cNvPr>
        <xdr:cNvSpPr/>
      </xdr:nvSpPr>
      <xdr:spPr>
        <a:xfrm>
          <a:off x="16268700" y="972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79392</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3D8FC0D1-3E73-4534-9DFF-191ED429F155}"/>
            </a:ext>
          </a:extLst>
        </xdr:cNvPr>
        <xdr:cNvSpPr txBox="1"/>
      </xdr:nvSpPr>
      <xdr:spPr>
        <a:xfrm>
          <a:off x="16357600" y="9680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97790</xdr:rowOff>
    </xdr:from>
    <xdr:to>
      <xdr:col>81</xdr:col>
      <xdr:colOff>101600</xdr:colOff>
      <xdr:row>57</xdr:row>
      <xdr:rowOff>27940</xdr:rowOff>
    </xdr:to>
    <xdr:sp macro="" textlink="">
      <xdr:nvSpPr>
        <xdr:cNvPr id="549" name="楕円 548">
          <a:extLst>
            <a:ext uri="{FF2B5EF4-FFF2-40B4-BE49-F238E27FC236}">
              <a16:creationId xmlns:a16="http://schemas.microsoft.com/office/drawing/2014/main" id="{876DE6D6-6540-438F-9AA7-26DAE4D8A2CE}"/>
            </a:ext>
          </a:extLst>
        </xdr:cNvPr>
        <xdr:cNvSpPr/>
      </xdr:nvSpPr>
      <xdr:spPr>
        <a:xfrm>
          <a:off x="15430500" y="969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148590</xdr:rowOff>
    </xdr:from>
    <xdr:to>
      <xdr:col>85</xdr:col>
      <xdr:colOff>127000</xdr:colOff>
      <xdr:row>57</xdr:row>
      <xdr:rowOff>5715</xdr:rowOff>
    </xdr:to>
    <xdr:cxnSp macro="">
      <xdr:nvCxnSpPr>
        <xdr:cNvPr id="550" name="直線コネクタ 549">
          <a:extLst>
            <a:ext uri="{FF2B5EF4-FFF2-40B4-BE49-F238E27FC236}">
              <a16:creationId xmlns:a16="http://schemas.microsoft.com/office/drawing/2014/main" id="{DB374A37-B0AF-4A53-94D8-09EBE6362445}"/>
            </a:ext>
          </a:extLst>
        </xdr:cNvPr>
        <xdr:cNvCxnSpPr/>
      </xdr:nvCxnSpPr>
      <xdr:spPr>
        <a:xfrm>
          <a:off x="15481300" y="974979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139700</xdr:rowOff>
    </xdr:from>
    <xdr:to>
      <xdr:col>76</xdr:col>
      <xdr:colOff>165100</xdr:colOff>
      <xdr:row>57</xdr:row>
      <xdr:rowOff>69850</xdr:rowOff>
    </xdr:to>
    <xdr:sp macro="" textlink="">
      <xdr:nvSpPr>
        <xdr:cNvPr id="551" name="楕円 550">
          <a:extLst>
            <a:ext uri="{FF2B5EF4-FFF2-40B4-BE49-F238E27FC236}">
              <a16:creationId xmlns:a16="http://schemas.microsoft.com/office/drawing/2014/main" id="{8969A0AF-EB94-4868-B06B-09FAD0383B8A}"/>
            </a:ext>
          </a:extLst>
        </xdr:cNvPr>
        <xdr:cNvSpPr/>
      </xdr:nvSpPr>
      <xdr:spPr>
        <a:xfrm>
          <a:off x="145415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148590</xdr:rowOff>
    </xdr:from>
    <xdr:to>
      <xdr:col>81</xdr:col>
      <xdr:colOff>50800</xdr:colOff>
      <xdr:row>57</xdr:row>
      <xdr:rowOff>19050</xdr:rowOff>
    </xdr:to>
    <xdr:cxnSp macro="">
      <xdr:nvCxnSpPr>
        <xdr:cNvPr id="552" name="直線コネクタ 551">
          <a:extLst>
            <a:ext uri="{FF2B5EF4-FFF2-40B4-BE49-F238E27FC236}">
              <a16:creationId xmlns:a16="http://schemas.microsoft.com/office/drawing/2014/main" id="{13FDA60A-337A-477B-BC1B-1DA83CDF172E}"/>
            </a:ext>
          </a:extLst>
        </xdr:cNvPr>
        <xdr:cNvCxnSpPr/>
      </xdr:nvCxnSpPr>
      <xdr:spPr>
        <a:xfrm flipV="1">
          <a:off x="14592300" y="97497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141605</xdr:rowOff>
    </xdr:from>
    <xdr:to>
      <xdr:col>72</xdr:col>
      <xdr:colOff>38100</xdr:colOff>
      <xdr:row>57</xdr:row>
      <xdr:rowOff>71755</xdr:rowOff>
    </xdr:to>
    <xdr:sp macro="" textlink="">
      <xdr:nvSpPr>
        <xdr:cNvPr id="553" name="楕円 552">
          <a:extLst>
            <a:ext uri="{FF2B5EF4-FFF2-40B4-BE49-F238E27FC236}">
              <a16:creationId xmlns:a16="http://schemas.microsoft.com/office/drawing/2014/main" id="{FC92F1A3-39BE-45EF-BACB-A0CD27291A30}"/>
            </a:ext>
          </a:extLst>
        </xdr:cNvPr>
        <xdr:cNvSpPr/>
      </xdr:nvSpPr>
      <xdr:spPr>
        <a:xfrm>
          <a:off x="13652500" y="974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19050</xdr:rowOff>
    </xdr:from>
    <xdr:to>
      <xdr:col>76</xdr:col>
      <xdr:colOff>114300</xdr:colOff>
      <xdr:row>57</xdr:row>
      <xdr:rowOff>20955</xdr:rowOff>
    </xdr:to>
    <xdr:cxnSp macro="">
      <xdr:nvCxnSpPr>
        <xdr:cNvPr id="554" name="直線コネクタ 553">
          <a:extLst>
            <a:ext uri="{FF2B5EF4-FFF2-40B4-BE49-F238E27FC236}">
              <a16:creationId xmlns:a16="http://schemas.microsoft.com/office/drawing/2014/main" id="{5FCF5B25-7059-46E1-8880-A5BAF6E98859}"/>
            </a:ext>
          </a:extLst>
        </xdr:cNvPr>
        <xdr:cNvCxnSpPr/>
      </xdr:nvCxnSpPr>
      <xdr:spPr>
        <a:xfrm flipV="1">
          <a:off x="13703300" y="97917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97790</xdr:rowOff>
    </xdr:from>
    <xdr:to>
      <xdr:col>67</xdr:col>
      <xdr:colOff>101600</xdr:colOff>
      <xdr:row>58</xdr:row>
      <xdr:rowOff>27940</xdr:rowOff>
    </xdr:to>
    <xdr:sp macro="" textlink="">
      <xdr:nvSpPr>
        <xdr:cNvPr id="555" name="楕円 554">
          <a:extLst>
            <a:ext uri="{FF2B5EF4-FFF2-40B4-BE49-F238E27FC236}">
              <a16:creationId xmlns:a16="http://schemas.microsoft.com/office/drawing/2014/main" id="{9C318CDB-266B-4DD9-9B1C-ED601DF1B586}"/>
            </a:ext>
          </a:extLst>
        </xdr:cNvPr>
        <xdr:cNvSpPr/>
      </xdr:nvSpPr>
      <xdr:spPr>
        <a:xfrm>
          <a:off x="12763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20955</xdr:rowOff>
    </xdr:from>
    <xdr:to>
      <xdr:col>71</xdr:col>
      <xdr:colOff>177800</xdr:colOff>
      <xdr:row>57</xdr:row>
      <xdr:rowOff>148590</xdr:rowOff>
    </xdr:to>
    <xdr:cxnSp macro="">
      <xdr:nvCxnSpPr>
        <xdr:cNvPr id="556" name="直線コネクタ 555">
          <a:extLst>
            <a:ext uri="{FF2B5EF4-FFF2-40B4-BE49-F238E27FC236}">
              <a16:creationId xmlns:a16="http://schemas.microsoft.com/office/drawing/2014/main" id="{DB6D794C-97D3-4724-A6F0-072982F1CB78}"/>
            </a:ext>
          </a:extLst>
        </xdr:cNvPr>
        <xdr:cNvCxnSpPr/>
      </xdr:nvCxnSpPr>
      <xdr:spPr>
        <a:xfrm flipV="1">
          <a:off x="12814300" y="9793605"/>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7" name="n_1aveValue【学校施設】&#10;有形固定資産減価償却率">
          <a:extLst>
            <a:ext uri="{FF2B5EF4-FFF2-40B4-BE49-F238E27FC236}">
              <a16:creationId xmlns:a16="http://schemas.microsoft.com/office/drawing/2014/main" id="{2DF237A1-CAA5-42C8-B530-938800368921}"/>
            </a:ext>
          </a:extLst>
        </xdr:cNvPr>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8" name="n_2aveValue【学校施設】&#10;有形固定資産減価償却率">
          <a:extLst>
            <a:ext uri="{FF2B5EF4-FFF2-40B4-BE49-F238E27FC236}">
              <a16:creationId xmlns:a16="http://schemas.microsoft.com/office/drawing/2014/main" id="{E2486144-3682-4D66-82F0-4BE27F81B00E}"/>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9" name="n_3aveValue【学校施設】&#10;有形固定資産減価償却率">
          <a:extLst>
            <a:ext uri="{FF2B5EF4-FFF2-40B4-BE49-F238E27FC236}">
              <a16:creationId xmlns:a16="http://schemas.microsoft.com/office/drawing/2014/main" id="{7B3C9748-DD2A-4A3A-BEDE-42A2B2A0BD43}"/>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60" name="n_4aveValue【学校施設】&#10;有形固定資産減価償却率">
          <a:extLst>
            <a:ext uri="{FF2B5EF4-FFF2-40B4-BE49-F238E27FC236}">
              <a16:creationId xmlns:a16="http://schemas.microsoft.com/office/drawing/2014/main" id="{705716B3-98C0-4804-9FC9-9DDDADEB271C}"/>
            </a:ext>
          </a:extLst>
        </xdr:cNvPr>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44467</xdr:rowOff>
    </xdr:from>
    <xdr:ext cx="405111" cy="259045"/>
    <xdr:sp macro="" textlink="">
      <xdr:nvSpPr>
        <xdr:cNvPr id="561" name="n_1mainValue【学校施設】&#10;有形固定資産減価償却率">
          <a:extLst>
            <a:ext uri="{FF2B5EF4-FFF2-40B4-BE49-F238E27FC236}">
              <a16:creationId xmlns:a16="http://schemas.microsoft.com/office/drawing/2014/main" id="{6F0EF990-32AB-464C-A4B2-23246E91CBE4}"/>
            </a:ext>
          </a:extLst>
        </xdr:cNvPr>
        <xdr:cNvSpPr txBox="1"/>
      </xdr:nvSpPr>
      <xdr:spPr>
        <a:xfrm>
          <a:off x="15266044" y="947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86377</xdr:rowOff>
    </xdr:from>
    <xdr:ext cx="405111" cy="259045"/>
    <xdr:sp macro="" textlink="">
      <xdr:nvSpPr>
        <xdr:cNvPr id="562" name="n_2mainValue【学校施設】&#10;有形固定資産減価償却率">
          <a:extLst>
            <a:ext uri="{FF2B5EF4-FFF2-40B4-BE49-F238E27FC236}">
              <a16:creationId xmlns:a16="http://schemas.microsoft.com/office/drawing/2014/main" id="{C63192C3-DDF6-439A-9D0C-87CCE7785B06}"/>
            </a:ext>
          </a:extLst>
        </xdr:cNvPr>
        <xdr:cNvSpPr txBox="1"/>
      </xdr:nvSpPr>
      <xdr:spPr>
        <a:xfrm>
          <a:off x="143897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88282</xdr:rowOff>
    </xdr:from>
    <xdr:ext cx="405111" cy="259045"/>
    <xdr:sp macro="" textlink="">
      <xdr:nvSpPr>
        <xdr:cNvPr id="563" name="n_3mainValue【学校施設】&#10;有形固定資産減価償却率">
          <a:extLst>
            <a:ext uri="{FF2B5EF4-FFF2-40B4-BE49-F238E27FC236}">
              <a16:creationId xmlns:a16="http://schemas.microsoft.com/office/drawing/2014/main" id="{A07CC6D0-4C36-4B4D-B582-7260927BCFFE}"/>
            </a:ext>
          </a:extLst>
        </xdr:cNvPr>
        <xdr:cNvSpPr txBox="1"/>
      </xdr:nvSpPr>
      <xdr:spPr>
        <a:xfrm>
          <a:off x="13500744"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44467</xdr:rowOff>
    </xdr:from>
    <xdr:ext cx="405111" cy="259045"/>
    <xdr:sp macro="" textlink="">
      <xdr:nvSpPr>
        <xdr:cNvPr id="564" name="n_4mainValue【学校施設】&#10;有形固定資産減価償却率">
          <a:extLst>
            <a:ext uri="{FF2B5EF4-FFF2-40B4-BE49-F238E27FC236}">
              <a16:creationId xmlns:a16="http://schemas.microsoft.com/office/drawing/2014/main" id="{38F953E6-DC9D-4461-80A0-D5DC5AAB6F72}"/>
            </a:ext>
          </a:extLst>
        </xdr:cNvPr>
        <xdr:cNvSpPr txBox="1"/>
      </xdr:nvSpPr>
      <xdr:spPr>
        <a:xfrm>
          <a:off x="12611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46DFDF17-4DF1-4821-A8DD-C4BAA8175A7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405C3927-65F6-4DB9-809E-EEFC88CE11F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27C87088-F4A9-4022-A6FA-A925FB9BE57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AF570A37-7622-4DFC-B1D3-6A848A120D9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4BA13CDC-AFAA-43DD-B375-DD8086DC5A9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55EF0B95-77A2-4919-9394-9BDED5CA19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F0F2EFFF-E98A-4547-A663-87040178502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6B50AFD0-0CB6-483A-9DE0-CE854602B3E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BDB02979-3A47-440A-BA05-8F313CE4D30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9E66FF4B-6983-4A84-9101-0E6C6A5B14C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762F6F30-D9CB-4EEC-968C-FC03970A0D5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A5487A74-C60F-489F-9641-B0781B1ABB9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BDCD8D90-B944-4875-B374-FF0A5A8B5AF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8A6C6050-72DC-420E-9D2C-B81835014EB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C710C39E-4455-4AB6-9895-AAFC1C6BFF8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35AB990A-70C0-4C1F-8AEC-1428DB12B23A}"/>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9B1CA13E-0C68-4BC7-94B4-3957E1967D5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64502535-B7DA-48C2-8500-360CFBE6680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CD26A9A1-2674-4720-B77C-10BDEEE45FF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C32E76D4-DBCF-4F55-ACBB-8B212100AD9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34E0AD21-D816-4296-B105-DF6064EDC01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2223803E-53CB-41CE-9091-385FA034A48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1B52E046-46A5-4565-ABC9-72C7EA20494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1DBA1DFC-BA32-4AE2-B78B-C61469B67B9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0FE6D4FE-4892-4FEF-AA56-C693F57FB86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D3A535E3-69CF-4274-B830-A52697CFAE4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91" name="直線コネクタ 590">
          <a:extLst>
            <a:ext uri="{FF2B5EF4-FFF2-40B4-BE49-F238E27FC236}">
              <a16:creationId xmlns:a16="http://schemas.microsoft.com/office/drawing/2014/main" id="{08575C9C-D3AF-4137-B8B0-FE8468AEA5DF}"/>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2" name="【学校施設】&#10;一人当たり面積最小値テキスト">
          <a:extLst>
            <a:ext uri="{FF2B5EF4-FFF2-40B4-BE49-F238E27FC236}">
              <a16:creationId xmlns:a16="http://schemas.microsoft.com/office/drawing/2014/main" id="{A6DCCDE7-944F-49D5-8F92-59D9741EF1EA}"/>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3" name="直線コネクタ 592">
          <a:extLst>
            <a:ext uri="{FF2B5EF4-FFF2-40B4-BE49-F238E27FC236}">
              <a16:creationId xmlns:a16="http://schemas.microsoft.com/office/drawing/2014/main" id="{CA368BD9-7DC5-4A00-BBAE-7D8B008395E5}"/>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4" name="【学校施設】&#10;一人当たり面積最大値テキスト">
          <a:extLst>
            <a:ext uri="{FF2B5EF4-FFF2-40B4-BE49-F238E27FC236}">
              <a16:creationId xmlns:a16="http://schemas.microsoft.com/office/drawing/2014/main" id="{EC6D1F55-1AA4-47FC-85C1-99B728332F8F}"/>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5" name="直線コネクタ 594">
          <a:extLst>
            <a:ext uri="{FF2B5EF4-FFF2-40B4-BE49-F238E27FC236}">
              <a16:creationId xmlns:a16="http://schemas.microsoft.com/office/drawing/2014/main" id="{1A7CCF12-1623-4721-B9C2-BF19E6D970CF}"/>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6" name="【学校施設】&#10;一人当たり面積平均値テキスト">
          <a:extLst>
            <a:ext uri="{FF2B5EF4-FFF2-40B4-BE49-F238E27FC236}">
              <a16:creationId xmlns:a16="http://schemas.microsoft.com/office/drawing/2014/main" id="{EEA4AC9A-CD50-4670-9E68-9C6F8B52A033}"/>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7" name="フローチャート: 判断 596">
          <a:extLst>
            <a:ext uri="{FF2B5EF4-FFF2-40B4-BE49-F238E27FC236}">
              <a16:creationId xmlns:a16="http://schemas.microsoft.com/office/drawing/2014/main" id="{27CB11D5-7974-481F-8EC7-3B80EE515B62}"/>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8" name="フローチャート: 判断 597">
          <a:extLst>
            <a:ext uri="{FF2B5EF4-FFF2-40B4-BE49-F238E27FC236}">
              <a16:creationId xmlns:a16="http://schemas.microsoft.com/office/drawing/2014/main" id="{B0B241D9-3F68-4B4A-BBFC-D00B3BBA02EC}"/>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9" name="フローチャート: 判断 598">
          <a:extLst>
            <a:ext uri="{FF2B5EF4-FFF2-40B4-BE49-F238E27FC236}">
              <a16:creationId xmlns:a16="http://schemas.microsoft.com/office/drawing/2014/main" id="{2C8C0813-6F76-4583-8073-79078F6338CC}"/>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600" name="フローチャート: 判断 599">
          <a:extLst>
            <a:ext uri="{FF2B5EF4-FFF2-40B4-BE49-F238E27FC236}">
              <a16:creationId xmlns:a16="http://schemas.microsoft.com/office/drawing/2014/main" id="{31B0D8B7-C100-4F14-A0A2-B2222D928991}"/>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601" name="フローチャート: 判断 600">
          <a:extLst>
            <a:ext uri="{FF2B5EF4-FFF2-40B4-BE49-F238E27FC236}">
              <a16:creationId xmlns:a16="http://schemas.microsoft.com/office/drawing/2014/main" id="{797FE4A3-C6AF-4EE5-95BA-5B39421116ED}"/>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652DCE8-DBA0-4E26-8A76-BAF75AAB215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5CEC6B4-7D79-4D4A-B572-11FBFB9DCA2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D4C9E23-8F8C-4BFB-B051-A326D035BD1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DA5A3C9-EEBE-417E-B89C-57929BE346C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4215024-0F8A-49C8-BF94-DC0D851C964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93980</xdr:rowOff>
    </xdr:from>
    <xdr:to>
      <xdr:col>116</xdr:col>
      <xdr:colOff>114300</xdr:colOff>
      <xdr:row>61</xdr:row>
      <xdr:rowOff>24130</xdr:rowOff>
    </xdr:to>
    <xdr:sp macro="" textlink="">
      <xdr:nvSpPr>
        <xdr:cNvPr id="607" name="楕円 606">
          <a:extLst>
            <a:ext uri="{FF2B5EF4-FFF2-40B4-BE49-F238E27FC236}">
              <a16:creationId xmlns:a16="http://schemas.microsoft.com/office/drawing/2014/main" id="{A7B432C3-5F59-4235-B5DC-09BC0383048D}"/>
            </a:ext>
          </a:extLst>
        </xdr:cNvPr>
        <xdr:cNvSpPr/>
      </xdr:nvSpPr>
      <xdr:spPr>
        <a:xfrm>
          <a:off x="221107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116857</xdr:rowOff>
    </xdr:from>
    <xdr:ext cx="469744" cy="259045"/>
    <xdr:sp macro="" textlink="">
      <xdr:nvSpPr>
        <xdr:cNvPr id="608" name="【学校施設】&#10;一人当たり面積該当値テキスト">
          <a:extLst>
            <a:ext uri="{FF2B5EF4-FFF2-40B4-BE49-F238E27FC236}">
              <a16:creationId xmlns:a16="http://schemas.microsoft.com/office/drawing/2014/main" id="{9D0EDA90-5508-46A9-8997-E670EF2DF1E0}"/>
            </a:ext>
          </a:extLst>
        </xdr:cNvPr>
        <xdr:cNvSpPr txBox="1"/>
      </xdr:nvSpPr>
      <xdr:spPr>
        <a:xfrm>
          <a:off x="22199600" y="1023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138612</xdr:rowOff>
    </xdr:from>
    <xdr:to>
      <xdr:col>112</xdr:col>
      <xdr:colOff>38100</xdr:colOff>
      <xdr:row>61</xdr:row>
      <xdr:rowOff>68762</xdr:rowOff>
    </xdr:to>
    <xdr:sp macro="" textlink="">
      <xdr:nvSpPr>
        <xdr:cNvPr id="609" name="楕円 608">
          <a:extLst>
            <a:ext uri="{FF2B5EF4-FFF2-40B4-BE49-F238E27FC236}">
              <a16:creationId xmlns:a16="http://schemas.microsoft.com/office/drawing/2014/main" id="{1318F738-FDA5-4948-88A1-C68BF9B95A83}"/>
            </a:ext>
          </a:extLst>
        </xdr:cNvPr>
        <xdr:cNvSpPr/>
      </xdr:nvSpPr>
      <xdr:spPr>
        <a:xfrm>
          <a:off x="21272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144780</xdr:rowOff>
    </xdr:from>
    <xdr:to>
      <xdr:col>116</xdr:col>
      <xdr:colOff>63500</xdr:colOff>
      <xdr:row>61</xdr:row>
      <xdr:rowOff>17962</xdr:rowOff>
    </xdr:to>
    <xdr:cxnSp macro="">
      <xdr:nvCxnSpPr>
        <xdr:cNvPr id="610" name="直線コネクタ 609">
          <a:extLst>
            <a:ext uri="{FF2B5EF4-FFF2-40B4-BE49-F238E27FC236}">
              <a16:creationId xmlns:a16="http://schemas.microsoft.com/office/drawing/2014/main" id="{828CD202-9AA0-4AF7-B6BB-5DCB8F22C2E9}"/>
            </a:ext>
          </a:extLst>
        </xdr:cNvPr>
        <xdr:cNvCxnSpPr/>
      </xdr:nvCxnSpPr>
      <xdr:spPr>
        <a:xfrm flipV="1">
          <a:off x="21323300" y="10431780"/>
          <a:ext cx="838200" cy="4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95069</xdr:rowOff>
    </xdr:from>
    <xdr:to>
      <xdr:col>107</xdr:col>
      <xdr:colOff>101600</xdr:colOff>
      <xdr:row>61</xdr:row>
      <xdr:rowOff>25219</xdr:rowOff>
    </xdr:to>
    <xdr:sp macro="" textlink="">
      <xdr:nvSpPr>
        <xdr:cNvPr id="611" name="楕円 610">
          <a:extLst>
            <a:ext uri="{FF2B5EF4-FFF2-40B4-BE49-F238E27FC236}">
              <a16:creationId xmlns:a16="http://schemas.microsoft.com/office/drawing/2014/main" id="{F607E8B6-C43C-4A89-9D66-26D904963A19}"/>
            </a:ext>
          </a:extLst>
        </xdr:cNvPr>
        <xdr:cNvSpPr/>
      </xdr:nvSpPr>
      <xdr:spPr>
        <a:xfrm>
          <a:off x="20383500" y="1038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145869</xdr:rowOff>
    </xdr:from>
    <xdr:to>
      <xdr:col>111</xdr:col>
      <xdr:colOff>177800</xdr:colOff>
      <xdr:row>61</xdr:row>
      <xdr:rowOff>17962</xdr:rowOff>
    </xdr:to>
    <xdr:cxnSp macro="">
      <xdr:nvCxnSpPr>
        <xdr:cNvPr id="612" name="直線コネクタ 611">
          <a:extLst>
            <a:ext uri="{FF2B5EF4-FFF2-40B4-BE49-F238E27FC236}">
              <a16:creationId xmlns:a16="http://schemas.microsoft.com/office/drawing/2014/main" id="{A5699F4F-E969-4F4A-AE8D-B100479AA20D}"/>
            </a:ext>
          </a:extLst>
        </xdr:cNvPr>
        <xdr:cNvCxnSpPr/>
      </xdr:nvCxnSpPr>
      <xdr:spPr>
        <a:xfrm>
          <a:off x="20434300" y="10432869"/>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127726</xdr:rowOff>
    </xdr:from>
    <xdr:to>
      <xdr:col>102</xdr:col>
      <xdr:colOff>165100</xdr:colOff>
      <xdr:row>61</xdr:row>
      <xdr:rowOff>57876</xdr:rowOff>
    </xdr:to>
    <xdr:sp macro="" textlink="">
      <xdr:nvSpPr>
        <xdr:cNvPr id="613" name="楕円 612">
          <a:extLst>
            <a:ext uri="{FF2B5EF4-FFF2-40B4-BE49-F238E27FC236}">
              <a16:creationId xmlns:a16="http://schemas.microsoft.com/office/drawing/2014/main" id="{35D8A23F-AC27-43D8-8B2D-1D65E4A0F1D4}"/>
            </a:ext>
          </a:extLst>
        </xdr:cNvPr>
        <xdr:cNvSpPr/>
      </xdr:nvSpPr>
      <xdr:spPr>
        <a:xfrm>
          <a:off x="19494500" y="1041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145869</xdr:rowOff>
    </xdr:from>
    <xdr:to>
      <xdr:col>107</xdr:col>
      <xdr:colOff>50800</xdr:colOff>
      <xdr:row>61</xdr:row>
      <xdr:rowOff>7076</xdr:rowOff>
    </xdr:to>
    <xdr:cxnSp macro="">
      <xdr:nvCxnSpPr>
        <xdr:cNvPr id="614" name="直線コネクタ 613">
          <a:extLst>
            <a:ext uri="{FF2B5EF4-FFF2-40B4-BE49-F238E27FC236}">
              <a16:creationId xmlns:a16="http://schemas.microsoft.com/office/drawing/2014/main" id="{7D769B5C-2CDF-4ABC-80DE-D1F4E5C4CF11}"/>
            </a:ext>
          </a:extLst>
        </xdr:cNvPr>
        <xdr:cNvCxnSpPr/>
      </xdr:nvCxnSpPr>
      <xdr:spPr>
        <a:xfrm flipV="1">
          <a:off x="19545300" y="104328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70576</xdr:rowOff>
    </xdr:from>
    <xdr:to>
      <xdr:col>98</xdr:col>
      <xdr:colOff>38100</xdr:colOff>
      <xdr:row>62</xdr:row>
      <xdr:rowOff>726</xdr:rowOff>
    </xdr:to>
    <xdr:sp macro="" textlink="">
      <xdr:nvSpPr>
        <xdr:cNvPr id="615" name="楕円 614">
          <a:extLst>
            <a:ext uri="{FF2B5EF4-FFF2-40B4-BE49-F238E27FC236}">
              <a16:creationId xmlns:a16="http://schemas.microsoft.com/office/drawing/2014/main" id="{FF610314-3133-44C9-AB9B-B3954400B033}"/>
            </a:ext>
          </a:extLst>
        </xdr:cNvPr>
        <xdr:cNvSpPr/>
      </xdr:nvSpPr>
      <xdr:spPr>
        <a:xfrm>
          <a:off x="18605500" y="1052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7076</xdr:rowOff>
    </xdr:from>
    <xdr:to>
      <xdr:col>102</xdr:col>
      <xdr:colOff>114300</xdr:colOff>
      <xdr:row>61</xdr:row>
      <xdr:rowOff>121376</xdr:rowOff>
    </xdr:to>
    <xdr:cxnSp macro="">
      <xdr:nvCxnSpPr>
        <xdr:cNvPr id="616" name="直線コネクタ 615">
          <a:extLst>
            <a:ext uri="{FF2B5EF4-FFF2-40B4-BE49-F238E27FC236}">
              <a16:creationId xmlns:a16="http://schemas.microsoft.com/office/drawing/2014/main" id="{F7B13C75-F88C-4C0D-8654-E0200D68AE7C}"/>
            </a:ext>
          </a:extLst>
        </xdr:cNvPr>
        <xdr:cNvCxnSpPr/>
      </xdr:nvCxnSpPr>
      <xdr:spPr>
        <a:xfrm flipV="1">
          <a:off x="18656300" y="1046552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7" name="n_1aveValue【学校施設】&#10;一人当たり面積">
          <a:extLst>
            <a:ext uri="{FF2B5EF4-FFF2-40B4-BE49-F238E27FC236}">
              <a16:creationId xmlns:a16="http://schemas.microsoft.com/office/drawing/2014/main" id="{90844522-6C59-4DA0-83B0-9CAF0F6A710B}"/>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8" name="n_2aveValue【学校施設】&#10;一人当たり面積">
          <a:extLst>
            <a:ext uri="{FF2B5EF4-FFF2-40B4-BE49-F238E27FC236}">
              <a16:creationId xmlns:a16="http://schemas.microsoft.com/office/drawing/2014/main" id="{F4B0C7B8-91A2-4C74-9F8D-7B6BA1A59B4B}"/>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9" name="n_3aveValue【学校施設】&#10;一人当たり面積">
          <a:extLst>
            <a:ext uri="{FF2B5EF4-FFF2-40B4-BE49-F238E27FC236}">
              <a16:creationId xmlns:a16="http://schemas.microsoft.com/office/drawing/2014/main" id="{1092718D-2D23-4108-BF80-E63E73F4D30E}"/>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20" name="n_4aveValue【学校施設】&#10;一人当たり面積">
          <a:extLst>
            <a:ext uri="{FF2B5EF4-FFF2-40B4-BE49-F238E27FC236}">
              <a16:creationId xmlns:a16="http://schemas.microsoft.com/office/drawing/2014/main" id="{3D6FF2D5-A4F2-4FAE-AD70-6E1F8978D347}"/>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85289</xdr:rowOff>
    </xdr:from>
    <xdr:ext cx="469744" cy="259045"/>
    <xdr:sp macro="" textlink="">
      <xdr:nvSpPr>
        <xdr:cNvPr id="621" name="n_1mainValue【学校施設】&#10;一人当たり面積">
          <a:extLst>
            <a:ext uri="{FF2B5EF4-FFF2-40B4-BE49-F238E27FC236}">
              <a16:creationId xmlns:a16="http://schemas.microsoft.com/office/drawing/2014/main" id="{EB1E7C12-0928-4E66-A160-48E729591366}"/>
            </a:ext>
          </a:extLst>
        </xdr:cNvPr>
        <xdr:cNvSpPr txBox="1"/>
      </xdr:nvSpPr>
      <xdr:spPr>
        <a:xfrm>
          <a:off x="21075727" y="10200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41746</xdr:rowOff>
    </xdr:from>
    <xdr:ext cx="469744" cy="259045"/>
    <xdr:sp macro="" textlink="">
      <xdr:nvSpPr>
        <xdr:cNvPr id="622" name="n_2mainValue【学校施設】&#10;一人当たり面積">
          <a:extLst>
            <a:ext uri="{FF2B5EF4-FFF2-40B4-BE49-F238E27FC236}">
              <a16:creationId xmlns:a16="http://schemas.microsoft.com/office/drawing/2014/main" id="{98CD7F25-52E1-4AA5-B107-A89BEFCB9A76}"/>
            </a:ext>
          </a:extLst>
        </xdr:cNvPr>
        <xdr:cNvSpPr txBox="1"/>
      </xdr:nvSpPr>
      <xdr:spPr>
        <a:xfrm>
          <a:off x="20199427" y="1015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74403</xdr:rowOff>
    </xdr:from>
    <xdr:ext cx="469744" cy="259045"/>
    <xdr:sp macro="" textlink="">
      <xdr:nvSpPr>
        <xdr:cNvPr id="623" name="n_3mainValue【学校施設】&#10;一人当たり面積">
          <a:extLst>
            <a:ext uri="{FF2B5EF4-FFF2-40B4-BE49-F238E27FC236}">
              <a16:creationId xmlns:a16="http://schemas.microsoft.com/office/drawing/2014/main" id="{A154E174-6184-4DE4-95DE-3FACEE64D7D2}"/>
            </a:ext>
          </a:extLst>
        </xdr:cNvPr>
        <xdr:cNvSpPr txBox="1"/>
      </xdr:nvSpPr>
      <xdr:spPr>
        <a:xfrm>
          <a:off x="19310427" y="1018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17253</xdr:rowOff>
    </xdr:from>
    <xdr:ext cx="469744" cy="259045"/>
    <xdr:sp macro="" textlink="">
      <xdr:nvSpPr>
        <xdr:cNvPr id="624" name="n_4mainValue【学校施設】&#10;一人当たり面積">
          <a:extLst>
            <a:ext uri="{FF2B5EF4-FFF2-40B4-BE49-F238E27FC236}">
              <a16:creationId xmlns:a16="http://schemas.microsoft.com/office/drawing/2014/main" id="{E48B5ED8-969A-4FF6-9B13-C0E1FAD8FA48}"/>
            </a:ext>
          </a:extLst>
        </xdr:cNvPr>
        <xdr:cNvSpPr txBox="1"/>
      </xdr:nvSpPr>
      <xdr:spPr>
        <a:xfrm>
          <a:off x="18421427" y="1030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6F5EC12D-74C1-499C-AF3C-0E27F54D4C5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1CB0A614-8E98-4D41-8B51-E41B96E5B66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16542A33-2D4E-4381-81B5-A5A88E162D1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653CD7AB-2C0A-4750-AC8E-5DDC1A805B1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BDACD595-8A37-4E17-B3F1-BF324D85647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B569A793-A915-464C-84A2-EF9AF9E46DC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ACD2A3E6-89D8-419C-9150-5ACFD84B902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AF07D47-E93C-408B-BE22-DCEE5F9D499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7296BBB6-F46E-40C8-9DDD-1CAD9E74456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D082E687-F93F-4D0D-9EFD-F7F85AB8C5F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36E1713D-DACB-45F2-9C79-8B946DA79F4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AC192358-AF97-4DCE-AD43-4C7CE4FBE22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1E864455-8CC0-43B0-9843-1084902154C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10158D63-64A3-4FD2-B901-B7459A06C03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8555AC62-0B80-48E9-9ECD-A18C8C9EEA2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A4466753-207E-4B6E-B92C-75871CA838E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10B07FE6-9AFF-41F7-929A-D5B423B10B9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DB422E89-8C5A-4DED-8484-D5EF44E4993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59913DE5-FAEE-456A-9C6E-2AA230AC467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38113D67-AE51-4D4B-AE53-878B8F6B9FF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5184A53E-BF90-4C0D-84FA-239DA123AD9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2EBDBA1D-AD8E-45B7-B2B4-651DEBD2BD0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7CA05820-446F-4080-A161-29CF474A53A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C42ED0B7-86AA-4691-A374-67447D0837F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115D2429-4CCE-4EAF-AB03-1B7B8BBBC18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157299</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87379415-D70A-462F-9590-D35A266D4323}"/>
            </a:ext>
          </a:extLst>
        </xdr:cNvPr>
        <xdr:cNvCxnSpPr/>
      </xdr:nvCxnSpPr>
      <xdr:spPr>
        <a:xfrm flipV="1">
          <a:off x="16318864" y="13530399"/>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児童館】&#10;有形固定資産減価償却率最小値テキスト">
          <a:extLst>
            <a:ext uri="{FF2B5EF4-FFF2-40B4-BE49-F238E27FC236}">
              <a16:creationId xmlns:a16="http://schemas.microsoft.com/office/drawing/2014/main" id="{DA8510EF-4AE0-4BE0-8EF0-219A1B1111B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B080BE69-3580-464B-BB6C-535E63D7BB5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103976</xdr:rowOff>
    </xdr:from>
    <xdr:ext cx="405111" cy="259045"/>
    <xdr:sp macro="" textlink="">
      <xdr:nvSpPr>
        <xdr:cNvPr id="653" name="【児童館】&#10;有形固定資産減価償却率最大値テキスト">
          <a:extLst>
            <a:ext uri="{FF2B5EF4-FFF2-40B4-BE49-F238E27FC236}">
              <a16:creationId xmlns:a16="http://schemas.microsoft.com/office/drawing/2014/main" id="{87245CB3-A579-4D1D-ADD2-25315FA63C0A}"/>
            </a:ext>
          </a:extLst>
        </xdr:cNvPr>
        <xdr:cNvSpPr txBox="1"/>
      </xdr:nvSpPr>
      <xdr:spPr>
        <a:xfrm>
          <a:off x="16357600" y="13305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157299</xdr:rowOff>
    </xdr:from>
    <xdr:to>
      <xdr:col>86</xdr:col>
      <xdr:colOff>25400</xdr:colOff>
      <xdr:row>78</xdr:row>
      <xdr:rowOff>157299</xdr:rowOff>
    </xdr:to>
    <xdr:cxnSp macro="">
      <xdr:nvCxnSpPr>
        <xdr:cNvPr id="654" name="直線コネクタ 653">
          <a:extLst>
            <a:ext uri="{FF2B5EF4-FFF2-40B4-BE49-F238E27FC236}">
              <a16:creationId xmlns:a16="http://schemas.microsoft.com/office/drawing/2014/main" id="{F3FF5158-CC05-4B3D-A851-024B4FFE8F5E}"/>
            </a:ext>
          </a:extLst>
        </xdr:cNvPr>
        <xdr:cNvCxnSpPr/>
      </xdr:nvCxnSpPr>
      <xdr:spPr>
        <a:xfrm>
          <a:off x="16230600" y="13530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132278</xdr:rowOff>
    </xdr:from>
    <xdr:ext cx="405111" cy="259045"/>
    <xdr:sp macro="" textlink="">
      <xdr:nvSpPr>
        <xdr:cNvPr id="655" name="【児童館】&#10;有形固定資産減価償却率平均値テキスト">
          <a:extLst>
            <a:ext uri="{FF2B5EF4-FFF2-40B4-BE49-F238E27FC236}">
              <a16:creationId xmlns:a16="http://schemas.microsoft.com/office/drawing/2014/main" id="{6D8F7523-0ACC-47F5-B7F3-6FB035360B2A}"/>
            </a:ext>
          </a:extLst>
        </xdr:cNvPr>
        <xdr:cNvSpPr txBox="1"/>
      </xdr:nvSpPr>
      <xdr:spPr>
        <a:xfrm>
          <a:off x="16357600" y="141911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153851</xdr:rowOff>
    </xdr:from>
    <xdr:to>
      <xdr:col>85</xdr:col>
      <xdr:colOff>177800</xdr:colOff>
      <xdr:row>83</xdr:row>
      <xdr:rowOff>84001</xdr:rowOff>
    </xdr:to>
    <xdr:sp macro="" textlink="">
      <xdr:nvSpPr>
        <xdr:cNvPr id="656" name="フローチャート: 判断 655">
          <a:extLst>
            <a:ext uri="{FF2B5EF4-FFF2-40B4-BE49-F238E27FC236}">
              <a16:creationId xmlns:a16="http://schemas.microsoft.com/office/drawing/2014/main" id="{F5121FF5-CB02-4862-A72A-C21710C69924}"/>
            </a:ext>
          </a:extLst>
        </xdr:cNvPr>
        <xdr:cNvSpPr/>
      </xdr:nvSpPr>
      <xdr:spPr>
        <a:xfrm>
          <a:off x="162687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158750</xdr:rowOff>
    </xdr:from>
    <xdr:to>
      <xdr:col>81</xdr:col>
      <xdr:colOff>101600</xdr:colOff>
      <xdr:row>83</xdr:row>
      <xdr:rowOff>88900</xdr:rowOff>
    </xdr:to>
    <xdr:sp macro="" textlink="">
      <xdr:nvSpPr>
        <xdr:cNvPr id="657" name="フローチャート: 判断 656">
          <a:extLst>
            <a:ext uri="{FF2B5EF4-FFF2-40B4-BE49-F238E27FC236}">
              <a16:creationId xmlns:a16="http://schemas.microsoft.com/office/drawing/2014/main" id="{781F19A9-2DE5-4FFE-9BF8-10A16CF7D7D0}"/>
            </a:ext>
          </a:extLst>
        </xdr:cNvPr>
        <xdr:cNvSpPr/>
      </xdr:nvSpPr>
      <xdr:spPr>
        <a:xfrm>
          <a:off x="15430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658" name="フローチャート: 判断 657">
          <a:extLst>
            <a:ext uri="{FF2B5EF4-FFF2-40B4-BE49-F238E27FC236}">
              <a16:creationId xmlns:a16="http://schemas.microsoft.com/office/drawing/2014/main" id="{AB1B78A6-4130-4F80-ADA2-50F21D46B2C6}"/>
            </a:ext>
          </a:extLst>
        </xdr:cNvPr>
        <xdr:cNvSpPr/>
      </xdr:nvSpPr>
      <xdr:spPr>
        <a:xfrm>
          <a:off x="14541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9" name="フローチャート: 判断 658">
          <a:extLst>
            <a:ext uri="{FF2B5EF4-FFF2-40B4-BE49-F238E27FC236}">
              <a16:creationId xmlns:a16="http://schemas.microsoft.com/office/drawing/2014/main" id="{FDBEE8A8-510B-4CDB-9571-3877CEC3F0A2}"/>
            </a:ext>
          </a:extLst>
        </xdr:cNvPr>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1995</xdr:rowOff>
    </xdr:from>
    <xdr:to>
      <xdr:col>67</xdr:col>
      <xdr:colOff>101600</xdr:colOff>
      <xdr:row>83</xdr:row>
      <xdr:rowOff>103595</xdr:rowOff>
    </xdr:to>
    <xdr:sp macro="" textlink="">
      <xdr:nvSpPr>
        <xdr:cNvPr id="660" name="フローチャート: 判断 659">
          <a:extLst>
            <a:ext uri="{FF2B5EF4-FFF2-40B4-BE49-F238E27FC236}">
              <a16:creationId xmlns:a16="http://schemas.microsoft.com/office/drawing/2014/main" id="{3FB77F54-CF64-41A5-A975-60D30862C1CA}"/>
            </a:ext>
          </a:extLst>
        </xdr:cNvPr>
        <xdr:cNvSpPr/>
      </xdr:nvSpPr>
      <xdr:spPr>
        <a:xfrm>
          <a:off x="12763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B25D26A-BE9B-4895-AC19-95EADCD575D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53B96BF-D03E-4526-8093-BEAAAB79054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2491187-091A-40A8-9AA6-AC33DE250BD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2C7647-ECE1-4300-B305-A765E155424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7B095C5-4FDC-46E5-AA29-9D71098E6E5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106499</xdr:rowOff>
    </xdr:from>
    <xdr:to>
      <xdr:col>85</xdr:col>
      <xdr:colOff>177800</xdr:colOff>
      <xdr:row>79</xdr:row>
      <xdr:rowOff>36649</xdr:rowOff>
    </xdr:to>
    <xdr:sp macro="" textlink="">
      <xdr:nvSpPr>
        <xdr:cNvPr id="666" name="楕円 665">
          <a:extLst>
            <a:ext uri="{FF2B5EF4-FFF2-40B4-BE49-F238E27FC236}">
              <a16:creationId xmlns:a16="http://schemas.microsoft.com/office/drawing/2014/main" id="{2A7E82B7-3618-4448-B7C4-5D5DB09E657F}"/>
            </a:ext>
          </a:extLst>
        </xdr:cNvPr>
        <xdr:cNvSpPr/>
      </xdr:nvSpPr>
      <xdr:spPr>
        <a:xfrm>
          <a:off x="16268700" y="1347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59526</xdr:rowOff>
    </xdr:from>
    <xdr:ext cx="405111" cy="259045"/>
    <xdr:sp macro="" textlink="">
      <xdr:nvSpPr>
        <xdr:cNvPr id="667" name="【児童館】&#10;有形固定資産減価償却率該当値テキスト">
          <a:extLst>
            <a:ext uri="{FF2B5EF4-FFF2-40B4-BE49-F238E27FC236}">
              <a16:creationId xmlns:a16="http://schemas.microsoft.com/office/drawing/2014/main" id="{6402B099-5D57-4326-B9C3-79D2E4DF6AE5}"/>
            </a:ext>
          </a:extLst>
        </xdr:cNvPr>
        <xdr:cNvSpPr txBox="1"/>
      </xdr:nvSpPr>
      <xdr:spPr>
        <a:xfrm>
          <a:off x="16357600" y="13432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73842</xdr:rowOff>
    </xdr:from>
    <xdr:to>
      <xdr:col>81</xdr:col>
      <xdr:colOff>101600</xdr:colOff>
      <xdr:row>79</xdr:row>
      <xdr:rowOff>3992</xdr:rowOff>
    </xdr:to>
    <xdr:sp macro="" textlink="">
      <xdr:nvSpPr>
        <xdr:cNvPr id="668" name="楕円 667">
          <a:extLst>
            <a:ext uri="{FF2B5EF4-FFF2-40B4-BE49-F238E27FC236}">
              <a16:creationId xmlns:a16="http://schemas.microsoft.com/office/drawing/2014/main" id="{AD4382F2-4EC4-41E8-BEC9-3B77F40C46EA}"/>
            </a:ext>
          </a:extLst>
        </xdr:cNvPr>
        <xdr:cNvSpPr/>
      </xdr:nvSpPr>
      <xdr:spPr>
        <a:xfrm>
          <a:off x="15430500" y="1344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124642</xdr:rowOff>
    </xdr:from>
    <xdr:to>
      <xdr:col>85</xdr:col>
      <xdr:colOff>127000</xdr:colOff>
      <xdr:row>78</xdr:row>
      <xdr:rowOff>157299</xdr:rowOff>
    </xdr:to>
    <xdr:cxnSp macro="">
      <xdr:nvCxnSpPr>
        <xdr:cNvPr id="669" name="直線コネクタ 668">
          <a:extLst>
            <a:ext uri="{FF2B5EF4-FFF2-40B4-BE49-F238E27FC236}">
              <a16:creationId xmlns:a16="http://schemas.microsoft.com/office/drawing/2014/main" id="{1DCD480C-1EFE-490B-96A8-609BB9BF53EB}"/>
            </a:ext>
          </a:extLst>
        </xdr:cNvPr>
        <xdr:cNvCxnSpPr/>
      </xdr:nvCxnSpPr>
      <xdr:spPr>
        <a:xfrm>
          <a:off x="15481300" y="1349774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41184</xdr:rowOff>
    </xdr:from>
    <xdr:to>
      <xdr:col>76</xdr:col>
      <xdr:colOff>165100</xdr:colOff>
      <xdr:row>78</xdr:row>
      <xdr:rowOff>142784</xdr:rowOff>
    </xdr:to>
    <xdr:sp macro="" textlink="">
      <xdr:nvSpPr>
        <xdr:cNvPr id="670" name="楕円 669">
          <a:extLst>
            <a:ext uri="{FF2B5EF4-FFF2-40B4-BE49-F238E27FC236}">
              <a16:creationId xmlns:a16="http://schemas.microsoft.com/office/drawing/2014/main" id="{B636EF0F-C00E-44B7-9392-9CC35C41441C}"/>
            </a:ext>
          </a:extLst>
        </xdr:cNvPr>
        <xdr:cNvSpPr/>
      </xdr:nvSpPr>
      <xdr:spPr>
        <a:xfrm>
          <a:off x="14541500" y="1341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91984</xdr:rowOff>
    </xdr:from>
    <xdr:to>
      <xdr:col>81</xdr:col>
      <xdr:colOff>50800</xdr:colOff>
      <xdr:row>78</xdr:row>
      <xdr:rowOff>124642</xdr:rowOff>
    </xdr:to>
    <xdr:cxnSp macro="">
      <xdr:nvCxnSpPr>
        <xdr:cNvPr id="671" name="直線コネクタ 670">
          <a:extLst>
            <a:ext uri="{FF2B5EF4-FFF2-40B4-BE49-F238E27FC236}">
              <a16:creationId xmlns:a16="http://schemas.microsoft.com/office/drawing/2014/main" id="{D6EB6BD9-452F-4280-8B8C-0B8D1D4512D8}"/>
            </a:ext>
          </a:extLst>
        </xdr:cNvPr>
        <xdr:cNvCxnSpPr/>
      </xdr:nvCxnSpPr>
      <xdr:spPr>
        <a:xfrm>
          <a:off x="14592300" y="1346508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8527</xdr:rowOff>
    </xdr:from>
    <xdr:to>
      <xdr:col>72</xdr:col>
      <xdr:colOff>38100</xdr:colOff>
      <xdr:row>78</xdr:row>
      <xdr:rowOff>110127</xdr:rowOff>
    </xdr:to>
    <xdr:sp macro="" textlink="">
      <xdr:nvSpPr>
        <xdr:cNvPr id="672" name="楕円 671">
          <a:extLst>
            <a:ext uri="{FF2B5EF4-FFF2-40B4-BE49-F238E27FC236}">
              <a16:creationId xmlns:a16="http://schemas.microsoft.com/office/drawing/2014/main" id="{A4579EFE-77EA-4957-9565-FA4DE74F4972}"/>
            </a:ext>
          </a:extLst>
        </xdr:cNvPr>
        <xdr:cNvSpPr/>
      </xdr:nvSpPr>
      <xdr:spPr>
        <a:xfrm>
          <a:off x="13652500" y="1338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59327</xdr:rowOff>
    </xdr:from>
    <xdr:to>
      <xdr:col>76</xdr:col>
      <xdr:colOff>114300</xdr:colOff>
      <xdr:row>78</xdr:row>
      <xdr:rowOff>91984</xdr:rowOff>
    </xdr:to>
    <xdr:cxnSp macro="">
      <xdr:nvCxnSpPr>
        <xdr:cNvPr id="673" name="直線コネクタ 672">
          <a:extLst>
            <a:ext uri="{FF2B5EF4-FFF2-40B4-BE49-F238E27FC236}">
              <a16:creationId xmlns:a16="http://schemas.microsoft.com/office/drawing/2014/main" id="{53E0679F-6F2A-46A3-9AB6-4FC7C6929643}"/>
            </a:ext>
          </a:extLst>
        </xdr:cNvPr>
        <xdr:cNvCxnSpPr/>
      </xdr:nvCxnSpPr>
      <xdr:spPr>
        <a:xfrm>
          <a:off x="13703300" y="1343242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127726</xdr:rowOff>
    </xdr:from>
    <xdr:to>
      <xdr:col>67</xdr:col>
      <xdr:colOff>101600</xdr:colOff>
      <xdr:row>80</xdr:row>
      <xdr:rowOff>57876</xdr:rowOff>
    </xdr:to>
    <xdr:sp macro="" textlink="">
      <xdr:nvSpPr>
        <xdr:cNvPr id="674" name="楕円 673">
          <a:extLst>
            <a:ext uri="{FF2B5EF4-FFF2-40B4-BE49-F238E27FC236}">
              <a16:creationId xmlns:a16="http://schemas.microsoft.com/office/drawing/2014/main" id="{8FFD58FB-597D-4347-B99D-57CB5606DBFF}"/>
            </a:ext>
          </a:extLst>
        </xdr:cNvPr>
        <xdr:cNvSpPr/>
      </xdr:nvSpPr>
      <xdr:spPr>
        <a:xfrm>
          <a:off x="12763500" y="1367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59327</xdr:rowOff>
    </xdr:from>
    <xdr:to>
      <xdr:col>71</xdr:col>
      <xdr:colOff>177800</xdr:colOff>
      <xdr:row>80</xdr:row>
      <xdr:rowOff>7076</xdr:rowOff>
    </xdr:to>
    <xdr:cxnSp macro="">
      <xdr:nvCxnSpPr>
        <xdr:cNvPr id="675" name="直線コネクタ 674">
          <a:extLst>
            <a:ext uri="{FF2B5EF4-FFF2-40B4-BE49-F238E27FC236}">
              <a16:creationId xmlns:a16="http://schemas.microsoft.com/office/drawing/2014/main" id="{156ACEDD-34FA-4380-8216-4CF9D9865025}"/>
            </a:ext>
          </a:extLst>
        </xdr:cNvPr>
        <xdr:cNvCxnSpPr/>
      </xdr:nvCxnSpPr>
      <xdr:spPr>
        <a:xfrm flipV="1">
          <a:off x="12814300" y="13432427"/>
          <a:ext cx="889000" cy="29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80027</xdr:rowOff>
    </xdr:from>
    <xdr:ext cx="405111" cy="259045"/>
    <xdr:sp macro="" textlink="">
      <xdr:nvSpPr>
        <xdr:cNvPr id="676" name="n_1aveValue【児童館】&#10;有形固定資産減価償却率">
          <a:extLst>
            <a:ext uri="{FF2B5EF4-FFF2-40B4-BE49-F238E27FC236}">
              <a16:creationId xmlns:a16="http://schemas.microsoft.com/office/drawing/2014/main" id="{3F0D1FE1-DD5D-484F-BD49-E82B255942AE}"/>
            </a:ext>
          </a:extLst>
        </xdr:cNvPr>
        <xdr:cNvSpPr txBox="1"/>
      </xdr:nvSpPr>
      <xdr:spPr>
        <a:xfrm>
          <a:off x="152660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66964</xdr:rowOff>
    </xdr:from>
    <xdr:ext cx="405111" cy="259045"/>
    <xdr:sp macro="" textlink="">
      <xdr:nvSpPr>
        <xdr:cNvPr id="677" name="n_2aveValue【児童館】&#10;有形固定資産減価償却率">
          <a:extLst>
            <a:ext uri="{FF2B5EF4-FFF2-40B4-BE49-F238E27FC236}">
              <a16:creationId xmlns:a16="http://schemas.microsoft.com/office/drawing/2014/main" id="{972C17FD-03B9-4A82-9F0B-AB4FDF9B1A0E}"/>
            </a:ext>
          </a:extLst>
        </xdr:cNvPr>
        <xdr:cNvSpPr txBox="1"/>
      </xdr:nvSpPr>
      <xdr:spPr>
        <a:xfrm>
          <a:off x="14389744" y="1429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65332</xdr:rowOff>
    </xdr:from>
    <xdr:ext cx="405111" cy="259045"/>
    <xdr:sp macro="" textlink="">
      <xdr:nvSpPr>
        <xdr:cNvPr id="678" name="n_3aveValue【児童館】&#10;有形固定資産減価償却率">
          <a:extLst>
            <a:ext uri="{FF2B5EF4-FFF2-40B4-BE49-F238E27FC236}">
              <a16:creationId xmlns:a16="http://schemas.microsoft.com/office/drawing/2014/main" id="{4734201D-E18F-436D-A35E-7491D51F6FA9}"/>
            </a:ext>
          </a:extLst>
        </xdr:cNvPr>
        <xdr:cNvSpPr txBox="1"/>
      </xdr:nvSpPr>
      <xdr:spPr>
        <a:xfrm>
          <a:off x="13500744"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94722</xdr:rowOff>
    </xdr:from>
    <xdr:ext cx="405111" cy="259045"/>
    <xdr:sp macro="" textlink="">
      <xdr:nvSpPr>
        <xdr:cNvPr id="679" name="n_4aveValue【児童館】&#10;有形固定資産減価償却率">
          <a:extLst>
            <a:ext uri="{FF2B5EF4-FFF2-40B4-BE49-F238E27FC236}">
              <a16:creationId xmlns:a16="http://schemas.microsoft.com/office/drawing/2014/main" id="{5D8B23F6-1F63-421D-9ED0-33851D59DA72}"/>
            </a:ext>
          </a:extLst>
        </xdr:cNvPr>
        <xdr:cNvSpPr txBox="1"/>
      </xdr:nvSpPr>
      <xdr:spPr>
        <a:xfrm>
          <a:off x="126117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20519</xdr:rowOff>
    </xdr:from>
    <xdr:ext cx="405111" cy="259045"/>
    <xdr:sp macro="" textlink="">
      <xdr:nvSpPr>
        <xdr:cNvPr id="680" name="n_1mainValue【児童館】&#10;有形固定資産減価償却率">
          <a:extLst>
            <a:ext uri="{FF2B5EF4-FFF2-40B4-BE49-F238E27FC236}">
              <a16:creationId xmlns:a16="http://schemas.microsoft.com/office/drawing/2014/main" id="{09B699E2-8B40-47E8-A874-4F36EF48E573}"/>
            </a:ext>
          </a:extLst>
        </xdr:cNvPr>
        <xdr:cNvSpPr txBox="1"/>
      </xdr:nvSpPr>
      <xdr:spPr>
        <a:xfrm>
          <a:off x="15266044" y="1322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159311</xdr:rowOff>
    </xdr:from>
    <xdr:ext cx="405111" cy="259045"/>
    <xdr:sp macro="" textlink="">
      <xdr:nvSpPr>
        <xdr:cNvPr id="681" name="n_2mainValue【児童館】&#10;有形固定資産減価償却率">
          <a:extLst>
            <a:ext uri="{FF2B5EF4-FFF2-40B4-BE49-F238E27FC236}">
              <a16:creationId xmlns:a16="http://schemas.microsoft.com/office/drawing/2014/main" id="{B23AAFC9-3426-4616-8905-0A6BD0F436B8}"/>
            </a:ext>
          </a:extLst>
        </xdr:cNvPr>
        <xdr:cNvSpPr txBox="1"/>
      </xdr:nvSpPr>
      <xdr:spPr>
        <a:xfrm>
          <a:off x="14389744" y="1318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126654</xdr:rowOff>
    </xdr:from>
    <xdr:ext cx="340478" cy="259045"/>
    <xdr:sp macro="" textlink="">
      <xdr:nvSpPr>
        <xdr:cNvPr id="682" name="n_3mainValue【児童館】&#10;有形固定資産減価償却率">
          <a:extLst>
            <a:ext uri="{FF2B5EF4-FFF2-40B4-BE49-F238E27FC236}">
              <a16:creationId xmlns:a16="http://schemas.microsoft.com/office/drawing/2014/main" id="{2134E570-68CE-4EB9-82A4-D126ABC69475}"/>
            </a:ext>
          </a:extLst>
        </xdr:cNvPr>
        <xdr:cNvSpPr txBox="1"/>
      </xdr:nvSpPr>
      <xdr:spPr>
        <a:xfrm>
          <a:off x="13533061" y="131568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74403</xdr:rowOff>
    </xdr:from>
    <xdr:ext cx="405111" cy="259045"/>
    <xdr:sp macro="" textlink="">
      <xdr:nvSpPr>
        <xdr:cNvPr id="683" name="n_4mainValue【児童館】&#10;有形固定資産減価償却率">
          <a:extLst>
            <a:ext uri="{FF2B5EF4-FFF2-40B4-BE49-F238E27FC236}">
              <a16:creationId xmlns:a16="http://schemas.microsoft.com/office/drawing/2014/main" id="{26E47806-4A62-41EF-A800-5EB2A49250FA}"/>
            </a:ext>
          </a:extLst>
        </xdr:cNvPr>
        <xdr:cNvSpPr txBox="1"/>
      </xdr:nvSpPr>
      <xdr:spPr>
        <a:xfrm>
          <a:off x="12611744" y="1344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17211C19-3A11-4532-9F79-A0903883E01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568BDFF1-C077-4A19-87C5-9C8F412C06B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56A41317-79DC-4F88-88E0-C3068C1126E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07FA00C4-FB8D-4EEA-9FF1-E8FF70C1001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3E5CD73A-0B14-4BAF-8339-6A541490E93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A6CA3DEF-A532-4432-A928-126933C86B2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8D4E467A-C927-4E4A-BC33-FBEBCB03FEF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8D43833F-1C51-428D-AE14-FBD9C36CEB2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43AD9E90-95DC-4216-995A-192ADC487E5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BFA203E0-514C-4B0F-8092-95C5B80D4A1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F4F2F728-8376-4054-9B36-95526A6BE32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852405EA-7207-491E-8E51-B1FED053328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3DC7EB12-28A1-4D18-A7AE-109805CF4D4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C6ABB46F-07EE-4A85-9530-BDBFFED3E47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E5B66006-3FB1-47EE-9A89-1F450E7D9BCE}"/>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CBC2DEC7-F0BF-4507-8D5D-FB15475D302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CA089A55-CB26-429B-B9B1-8CFF1CBA749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4D5346AD-D226-42EE-A7CA-CD168183625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6C7B5CBB-D237-4D64-B4D3-432D3A8D330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3F7758FD-3BC3-479E-AAAB-D9884F21587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0DDA798-BBC4-4B9A-997B-8EE1DC551C4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5" name="直線コネクタ 704">
          <a:extLst>
            <a:ext uri="{FF2B5EF4-FFF2-40B4-BE49-F238E27FC236}">
              <a16:creationId xmlns:a16="http://schemas.microsoft.com/office/drawing/2014/main" id="{EEA430D5-44C2-4739-A471-3FBAA0014B91}"/>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6" name="【児童館】&#10;一人当たり面積最小値テキスト">
          <a:extLst>
            <a:ext uri="{FF2B5EF4-FFF2-40B4-BE49-F238E27FC236}">
              <a16:creationId xmlns:a16="http://schemas.microsoft.com/office/drawing/2014/main" id="{1B749E4D-F63C-48A1-906C-1DE443773866}"/>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7" name="直線コネクタ 706">
          <a:extLst>
            <a:ext uri="{FF2B5EF4-FFF2-40B4-BE49-F238E27FC236}">
              <a16:creationId xmlns:a16="http://schemas.microsoft.com/office/drawing/2014/main" id="{E904DA64-F8FC-4B95-B1C5-50CA17BAF3F8}"/>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8" name="【児童館】&#10;一人当たり面積最大値テキスト">
          <a:extLst>
            <a:ext uri="{FF2B5EF4-FFF2-40B4-BE49-F238E27FC236}">
              <a16:creationId xmlns:a16="http://schemas.microsoft.com/office/drawing/2014/main" id="{E50E286B-ABA6-4BFB-92CC-27325957F5D7}"/>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9" name="直線コネクタ 708">
          <a:extLst>
            <a:ext uri="{FF2B5EF4-FFF2-40B4-BE49-F238E27FC236}">
              <a16:creationId xmlns:a16="http://schemas.microsoft.com/office/drawing/2014/main" id="{C8CA91F0-81E8-4759-88C9-D4E75EEE3D17}"/>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10" name="【児童館】&#10;一人当たり面積平均値テキスト">
          <a:extLst>
            <a:ext uri="{FF2B5EF4-FFF2-40B4-BE49-F238E27FC236}">
              <a16:creationId xmlns:a16="http://schemas.microsoft.com/office/drawing/2014/main" id="{3A1F8F96-FC13-442E-A791-C176EA922614}"/>
            </a:ext>
          </a:extLst>
        </xdr:cNvPr>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11" name="フローチャート: 判断 710">
          <a:extLst>
            <a:ext uri="{FF2B5EF4-FFF2-40B4-BE49-F238E27FC236}">
              <a16:creationId xmlns:a16="http://schemas.microsoft.com/office/drawing/2014/main" id="{DC8AF51F-E57B-4D27-B07D-C8C12ADEDD30}"/>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12" name="フローチャート: 判断 711">
          <a:extLst>
            <a:ext uri="{FF2B5EF4-FFF2-40B4-BE49-F238E27FC236}">
              <a16:creationId xmlns:a16="http://schemas.microsoft.com/office/drawing/2014/main" id="{8AA80FF9-4B04-43F5-AADD-62198FCB7251}"/>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3" name="フローチャート: 判断 712">
          <a:extLst>
            <a:ext uri="{FF2B5EF4-FFF2-40B4-BE49-F238E27FC236}">
              <a16:creationId xmlns:a16="http://schemas.microsoft.com/office/drawing/2014/main" id="{DD4E3104-2847-40B6-958D-A7426077029C}"/>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4" name="フローチャート: 判断 713">
          <a:extLst>
            <a:ext uri="{FF2B5EF4-FFF2-40B4-BE49-F238E27FC236}">
              <a16:creationId xmlns:a16="http://schemas.microsoft.com/office/drawing/2014/main" id="{B31D1924-0A71-4948-95B1-1FA28011EA24}"/>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5" name="フローチャート: 判断 714">
          <a:extLst>
            <a:ext uri="{FF2B5EF4-FFF2-40B4-BE49-F238E27FC236}">
              <a16:creationId xmlns:a16="http://schemas.microsoft.com/office/drawing/2014/main" id="{41C95D53-5F46-4C32-9860-F9AB84EA32B6}"/>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FAAB64C-CD74-4635-8F3A-C2596853C2A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A42EC98-1F8C-4B70-82A4-83CE7680816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58E26E6-F956-45D7-AF4F-FD3019F0272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D08F743-5955-4B29-8360-3E99ABE665A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C8DB068-A249-430C-A2FD-673ADC23AB3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10161</xdr:rowOff>
    </xdr:from>
    <xdr:to>
      <xdr:col>116</xdr:col>
      <xdr:colOff>114300</xdr:colOff>
      <xdr:row>82</xdr:row>
      <xdr:rowOff>111761</xdr:rowOff>
    </xdr:to>
    <xdr:sp macro="" textlink="">
      <xdr:nvSpPr>
        <xdr:cNvPr id="721" name="楕円 720">
          <a:extLst>
            <a:ext uri="{FF2B5EF4-FFF2-40B4-BE49-F238E27FC236}">
              <a16:creationId xmlns:a16="http://schemas.microsoft.com/office/drawing/2014/main" id="{EFECFFEC-4132-412F-BE00-F621D7B57986}"/>
            </a:ext>
          </a:extLst>
        </xdr:cNvPr>
        <xdr:cNvSpPr/>
      </xdr:nvSpPr>
      <xdr:spPr>
        <a:xfrm>
          <a:off x="22110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33038</xdr:rowOff>
    </xdr:from>
    <xdr:ext cx="469744" cy="259045"/>
    <xdr:sp macro="" textlink="">
      <xdr:nvSpPr>
        <xdr:cNvPr id="722" name="【児童館】&#10;一人当たり面積該当値テキスト">
          <a:extLst>
            <a:ext uri="{FF2B5EF4-FFF2-40B4-BE49-F238E27FC236}">
              <a16:creationId xmlns:a16="http://schemas.microsoft.com/office/drawing/2014/main" id="{0E1678CB-BC6A-4AC1-85A5-ED241576B5FC}"/>
            </a:ext>
          </a:extLst>
        </xdr:cNvPr>
        <xdr:cNvSpPr txBox="1"/>
      </xdr:nvSpPr>
      <xdr:spPr>
        <a:xfrm>
          <a:off x="22199600" y="1392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10161</xdr:rowOff>
    </xdr:from>
    <xdr:to>
      <xdr:col>112</xdr:col>
      <xdr:colOff>38100</xdr:colOff>
      <xdr:row>82</xdr:row>
      <xdr:rowOff>111761</xdr:rowOff>
    </xdr:to>
    <xdr:sp macro="" textlink="">
      <xdr:nvSpPr>
        <xdr:cNvPr id="723" name="楕円 722">
          <a:extLst>
            <a:ext uri="{FF2B5EF4-FFF2-40B4-BE49-F238E27FC236}">
              <a16:creationId xmlns:a16="http://schemas.microsoft.com/office/drawing/2014/main" id="{7CA2D758-6AAF-499E-BE2C-41C1335B2810}"/>
            </a:ext>
          </a:extLst>
        </xdr:cNvPr>
        <xdr:cNvSpPr/>
      </xdr:nvSpPr>
      <xdr:spPr>
        <a:xfrm>
          <a:off x="21272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60961</xdr:rowOff>
    </xdr:from>
    <xdr:to>
      <xdr:col>116</xdr:col>
      <xdr:colOff>63500</xdr:colOff>
      <xdr:row>82</xdr:row>
      <xdr:rowOff>60961</xdr:rowOff>
    </xdr:to>
    <xdr:cxnSp macro="">
      <xdr:nvCxnSpPr>
        <xdr:cNvPr id="724" name="直線コネクタ 723">
          <a:extLst>
            <a:ext uri="{FF2B5EF4-FFF2-40B4-BE49-F238E27FC236}">
              <a16:creationId xmlns:a16="http://schemas.microsoft.com/office/drawing/2014/main" id="{54127848-414B-4C6B-AD37-224FF39A7E01}"/>
            </a:ext>
          </a:extLst>
        </xdr:cNvPr>
        <xdr:cNvCxnSpPr/>
      </xdr:nvCxnSpPr>
      <xdr:spPr>
        <a:xfrm>
          <a:off x="21323300" y="141198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10161</xdr:rowOff>
    </xdr:from>
    <xdr:to>
      <xdr:col>107</xdr:col>
      <xdr:colOff>101600</xdr:colOff>
      <xdr:row>82</xdr:row>
      <xdr:rowOff>111761</xdr:rowOff>
    </xdr:to>
    <xdr:sp macro="" textlink="">
      <xdr:nvSpPr>
        <xdr:cNvPr id="725" name="楕円 724">
          <a:extLst>
            <a:ext uri="{FF2B5EF4-FFF2-40B4-BE49-F238E27FC236}">
              <a16:creationId xmlns:a16="http://schemas.microsoft.com/office/drawing/2014/main" id="{0F7CF679-78DE-41C1-8ABE-91DCD0F4B2E7}"/>
            </a:ext>
          </a:extLst>
        </xdr:cNvPr>
        <xdr:cNvSpPr/>
      </xdr:nvSpPr>
      <xdr:spPr>
        <a:xfrm>
          <a:off x="20383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60961</xdr:rowOff>
    </xdr:from>
    <xdr:to>
      <xdr:col>111</xdr:col>
      <xdr:colOff>177800</xdr:colOff>
      <xdr:row>82</xdr:row>
      <xdr:rowOff>60961</xdr:rowOff>
    </xdr:to>
    <xdr:cxnSp macro="">
      <xdr:nvCxnSpPr>
        <xdr:cNvPr id="726" name="直線コネクタ 725">
          <a:extLst>
            <a:ext uri="{FF2B5EF4-FFF2-40B4-BE49-F238E27FC236}">
              <a16:creationId xmlns:a16="http://schemas.microsoft.com/office/drawing/2014/main" id="{F0E88730-2481-4BAE-BF72-34CA60942853}"/>
            </a:ext>
          </a:extLst>
        </xdr:cNvPr>
        <xdr:cNvCxnSpPr/>
      </xdr:nvCxnSpPr>
      <xdr:spPr>
        <a:xfrm>
          <a:off x="20434300" y="141198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10161</xdr:rowOff>
    </xdr:from>
    <xdr:to>
      <xdr:col>102</xdr:col>
      <xdr:colOff>165100</xdr:colOff>
      <xdr:row>82</xdr:row>
      <xdr:rowOff>111761</xdr:rowOff>
    </xdr:to>
    <xdr:sp macro="" textlink="">
      <xdr:nvSpPr>
        <xdr:cNvPr id="727" name="楕円 726">
          <a:extLst>
            <a:ext uri="{FF2B5EF4-FFF2-40B4-BE49-F238E27FC236}">
              <a16:creationId xmlns:a16="http://schemas.microsoft.com/office/drawing/2014/main" id="{403DAFA0-3C85-485D-B6BD-DC4BA6300C52}"/>
            </a:ext>
          </a:extLst>
        </xdr:cNvPr>
        <xdr:cNvSpPr/>
      </xdr:nvSpPr>
      <xdr:spPr>
        <a:xfrm>
          <a:off x="19494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60961</xdr:rowOff>
    </xdr:from>
    <xdr:to>
      <xdr:col>107</xdr:col>
      <xdr:colOff>50800</xdr:colOff>
      <xdr:row>82</xdr:row>
      <xdr:rowOff>60961</xdr:rowOff>
    </xdr:to>
    <xdr:cxnSp macro="">
      <xdr:nvCxnSpPr>
        <xdr:cNvPr id="728" name="直線コネクタ 727">
          <a:extLst>
            <a:ext uri="{FF2B5EF4-FFF2-40B4-BE49-F238E27FC236}">
              <a16:creationId xmlns:a16="http://schemas.microsoft.com/office/drawing/2014/main" id="{0C32D136-A76D-422A-9B0C-37C205927903}"/>
            </a:ext>
          </a:extLst>
        </xdr:cNvPr>
        <xdr:cNvCxnSpPr/>
      </xdr:nvCxnSpPr>
      <xdr:spPr>
        <a:xfrm>
          <a:off x="19545300" y="141198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29" name="楕円 728">
          <a:extLst>
            <a:ext uri="{FF2B5EF4-FFF2-40B4-BE49-F238E27FC236}">
              <a16:creationId xmlns:a16="http://schemas.microsoft.com/office/drawing/2014/main" id="{9AA5D722-9F40-4595-AF1B-7E719D099CA4}"/>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60961</xdr:rowOff>
    </xdr:from>
    <xdr:to>
      <xdr:col>102</xdr:col>
      <xdr:colOff>114300</xdr:colOff>
      <xdr:row>84</xdr:row>
      <xdr:rowOff>38100</xdr:rowOff>
    </xdr:to>
    <xdr:cxnSp macro="">
      <xdr:nvCxnSpPr>
        <xdr:cNvPr id="730" name="直線コネクタ 729">
          <a:extLst>
            <a:ext uri="{FF2B5EF4-FFF2-40B4-BE49-F238E27FC236}">
              <a16:creationId xmlns:a16="http://schemas.microsoft.com/office/drawing/2014/main" id="{9911C71C-4857-4C08-9D84-9308A232539E}"/>
            </a:ext>
          </a:extLst>
        </xdr:cNvPr>
        <xdr:cNvCxnSpPr/>
      </xdr:nvCxnSpPr>
      <xdr:spPr>
        <a:xfrm flipV="1">
          <a:off x="18656300" y="14119861"/>
          <a:ext cx="889000" cy="3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31" name="n_1aveValue【児童館】&#10;一人当たり面積">
          <a:extLst>
            <a:ext uri="{FF2B5EF4-FFF2-40B4-BE49-F238E27FC236}">
              <a16:creationId xmlns:a16="http://schemas.microsoft.com/office/drawing/2014/main" id="{2D2FFB66-8436-4466-B845-5C44093C1F3F}"/>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32" name="n_2aveValue【児童館】&#10;一人当たり面積">
          <a:extLst>
            <a:ext uri="{FF2B5EF4-FFF2-40B4-BE49-F238E27FC236}">
              <a16:creationId xmlns:a16="http://schemas.microsoft.com/office/drawing/2014/main" id="{C6526468-31C8-493F-8A79-366755033A93}"/>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3" name="n_3aveValue【児童館】&#10;一人当たり面積">
          <a:extLst>
            <a:ext uri="{FF2B5EF4-FFF2-40B4-BE49-F238E27FC236}">
              <a16:creationId xmlns:a16="http://schemas.microsoft.com/office/drawing/2014/main" id="{8172D56C-9C62-4D80-BB61-BBEAA38CACA0}"/>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4" name="n_4aveValue【児童館】&#10;一人当たり面積">
          <a:extLst>
            <a:ext uri="{FF2B5EF4-FFF2-40B4-BE49-F238E27FC236}">
              <a16:creationId xmlns:a16="http://schemas.microsoft.com/office/drawing/2014/main" id="{52B4765B-74E3-4BEC-A265-F43EE549593B}"/>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128288</xdr:rowOff>
    </xdr:from>
    <xdr:ext cx="469744" cy="259045"/>
    <xdr:sp macro="" textlink="">
      <xdr:nvSpPr>
        <xdr:cNvPr id="735" name="n_1mainValue【児童館】&#10;一人当たり面積">
          <a:extLst>
            <a:ext uri="{FF2B5EF4-FFF2-40B4-BE49-F238E27FC236}">
              <a16:creationId xmlns:a16="http://schemas.microsoft.com/office/drawing/2014/main" id="{5E87F8E6-54F3-4DCA-A0F0-9479E58008AB}"/>
            </a:ext>
          </a:extLst>
        </xdr:cNvPr>
        <xdr:cNvSpPr txBox="1"/>
      </xdr:nvSpPr>
      <xdr:spPr>
        <a:xfrm>
          <a:off x="210757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128288</xdr:rowOff>
    </xdr:from>
    <xdr:ext cx="469744" cy="259045"/>
    <xdr:sp macro="" textlink="">
      <xdr:nvSpPr>
        <xdr:cNvPr id="736" name="n_2mainValue【児童館】&#10;一人当たり面積">
          <a:extLst>
            <a:ext uri="{FF2B5EF4-FFF2-40B4-BE49-F238E27FC236}">
              <a16:creationId xmlns:a16="http://schemas.microsoft.com/office/drawing/2014/main" id="{14063BB8-7BCE-4587-BC81-7616FED7D280}"/>
            </a:ext>
          </a:extLst>
        </xdr:cNvPr>
        <xdr:cNvSpPr txBox="1"/>
      </xdr:nvSpPr>
      <xdr:spPr>
        <a:xfrm>
          <a:off x="201994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128288</xdr:rowOff>
    </xdr:from>
    <xdr:ext cx="469744" cy="259045"/>
    <xdr:sp macro="" textlink="">
      <xdr:nvSpPr>
        <xdr:cNvPr id="737" name="n_3mainValue【児童館】&#10;一人当たり面積">
          <a:extLst>
            <a:ext uri="{FF2B5EF4-FFF2-40B4-BE49-F238E27FC236}">
              <a16:creationId xmlns:a16="http://schemas.microsoft.com/office/drawing/2014/main" id="{C24DCD7A-537E-4423-AFF7-2C7D71A4F3DC}"/>
            </a:ext>
          </a:extLst>
        </xdr:cNvPr>
        <xdr:cNvSpPr txBox="1"/>
      </xdr:nvSpPr>
      <xdr:spPr>
        <a:xfrm>
          <a:off x="193104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8" name="n_4mainValue【児童館】&#10;一人当たり面積">
          <a:extLst>
            <a:ext uri="{FF2B5EF4-FFF2-40B4-BE49-F238E27FC236}">
              <a16:creationId xmlns:a16="http://schemas.microsoft.com/office/drawing/2014/main" id="{DE8FFE5E-3C18-4C3F-8141-F003B526AF0F}"/>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64804ECF-05B3-438D-BC78-EF91002FB63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31FFF547-13F3-4BB4-9990-772CEFAC0F8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48636894-257B-42C7-A716-71B1D3787CE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903C67FA-5B6C-41F9-8F7C-9041032C53F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374AE20D-4ACE-4716-BB16-F9DBE8F7611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9CF099D9-CC09-4DD1-AA1E-064A8308BEF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A2167512-9B75-4C81-B4DD-C17627667ED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F28B4BD8-CE2A-47AE-B260-61FEFD0B711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515C252E-EC0F-4A58-BBF8-E0605BB4A01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8BDC367C-891D-4154-AF90-63A39F1BCBC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D6E44E5-C40B-4D46-9805-206BB77AB6B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0" name="直線コネクタ 749">
          <a:extLst>
            <a:ext uri="{FF2B5EF4-FFF2-40B4-BE49-F238E27FC236}">
              <a16:creationId xmlns:a16="http://schemas.microsoft.com/office/drawing/2014/main" id="{0F6FCE99-5571-4DCD-8C9F-83AAE62A1207}"/>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51" name="テキスト ボックス 750">
          <a:extLst>
            <a:ext uri="{FF2B5EF4-FFF2-40B4-BE49-F238E27FC236}">
              <a16:creationId xmlns:a16="http://schemas.microsoft.com/office/drawing/2014/main" id="{E3836C52-06C9-4BD3-9E31-D3423F850055}"/>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2" name="直線コネクタ 751">
          <a:extLst>
            <a:ext uri="{FF2B5EF4-FFF2-40B4-BE49-F238E27FC236}">
              <a16:creationId xmlns:a16="http://schemas.microsoft.com/office/drawing/2014/main" id="{6317BCEE-B8A4-43BE-8D33-8382E7E2EFA1}"/>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3" name="テキスト ボックス 752">
          <a:extLst>
            <a:ext uri="{FF2B5EF4-FFF2-40B4-BE49-F238E27FC236}">
              <a16:creationId xmlns:a16="http://schemas.microsoft.com/office/drawing/2014/main" id="{F4A286F4-78A5-4572-B450-D46E4BF84E46}"/>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4" name="直線コネクタ 753">
          <a:extLst>
            <a:ext uri="{FF2B5EF4-FFF2-40B4-BE49-F238E27FC236}">
              <a16:creationId xmlns:a16="http://schemas.microsoft.com/office/drawing/2014/main" id="{8EF768F4-8FDE-4E61-8309-D67B577827FC}"/>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5" name="テキスト ボックス 754">
          <a:extLst>
            <a:ext uri="{FF2B5EF4-FFF2-40B4-BE49-F238E27FC236}">
              <a16:creationId xmlns:a16="http://schemas.microsoft.com/office/drawing/2014/main" id="{9679AF54-BC43-43EF-8971-E174A64ADF53}"/>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6" name="直線コネクタ 755">
          <a:extLst>
            <a:ext uri="{FF2B5EF4-FFF2-40B4-BE49-F238E27FC236}">
              <a16:creationId xmlns:a16="http://schemas.microsoft.com/office/drawing/2014/main" id="{73DE360B-C5B1-431B-9EC9-EE0DAB713A72}"/>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7" name="テキスト ボックス 756">
          <a:extLst>
            <a:ext uri="{FF2B5EF4-FFF2-40B4-BE49-F238E27FC236}">
              <a16:creationId xmlns:a16="http://schemas.microsoft.com/office/drawing/2014/main" id="{ED1E05FB-90C6-430E-A621-8092C0E51C3F}"/>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C99D33AA-3DD4-46D2-91E0-37E05288AEF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9" name="テキスト ボックス 758">
          <a:extLst>
            <a:ext uri="{FF2B5EF4-FFF2-40B4-BE49-F238E27FC236}">
              <a16:creationId xmlns:a16="http://schemas.microsoft.com/office/drawing/2014/main" id="{31293F25-ECFC-487B-968C-BCA5048F575E}"/>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3B3717AC-414C-4627-887C-42B7F599BF7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61" name="直線コネクタ 760">
          <a:extLst>
            <a:ext uri="{FF2B5EF4-FFF2-40B4-BE49-F238E27FC236}">
              <a16:creationId xmlns:a16="http://schemas.microsoft.com/office/drawing/2014/main" id="{DB338F86-7EC6-4198-9BBA-0C41BC29DAB8}"/>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62" name="【公民館】&#10;有形固定資産減価償却率最小値テキスト">
          <a:extLst>
            <a:ext uri="{FF2B5EF4-FFF2-40B4-BE49-F238E27FC236}">
              <a16:creationId xmlns:a16="http://schemas.microsoft.com/office/drawing/2014/main" id="{04BA5F82-F956-40C7-B8B6-87987545E4B1}"/>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3" name="直線コネクタ 762">
          <a:extLst>
            <a:ext uri="{FF2B5EF4-FFF2-40B4-BE49-F238E27FC236}">
              <a16:creationId xmlns:a16="http://schemas.microsoft.com/office/drawing/2014/main" id="{FA82A899-30FF-492B-ACEF-A2F660F7092D}"/>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4" name="【公民館】&#10;有形固定資産減価償却率最大値テキスト">
          <a:extLst>
            <a:ext uri="{FF2B5EF4-FFF2-40B4-BE49-F238E27FC236}">
              <a16:creationId xmlns:a16="http://schemas.microsoft.com/office/drawing/2014/main" id="{3F951317-DE74-45AE-8E8D-EC397D6ADEA4}"/>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5" name="直線コネクタ 764">
          <a:extLst>
            <a:ext uri="{FF2B5EF4-FFF2-40B4-BE49-F238E27FC236}">
              <a16:creationId xmlns:a16="http://schemas.microsoft.com/office/drawing/2014/main" id="{1B727FD9-786E-44DA-923E-2403A77CB0CA}"/>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66" name="【公民館】&#10;有形固定資産減価償却率平均値テキスト">
          <a:extLst>
            <a:ext uri="{FF2B5EF4-FFF2-40B4-BE49-F238E27FC236}">
              <a16:creationId xmlns:a16="http://schemas.microsoft.com/office/drawing/2014/main" id="{D3D0DECD-C0B1-469A-BA4B-59A777727F02}"/>
            </a:ext>
          </a:extLst>
        </xdr:cNvPr>
        <xdr:cNvSpPr txBox="1"/>
      </xdr:nvSpPr>
      <xdr:spPr>
        <a:xfrm>
          <a:off x="16357600" y="17608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7" name="フローチャート: 判断 766">
          <a:extLst>
            <a:ext uri="{FF2B5EF4-FFF2-40B4-BE49-F238E27FC236}">
              <a16:creationId xmlns:a16="http://schemas.microsoft.com/office/drawing/2014/main" id="{159FDB6B-E96E-4735-9EB8-5B1664B3E87B}"/>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8" name="フローチャート: 判断 767">
          <a:extLst>
            <a:ext uri="{FF2B5EF4-FFF2-40B4-BE49-F238E27FC236}">
              <a16:creationId xmlns:a16="http://schemas.microsoft.com/office/drawing/2014/main" id="{E133776E-F3F5-4412-AA14-9168BDFC409C}"/>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9" name="フローチャート: 判断 768">
          <a:extLst>
            <a:ext uri="{FF2B5EF4-FFF2-40B4-BE49-F238E27FC236}">
              <a16:creationId xmlns:a16="http://schemas.microsoft.com/office/drawing/2014/main" id="{FC149602-71DA-4A20-B55D-FBFA5958DD76}"/>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70" name="フローチャート: 判断 769">
          <a:extLst>
            <a:ext uri="{FF2B5EF4-FFF2-40B4-BE49-F238E27FC236}">
              <a16:creationId xmlns:a16="http://schemas.microsoft.com/office/drawing/2014/main" id="{59D8ADF0-BA53-48E4-8124-255FE83937A8}"/>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71" name="フローチャート: 判断 770">
          <a:extLst>
            <a:ext uri="{FF2B5EF4-FFF2-40B4-BE49-F238E27FC236}">
              <a16:creationId xmlns:a16="http://schemas.microsoft.com/office/drawing/2014/main" id="{87A394B4-5E14-47B9-8F8E-64DF8996E98C}"/>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761B868D-065A-4DCB-BEC7-CA2D0F7F191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80B100BC-F17C-4D7C-A991-DE5D71BA400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FEE9AFA7-B9F4-42D5-BEF3-26D60D316E9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8E08669D-71E7-47F0-9332-AE6209B12B9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C30338E1-D366-451C-9A86-FC91D8A3427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123698</xdr:rowOff>
    </xdr:from>
    <xdr:to>
      <xdr:col>85</xdr:col>
      <xdr:colOff>177800</xdr:colOff>
      <xdr:row>101</xdr:row>
      <xdr:rowOff>53848</xdr:rowOff>
    </xdr:to>
    <xdr:sp macro="" textlink="">
      <xdr:nvSpPr>
        <xdr:cNvPr id="777" name="楕円 776">
          <a:extLst>
            <a:ext uri="{FF2B5EF4-FFF2-40B4-BE49-F238E27FC236}">
              <a16:creationId xmlns:a16="http://schemas.microsoft.com/office/drawing/2014/main" id="{0EA11E50-D520-42A7-A882-17B14FEBD9A7}"/>
            </a:ext>
          </a:extLst>
        </xdr:cNvPr>
        <xdr:cNvSpPr/>
      </xdr:nvSpPr>
      <xdr:spPr>
        <a:xfrm>
          <a:off x="16268700" y="1726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146575</xdr:rowOff>
    </xdr:from>
    <xdr:ext cx="405111" cy="259045"/>
    <xdr:sp macro="" textlink="">
      <xdr:nvSpPr>
        <xdr:cNvPr id="778" name="【公民館】&#10;有形固定資産減価償却率該当値テキスト">
          <a:extLst>
            <a:ext uri="{FF2B5EF4-FFF2-40B4-BE49-F238E27FC236}">
              <a16:creationId xmlns:a16="http://schemas.microsoft.com/office/drawing/2014/main" id="{92648658-F2AB-4E22-9470-1CA834DE2338}"/>
            </a:ext>
          </a:extLst>
        </xdr:cNvPr>
        <xdr:cNvSpPr txBox="1"/>
      </xdr:nvSpPr>
      <xdr:spPr>
        <a:xfrm>
          <a:off x="16357600" y="1712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84837</xdr:rowOff>
    </xdr:from>
    <xdr:to>
      <xdr:col>81</xdr:col>
      <xdr:colOff>101600</xdr:colOff>
      <xdr:row>101</xdr:row>
      <xdr:rowOff>14987</xdr:rowOff>
    </xdr:to>
    <xdr:sp macro="" textlink="">
      <xdr:nvSpPr>
        <xdr:cNvPr id="779" name="楕円 778">
          <a:extLst>
            <a:ext uri="{FF2B5EF4-FFF2-40B4-BE49-F238E27FC236}">
              <a16:creationId xmlns:a16="http://schemas.microsoft.com/office/drawing/2014/main" id="{EA4FEAB4-3A6B-4187-B8BB-8997A1F3443C}"/>
            </a:ext>
          </a:extLst>
        </xdr:cNvPr>
        <xdr:cNvSpPr/>
      </xdr:nvSpPr>
      <xdr:spPr>
        <a:xfrm>
          <a:off x="15430500" y="1722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135637</xdr:rowOff>
    </xdr:from>
    <xdr:to>
      <xdr:col>85</xdr:col>
      <xdr:colOff>127000</xdr:colOff>
      <xdr:row>101</xdr:row>
      <xdr:rowOff>3048</xdr:rowOff>
    </xdr:to>
    <xdr:cxnSp macro="">
      <xdr:nvCxnSpPr>
        <xdr:cNvPr id="780" name="直線コネクタ 779">
          <a:extLst>
            <a:ext uri="{FF2B5EF4-FFF2-40B4-BE49-F238E27FC236}">
              <a16:creationId xmlns:a16="http://schemas.microsoft.com/office/drawing/2014/main" id="{5EEF791C-DECA-4B3E-9E2A-3E803B61AA5B}"/>
            </a:ext>
          </a:extLst>
        </xdr:cNvPr>
        <xdr:cNvCxnSpPr/>
      </xdr:nvCxnSpPr>
      <xdr:spPr>
        <a:xfrm>
          <a:off x="15481300" y="17280637"/>
          <a:ext cx="8382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50546</xdr:rowOff>
    </xdr:from>
    <xdr:to>
      <xdr:col>76</xdr:col>
      <xdr:colOff>165100</xdr:colOff>
      <xdr:row>100</xdr:row>
      <xdr:rowOff>152146</xdr:rowOff>
    </xdr:to>
    <xdr:sp macro="" textlink="">
      <xdr:nvSpPr>
        <xdr:cNvPr id="781" name="楕円 780">
          <a:extLst>
            <a:ext uri="{FF2B5EF4-FFF2-40B4-BE49-F238E27FC236}">
              <a16:creationId xmlns:a16="http://schemas.microsoft.com/office/drawing/2014/main" id="{A2030E53-3B1C-48E7-A259-C914ED097461}"/>
            </a:ext>
          </a:extLst>
        </xdr:cNvPr>
        <xdr:cNvSpPr/>
      </xdr:nvSpPr>
      <xdr:spPr>
        <a:xfrm>
          <a:off x="14541500" y="1719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101346</xdr:rowOff>
    </xdr:from>
    <xdr:to>
      <xdr:col>81</xdr:col>
      <xdr:colOff>50800</xdr:colOff>
      <xdr:row>100</xdr:row>
      <xdr:rowOff>135637</xdr:rowOff>
    </xdr:to>
    <xdr:cxnSp macro="">
      <xdr:nvCxnSpPr>
        <xdr:cNvPr id="782" name="直線コネクタ 781">
          <a:extLst>
            <a:ext uri="{FF2B5EF4-FFF2-40B4-BE49-F238E27FC236}">
              <a16:creationId xmlns:a16="http://schemas.microsoft.com/office/drawing/2014/main" id="{641E6BAE-7E69-435E-A217-B6F1B5C3F1C0}"/>
            </a:ext>
          </a:extLst>
        </xdr:cNvPr>
        <xdr:cNvCxnSpPr/>
      </xdr:nvCxnSpPr>
      <xdr:spPr>
        <a:xfrm>
          <a:off x="14592300" y="17246346"/>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157987</xdr:rowOff>
    </xdr:from>
    <xdr:to>
      <xdr:col>72</xdr:col>
      <xdr:colOff>38100</xdr:colOff>
      <xdr:row>100</xdr:row>
      <xdr:rowOff>88137</xdr:rowOff>
    </xdr:to>
    <xdr:sp macro="" textlink="">
      <xdr:nvSpPr>
        <xdr:cNvPr id="783" name="楕円 782">
          <a:extLst>
            <a:ext uri="{FF2B5EF4-FFF2-40B4-BE49-F238E27FC236}">
              <a16:creationId xmlns:a16="http://schemas.microsoft.com/office/drawing/2014/main" id="{3EABB51A-B40B-4ADA-99D0-F55EF113CE2E}"/>
            </a:ext>
          </a:extLst>
        </xdr:cNvPr>
        <xdr:cNvSpPr/>
      </xdr:nvSpPr>
      <xdr:spPr>
        <a:xfrm>
          <a:off x="13652500" y="1713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37337</xdr:rowOff>
    </xdr:from>
    <xdr:to>
      <xdr:col>76</xdr:col>
      <xdr:colOff>114300</xdr:colOff>
      <xdr:row>100</xdr:row>
      <xdr:rowOff>101346</xdr:rowOff>
    </xdr:to>
    <xdr:cxnSp macro="">
      <xdr:nvCxnSpPr>
        <xdr:cNvPr id="784" name="直線コネクタ 783">
          <a:extLst>
            <a:ext uri="{FF2B5EF4-FFF2-40B4-BE49-F238E27FC236}">
              <a16:creationId xmlns:a16="http://schemas.microsoft.com/office/drawing/2014/main" id="{1FA9859F-C3B2-40AC-9CF7-F75C717F3DB4}"/>
            </a:ext>
          </a:extLst>
        </xdr:cNvPr>
        <xdr:cNvCxnSpPr/>
      </xdr:nvCxnSpPr>
      <xdr:spPr>
        <a:xfrm>
          <a:off x="13703300" y="17182337"/>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164846</xdr:rowOff>
    </xdr:from>
    <xdr:to>
      <xdr:col>67</xdr:col>
      <xdr:colOff>101600</xdr:colOff>
      <xdr:row>100</xdr:row>
      <xdr:rowOff>94996</xdr:rowOff>
    </xdr:to>
    <xdr:sp macro="" textlink="">
      <xdr:nvSpPr>
        <xdr:cNvPr id="785" name="楕円 784">
          <a:extLst>
            <a:ext uri="{FF2B5EF4-FFF2-40B4-BE49-F238E27FC236}">
              <a16:creationId xmlns:a16="http://schemas.microsoft.com/office/drawing/2014/main" id="{16773903-7596-451F-A022-E23AD2B1E069}"/>
            </a:ext>
          </a:extLst>
        </xdr:cNvPr>
        <xdr:cNvSpPr/>
      </xdr:nvSpPr>
      <xdr:spPr>
        <a:xfrm>
          <a:off x="12763500" y="1713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37337</xdr:rowOff>
    </xdr:from>
    <xdr:to>
      <xdr:col>71</xdr:col>
      <xdr:colOff>177800</xdr:colOff>
      <xdr:row>100</xdr:row>
      <xdr:rowOff>44196</xdr:rowOff>
    </xdr:to>
    <xdr:cxnSp macro="">
      <xdr:nvCxnSpPr>
        <xdr:cNvPr id="786" name="直線コネクタ 785">
          <a:extLst>
            <a:ext uri="{FF2B5EF4-FFF2-40B4-BE49-F238E27FC236}">
              <a16:creationId xmlns:a16="http://schemas.microsoft.com/office/drawing/2014/main" id="{EA499861-3AA6-430A-AEB4-EB554C748164}"/>
            </a:ext>
          </a:extLst>
        </xdr:cNvPr>
        <xdr:cNvCxnSpPr/>
      </xdr:nvCxnSpPr>
      <xdr:spPr>
        <a:xfrm flipV="1">
          <a:off x="12814300" y="17182337"/>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7" name="n_1aveValue【公民館】&#10;有形固定資産減価償却率">
          <a:extLst>
            <a:ext uri="{FF2B5EF4-FFF2-40B4-BE49-F238E27FC236}">
              <a16:creationId xmlns:a16="http://schemas.microsoft.com/office/drawing/2014/main" id="{18DAF0C0-C8F9-42FB-819F-3443385DA476}"/>
            </a:ext>
          </a:extLst>
        </xdr:cNvPr>
        <xdr:cNvSpPr txBox="1"/>
      </xdr:nvSpPr>
      <xdr:spPr>
        <a:xfrm>
          <a:off x="15266044" y="1770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88" name="n_2aveValue【公民館】&#10;有形固定資産減価償却率">
          <a:extLst>
            <a:ext uri="{FF2B5EF4-FFF2-40B4-BE49-F238E27FC236}">
              <a16:creationId xmlns:a16="http://schemas.microsoft.com/office/drawing/2014/main" id="{33A28528-F81C-4303-B065-C7D8AFE9ED1C}"/>
            </a:ext>
          </a:extLst>
        </xdr:cNvPr>
        <xdr:cNvSpPr txBox="1"/>
      </xdr:nvSpPr>
      <xdr:spPr>
        <a:xfrm>
          <a:off x="14389744" y="176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89" name="n_3aveValue【公民館】&#10;有形固定資産減価償却率">
          <a:extLst>
            <a:ext uri="{FF2B5EF4-FFF2-40B4-BE49-F238E27FC236}">
              <a16:creationId xmlns:a16="http://schemas.microsoft.com/office/drawing/2014/main" id="{7F44CB90-8504-4837-A884-7FA3D21E18F6}"/>
            </a:ext>
          </a:extLst>
        </xdr:cNvPr>
        <xdr:cNvSpPr txBox="1"/>
      </xdr:nvSpPr>
      <xdr:spPr>
        <a:xfrm>
          <a:off x="135007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790" name="n_4aveValue【公民館】&#10;有形固定資産減価償却率">
          <a:extLst>
            <a:ext uri="{FF2B5EF4-FFF2-40B4-BE49-F238E27FC236}">
              <a16:creationId xmlns:a16="http://schemas.microsoft.com/office/drawing/2014/main" id="{1F7321DD-6727-41F1-BD02-43376552F755}"/>
            </a:ext>
          </a:extLst>
        </xdr:cNvPr>
        <xdr:cNvSpPr txBox="1"/>
      </xdr:nvSpPr>
      <xdr:spPr>
        <a:xfrm>
          <a:off x="12611744" y="176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31514</xdr:rowOff>
    </xdr:from>
    <xdr:ext cx="405111" cy="259045"/>
    <xdr:sp macro="" textlink="">
      <xdr:nvSpPr>
        <xdr:cNvPr id="791" name="n_1mainValue【公民館】&#10;有形固定資産減価償却率">
          <a:extLst>
            <a:ext uri="{FF2B5EF4-FFF2-40B4-BE49-F238E27FC236}">
              <a16:creationId xmlns:a16="http://schemas.microsoft.com/office/drawing/2014/main" id="{EE00BE25-28E3-47EF-9A6E-14FFF99FA064}"/>
            </a:ext>
          </a:extLst>
        </xdr:cNvPr>
        <xdr:cNvSpPr txBox="1"/>
      </xdr:nvSpPr>
      <xdr:spPr>
        <a:xfrm>
          <a:off x="15266044" y="17005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168673</xdr:rowOff>
    </xdr:from>
    <xdr:ext cx="405111" cy="259045"/>
    <xdr:sp macro="" textlink="">
      <xdr:nvSpPr>
        <xdr:cNvPr id="792" name="n_2mainValue【公民館】&#10;有形固定資産減価償却率">
          <a:extLst>
            <a:ext uri="{FF2B5EF4-FFF2-40B4-BE49-F238E27FC236}">
              <a16:creationId xmlns:a16="http://schemas.microsoft.com/office/drawing/2014/main" id="{9F3D2EC8-8BD1-4E06-A32B-7C86756F4294}"/>
            </a:ext>
          </a:extLst>
        </xdr:cNvPr>
        <xdr:cNvSpPr txBox="1"/>
      </xdr:nvSpPr>
      <xdr:spPr>
        <a:xfrm>
          <a:off x="14389744" y="1697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104664</xdr:rowOff>
    </xdr:from>
    <xdr:ext cx="405111" cy="259045"/>
    <xdr:sp macro="" textlink="">
      <xdr:nvSpPr>
        <xdr:cNvPr id="793" name="n_3mainValue【公民館】&#10;有形固定資産減価償却率">
          <a:extLst>
            <a:ext uri="{FF2B5EF4-FFF2-40B4-BE49-F238E27FC236}">
              <a16:creationId xmlns:a16="http://schemas.microsoft.com/office/drawing/2014/main" id="{9CEF0A36-DFF4-4190-B891-79835F783C9E}"/>
            </a:ext>
          </a:extLst>
        </xdr:cNvPr>
        <xdr:cNvSpPr txBox="1"/>
      </xdr:nvSpPr>
      <xdr:spPr>
        <a:xfrm>
          <a:off x="13500744" y="1690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111523</xdr:rowOff>
    </xdr:from>
    <xdr:ext cx="405111" cy="259045"/>
    <xdr:sp macro="" textlink="">
      <xdr:nvSpPr>
        <xdr:cNvPr id="794" name="n_4mainValue【公民館】&#10;有形固定資産減価償却率">
          <a:extLst>
            <a:ext uri="{FF2B5EF4-FFF2-40B4-BE49-F238E27FC236}">
              <a16:creationId xmlns:a16="http://schemas.microsoft.com/office/drawing/2014/main" id="{66209F49-6362-4B04-B672-4C4F8D380A8B}"/>
            </a:ext>
          </a:extLst>
        </xdr:cNvPr>
        <xdr:cNvSpPr txBox="1"/>
      </xdr:nvSpPr>
      <xdr:spPr>
        <a:xfrm>
          <a:off x="12611744" y="1691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CBEE0328-A16D-4EAB-9B15-CBBBEDF0362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C2F987FE-915E-4BF7-876B-760B3790F6E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DEFA7AC5-46CA-4541-88A2-33C101E00B8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06209CE7-7A4E-4B27-9136-8D3E32CEA5F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4D01FE42-4C54-4167-8B3F-983FD563001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DB707A93-0654-4E60-943D-E117F8969FB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CDA59B95-2569-4C4C-B6D0-2E9ECC027FB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7C178958-DCBB-437E-96A9-3EAC2687FA1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17D83BF8-2C6F-4C12-9F04-B4BA0BB0B97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23E11D7D-5D89-41EF-9AC3-9F2D90B8C23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5" name="直線コネクタ 804">
          <a:extLst>
            <a:ext uri="{FF2B5EF4-FFF2-40B4-BE49-F238E27FC236}">
              <a16:creationId xmlns:a16="http://schemas.microsoft.com/office/drawing/2014/main" id="{40E46626-6615-4B8B-9B16-A6E251EAD2F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6" name="テキスト ボックス 805">
          <a:extLst>
            <a:ext uri="{FF2B5EF4-FFF2-40B4-BE49-F238E27FC236}">
              <a16:creationId xmlns:a16="http://schemas.microsoft.com/office/drawing/2014/main" id="{9801E542-C242-4E1F-A8A9-215CBCCE606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7" name="直線コネクタ 806">
          <a:extLst>
            <a:ext uri="{FF2B5EF4-FFF2-40B4-BE49-F238E27FC236}">
              <a16:creationId xmlns:a16="http://schemas.microsoft.com/office/drawing/2014/main" id="{0FD7D17B-DDC5-4173-83CF-DC4E98FCC14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8" name="テキスト ボックス 807">
          <a:extLst>
            <a:ext uri="{FF2B5EF4-FFF2-40B4-BE49-F238E27FC236}">
              <a16:creationId xmlns:a16="http://schemas.microsoft.com/office/drawing/2014/main" id="{00A7EFA9-7686-448D-9F19-A69B36F8C9D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3E544E79-0BC2-4DF0-B30D-4FA6F727184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0" name="テキスト ボックス 809">
          <a:extLst>
            <a:ext uri="{FF2B5EF4-FFF2-40B4-BE49-F238E27FC236}">
              <a16:creationId xmlns:a16="http://schemas.microsoft.com/office/drawing/2014/main" id="{2AEDD5CE-CF76-44EF-881B-75761916F5D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1" name="直線コネクタ 810">
          <a:extLst>
            <a:ext uri="{FF2B5EF4-FFF2-40B4-BE49-F238E27FC236}">
              <a16:creationId xmlns:a16="http://schemas.microsoft.com/office/drawing/2014/main" id="{9FE5F0D9-5EDA-4AAA-9AFE-60BDA9F934F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2" name="テキスト ボックス 811">
          <a:extLst>
            <a:ext uri="{FF2B5EF4-FFF2-40B4-BE49-F238E27FC236}">
              <a16:creationId xmlns:a16="http://schemas.microsoft.com/office/drawing/2014/main" id="{B8018825-CCB5-47A5-B943-7E320AE8923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3" name="直線コネクタ 812">
          <a:extLst>
            <a:ext uri="{FF2B5EF4-FFF2-40B4-BE49-F238E27FC236}">
              <a16:creationId xmlns:a16="http://schemas.microsoft.com/office/drawing/2014/main" id="{EF2D4369-D1A4-498D-A4F5-F8CE0346F1E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4" name="テキスト ボックス 813">
          <a:extLst>
            <a:ext uri="{FF2B5EF4-FFF2-40B4-BE49-F238E27FC236}">
              <a16:creationId xmlns:a16="http://schemas.microsoft.com/office/drawing/2014/main" id="{26514A97-FF6C-436F-9C5D-F2336B0C417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FDC03195-5D0A-408B-B1BF-F2FB1DFBE86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4FB0F366-8F21-416F-A4E6-EA410AF1AD1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88D8F478-DA0A-4D4C-8687-8D65DE758C6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8" name="直線コネクタ 817">
          <a:extLst>
            <a:ext uri="{FF2B5EF4-FFF2-40B4-BE49-F238E27FC236}">
              <a16:creationId xmlns:a16="http://schemas.microsoft.com/office/drawing/2014/main" id="{34C6E9D2-37A3-4785-8D33-F4BF82FFF8D8}"/>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9" name="【公民館】&#10;一人当たり面積最小値テキスト">
          <a:extLst>
            <a:ext uri="{FF2B5EF4-FFF2-40B4-BE49-F238E27FC236}">
              <a16:creationId xmlns:a16="http://schemas.microsoft.com/office/drawing/2014/main" id="{8A1A156C-582D-4881-88B5-D32055881E60}"/>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20" name="直線コネクタ 819">
          <a:extLst>
            <a:ext uri="{FF2B5EF4-FFF2-40B4-BE49-F238E27FC236}">
              <a16:creationId xmlns:a16="http://schemas.microsoft.com/office/drawing/2014/main" id="{99C46F65-B1EA-46B9-8814-767148B85F30}"/>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21" name="【公民館】&#10;一人当たり面積最大値テキスト">
          <a:extLst>
            <a:ext uri="{FF2B5EF4-FFF2-40B4-BE49-F238E27FC236}">
              <a16:creationId xmlns:a16="http://schemas.microsoft.com/office/drawing/2014/main" id="{92B531E2-2DF1-4D49-977B-12F263B0904B}"/>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22" name="直線コネクタ 821">
          <a:extLst>
            <a:ext uri="{FF2B5EF4-FFF2-40B4-BE49-F238E27FC236}">
              <a16:creationId xmlns:a16="http://schemas.microsoft.com/office/drawing/2014/main" id="{165703F4-BEA7-484D-8F83-3B9791810D94}"/>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823" name="【公民館】&#10;一人当たり面積平均値テキスト">
          <a:extLst>
            <a:ext uri="{FF2B5EF4-FFF2-40B4-BE49-F238E27FC236}">
              <a16:creationId xmlns:a16="http://schemas.microsoft.com/office/drawing/2014/main" id="{3863E044-82FF-4FB3-A317-4363E1860C7C}"/>
            </a:ext>
          </a:extLst>
        </xdr:cNvPr>
        <xdr:cNvSpPr txBox="1"/>
      </xdr:nvSpPr>
      <xdr:spPr>
        <a:xfrm>
          <a:off x="22199600" y="1804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4" name="フローチャート: 判断 823">
          <a:extLst>
            <a:ext uri="{FF2B5EF4-FFF2-40B4-BE49-F238E27FC236}">
              <a16:creationId xmlns:a16="http://schemas.microsoft.com/office/drawing/2014/main" id="{B471190C-2E62-467B-883D-F83AB7A8FC3C}"/>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5" name="フローチャート: 判断 824">
          <a:extLst>
            <a:ext uri="{FF2B5EF4-FFF2-40B4-BE49-F238E27FC236}">
              <a16:creationId xmlns:a16="http://schemas.microsoft.com/office/drawing/2014/main" id="{45592360-0631-42AD-9718-BF1AF7C31D80}"/>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6" name="フローチャート: 判断 825">
          <a:extLst>
            <a:ext uri="{FF2B5EF4-FFF2-40B4-BE49-F238E27FC236}">
              <a16:creationId xmlns:a16="http://schemas.microsoft.com/office/drawing/2014/main" id="{95F5520B-90FF-47AE-A30F-4CA8CB363B2C}"/>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7" name="フローチャート: 判断 826">
          <a:extLst>
            <a:ext uri="{FF2B5EF4-FFF2-40B4-BE49-F238E27FC236}">
              <a16:creationId xmlns:a16="http://schemas.microsoft.com/office/drawing/2014/main" id="{6DD261C1-55F6-41D3-87E9-EC97AA4187B1}"/>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8" name="フローチャート: 判断 827">
          <a:extLst>
            <a:ext uri="{FF2B5EF4-FFF2-40B4-BE49-F238E27FC236}">
              <a16:creationId xmlns:a16="http://schemas.microsoft.com/office/drawing/2014/main" id="{FB748098-ABBD-4763-9C9D-AAD591A98E77}"/>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A1E95DB6-64F1-4D33-A5B2-8CE21C3AB7E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1ED6F080-0629-45B0-9408-964754A38A6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46C8B8F-A65D-4FA0-9725-E3BE66A381D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6D0FCF82-B145-4312-80CA-8245A2A0CC1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A00529E-C016-4FED-86A0-E4D685C55B0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34" name="楕円 833">
          <a:extLst>
            <a:ext uri="{FF2B5EF4-FFF2-40B4-BE49-F238E27FC236}">
              <a16:creationId xmlns:a16="http://schemas.microsoft.com/office/drawing/2014/main" id="{BE9F87CE-D340-4CD8-BA66-053D8187A81C}"/>
            </a:ext>
          </a:extLst>
        </xdr:cNvPr>
        <xdr:cNvSpPr/>
      </xdr:nvSpPr>
      <xdr:spPr>
        <a:xfrm>
          <a:off x="22110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59707</xdr:rowOff>
    </xdr:from>
    <xdr:ext cx="469744" cy="259045"/>
    <xdr:sp macro="" textlink="">
      <xdr:nvSpPr>
        <xdr:cNvPr id="835" name="【公民館】&#10;一人当たり面積該当値テキスト">
          <a:extLst>
            <a:ext uri="{FF2B5EF4-FFF2-40B4-BE49-F238E27FC236}">
              <a16:creationId xmlns:a16="http://schemas.microsoft.com/office/drawing/2014/main" id="{CB7C464D-5790-43A4-AC56-A2F628EE95A9}"/>
            </a:ext>
          </a:extLst>
        </xdr:cNvPr>
        <xdr:cNvSpPr txBox="1"/>
      </xdr:nvSpPr>
      <xdr:spPr>
        <a:xfrm>
          <a:off x="22199600" y="1789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44450</xdr:rowOff>
    </xdr:from>
    <xdr:to>
      <xdr:col>112</xdr:col>
      <xdr:colOff>38100</xdr:colOff>
      <xdr:row>105</xdr:row>
      <xdr:rowOff>146050</xdr:rowOff>
    </xdr:to>
    <xdr:sp macro="" textlink="">
      <xdr:nvSpPr>
        <xdr:cNvPr id="836" name="楕円 835">
          <a:extLst>
            <a:ext uri="{FF2B5EF4-FFF2-40B4-BE49-F238E27FC236}">
              <a16:creationId xmlns:a16="http://schemas.microsoft.com/office/drawing/2014/main" id="{DCBC476B-C43B-4B33-8185-382CF0AF5E71}"/>
            </a:ext>
          </a:extLst>
        </xdr:cNvPr>
        <xdr:cNvSpPr/>
      </xdr:nvSpPr>
      <xdr:spPr>
        <a:xfrm>
          <a:off x="21272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87630</xdr:rowOff>
    </xdr:from>
    <xdr:to>
      <xdr:col>116</xdr:col>
      <xdr:colOff>63500</xdr:colOff>
      <xdr:row>105</xdr:row>
      <xdr:rowOff>95250</xdr:rowOff>
    </xdr:to>
    <xdr:cxnSp macro="">
      <xdr:nvCxnSpPr>
        <xdr:cNvPr id="837" name="直線コネクタ 836">
          <a:extLst>
            <a:ext uri="{FF2B5EF4-FFF2-40B4-BE49-F238E27FC236}">
              <a16:creationId xmlns:a16="http://schemas.microsoft.com/office/drawing/2014/main" id="{7E58240D-2083-4873-A43C-1CE238A3068F}"/>
            </a:ext>
          </a:extLst>
        </xdr:cNvPr>
        <xdr:cNvCxnSpPr/>
      </xdr:nvCxnSpPr>
      <xdr:spPr>
        <a:xfrm flipV="1">
          <a:off x="21323300" y="180898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52070</xdr:rowOff>
    </xdr:from>
    <xdr:to>
      <xdr:col>107</xdr:col>
      <xdr:colOff>101600</xdr:colOff>
      <xdr:row>105</xdr:row>
      <xdr:rowOff>153670</xdr:rowOff>
    </xdr:to>
    <xdr:sp macro="" textlink="">
      <xdr:nvSpPr>
        <xdr:cNvPr id="838" name="楕円 837">
          <a:extLst>
            <a:ext uri="{FF2B5EF4-FFF2-40B4-BE49-F238E27FC236}">
              <a16:creationId xmlns:a16="http://schemas.microsoft.com/office/drawing/2014/main" id="{B21F5798-0E5D-4778-83FB-0F92DA4EC771}"/>
            </a:ext>
          </a:extLst>
        </xdr:cNvPr>
        <xdr:cNvSpPr/>
      </xdr:nvSpPr>
      <xdr:spPr>
        <a:xfrm>
          <a:off x="20383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95250</xdr:rowOff>
    </xdr:from>
    <xdr:to>
      <xdr:col>111</xdr:col>
      <xdr:colOff>177800</xdr:colOff>
      <xdr:row>105</xdr:row>
      <xdr:rowOff>102870</xdr:rowOff>
    </xdr:to>
    <xdr:cxnSp macro="">
      <xdr:nvCxnSpPr>
        <xdr:cNvPr id="839" name="直線コネクタ 838">
          <a:extLst>
            <a:ext uri="{FF2B5EF4-FFF2-40B4-BE49-F238E27FC236}">
              <a16:creationId xmlns:a16="http://schemas.microsoft.com/office/drawing/2014/main" id="{E2E8C565-759D-422A-B54B-9F396A2812F0}"/>
            </a:ext>
          </a:extLst>
        </xdr:cNvPr>
        <xdr:cNvCxnSpPr/>
      </xdr:nvCxnSpPr>
      <xdr:spPr>
        <a:xfrm flipV="1">
          <a:off x="20434300" y="180975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40" name="楕円 839">
          <a:extLst>
            <a:ext uri="{FF2B5EF4-FFF2-40B4-BE49-F238E27FC236}">
              <a16:creationId xmlns:a16="http://schemas.microsoft.com/office/drawing/2014/main" id="{C1FAC8AE-D5F2-47A8-A2A4-22210E31919B}"/>
            </a:ext>
          </a:extLst>
        </xdr:cNvPr>
        <xdr:cNvSpPr/>
      </xdr:nvSpPr>
      <xdr:spPr>
        <a:xfrm>
          <a:off x="19494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80011</xdr:rowOff>
    </xdr:from>
    <xdr:to>
      <xdr:col>107</xdr:col>
      <xdr:colOff>50800</xdr:colOff>
      <xdr:row>105</xdr:row>
      <xdr:rowOff>102870</xdr:rowOff>
    </xdr:to>
    <xdr:cxnSp macro="">
      <xdr:nvCxnSpPr>
        <xdr:cNvPr id="841" name="直線コネクタ 840">
          <a:extLst>
            <a:ext uri="{FF2B5EF4-FFF2-40B4-BE49-F238E27FC236}">
              <a16:creationId xmlns:a16="http://schemas.microsoft.com/office/drawing/2014/main" id="{E04C4A4A-C7DD-4B8A-B664-30EE5A6BDF1A}"/>
            </a:ext>
          </a:extLst>
        </xdr:cNvPr>
        <xdr:cNvCxnSpPr/>
      </xdr:nvCxnSpPr>
      <xdr:spPr>
        <a:xfrm>
          <a:off x="19545300" y="180822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29211</xdr:rowOff>
    </xdr:from>
    <xdr:to>
      <xdr:col>98</xdr:col>
      <xdr:colOff>38100</xdr:colOff>
      <xdr:row>105</xdr:row>
      <xdr:rowOff>130811</xdr:rowOff>
    </xdr:to>
    <xdr:sp macro="" textlink="">
      <xdr:nvSpPr>
        <xdr:cNvPr id="842" name="楕円 841">
          <a:extLst>
            <a:ext uri="{FF2B5EF4-FFF2-40B4-BE49-F238E27FC236}">
              <a16:creationId xmlns:a16="http://schemas.microsoft.com/office/drawing/2014/main" id="{6E05E519-6FAC-44C9-97CA-7E620306ADF5}"/>
            </a:ext>
          </a:extLst>
        </xdr:cNvPr>
        <xdr:cNvSpPr/>
      </xdr:nvSpPr>
      <xdr:spPr>
        <a:xfrm>
          <a:off x="18605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80011</xdr:rowOff>
    </xdr:from>
    <xdr:to>
      <xdr:col>102</xdr:col>
      <xdr:colOff>114300</xdr:colOff>
      <xdr:row>105</xdr:row>
      <xdr:rowOff>80011</xdr:rowOff>
    </xdr:to>
    <xdr:cxnSp macro="">
      <xdr:nvCxnSpPr>
        <xdr:cNvPr id="843" name="直線コネクタ 842">
          <a:extLst>
            <a:ext uri="{FF2B5EF4-FFF2-40B4-BE49-F238E27FC236}">
              <a16:creationId xmlns:a16="http://schemas.microsoft.com/office/drawing/2014/main" id="{0B92CDC6-31FF-4A81-B8C2-D84E87141439}"/>
            </a:ext>
          </a:extLst>
        </xdr:cNvPr>
        <xdr:cNvCxnSpPr/>
      </xdr:nvCxnSpPr>
      <xdr:spPr>
        <a:xfrm>
          <a:off x="18656300" y="180822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844" name="n_1aveValue【公民館】&#10;一人当たり面積">
          <a:extLst>
            <a:ext uri="{FF2B5EF4-FFF2-40B4-BE49-F238E27FC236}">
              <a16:creationId xmlns:a16="http://schemas.microsoft.com/office/drawing/2014/main" id="{32A1FAF4-6D01-4FA4-8075-CF7CED091B65}"/>
            </a:ext>
          </a:extLst>
        </xdr:cNvPr>
        <xdr:cNvSpPr txBox="1"/>
      </xdr:nvSpPr>
      <xdr:spPr>
        <a:xfrm>
          <a:off x="210757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45" name="n_2aveValue【公民館】&#10;一人当たり面積">
          <a:extLst>
            <a:ext uri="{FF2B5EF4-FFF2-40B4-BE49-F238E27FC236}">
              <a16:creationId xmlns:a16="http://schemas.microsoft.com/office/drawing/2014/main" id="{120EA568-11F3-49E6-9298-852861A12DCD}"/>
            </a:ext>
          </a:extLst>
        </xdr:cNvPr>
        <xdr:cNvSpPr txBox="1"/>
      </xdr:nvSpPr>
      <xdr:spPr>
        <a:xfrm>
          <a:off x="20199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846" name="n_3aveValue【公民館】&#10;一人当たり面積">
          <a:extLst>
            <a:ext uri="{FF2B5EF4-FFF2-40B4-BE49-F238E27FC236}">
              <a16:creationId xmlns:a16="http://schemas.microsoft.com/office/drawing/2014/main" id="{52502236-4DF5-431C-AD63-40B72901CABB}"/>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47" name="n_4aveValue【公民館】&#10;一人当たり面積">
          <a:extLst>
            <a:ext uri="{FF2B5EF4-FFF2-40B4-BE49-F238E27FC236}">
              <a16:creationId xmlns:a16="http://schemas.microsoft.com/office/drawing/2014/main" id="{26A53A2D-D7CA-4AB7-8E38-522365AE1920}"/>
            </a:ext>
          </a:extLst>
        </xdr:cNvPr>
        <xdr:cNvSpPr txBox="1"/>
      </xdr:nvSpPr>
      <xdr:spPr>
        <a:xfrm>
          <a:off x="18421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162577</xdr:rowOff>
    </xdr:from>
    <xdr:ext cx="469744" cy="259045"/>
    <xdr:sp macro="" textlink="">
      <xdr:nvSpPr>
        <xdr:cNvPr id="848" name="n_1mainValue【公民館】&#10;一人当たり面積">
          <a:extLst>
            <a:ext uri="{FF2B5EF4-FFF2-40B4-BE49-F238E27FC236}">
              <a16:creationId xmlns:a16="http://schemas.microsoft.com/office/drawing/2014/main" id="{AB7C30C4-2A56-435E-835F-6FBAA16253AE}"/>
            </a:ext>
          </a:extLst>
        </xdr:cNvPr>
        <xdr:cNvSpPr txBox="1"/>
      </xdr:nvSpPr>
      <xdr:spPr>
        <a:xfrm>
          <a:off x="210757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170197</xdr:rowOff>
    </xdr:from>
    <xdr:ext cx="469744" cy="259045"/>
    <xdr:sp macro="" textlink="">
      <xdr:nvSpPr>
        <xdr:cNvPr id="849" name="n_2mainValue【公民館】&#10;一人当たり面積">
          <a:extLst>
            <a:ext uri="{FF2B5EF4-FFF2-40B4-BE49-F238E27FC236}">
              <a16:creationId xmlns:a16="http://schemas.microsoft.com/office/drawing/2014/main" id="{FEE1B115-F9BB-4284-A67C-59FDA50E41AB}"/>
            </a:ext>
          </a:extLst>
        </xdr:cNvPr>
        <xdr:cNvSpPr txBox="1"/>
      </xdr:nvSpPr>
      <xdr:spPr>
        <a:xfrm>
          <a:off x="20199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850" name="n_3mainValue【公民館】&#10;一人当たり面積">
          <a:extLst>
            <a:ext uri="{FF2B5EF4-FFF2-40B4-BE49-F238E27FC236}">
              <a16:creationId xmlns:a16="http://schemas.microsoft.com/office/drawing/2014/main" id="{1FFA562A-05A8-420C-874F-3A4334A31825}"/>
            </a:ext>
          </a:extLst>
        </xdr:cNvPr>
        <xdr:cNvSpPr txBox="1"/>
      </xdr:nvSpPr>
      <xdr:spPr>
        <a:xfrm>
          <a:off x="19310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147338</xdr:rowOff>
    </xdr:from>
    <xdr:ext cx="469744" cy="259045"/>
    <xdr:sp macro="" textlink="">
      <xdr:nvSpPr>
        <xdr:cNvPr id="851" name="n_4mainValue【公民館】&#10;一人当たり面積">
          <a:extLst>
            <a:ext uri="{FF2B5EF4-FFF2-40B4-BE49-F238E27FC236}">
              <a16:creationId xmlns:a16="http://schemas.microsoft.com/office/drawing/2014/main" id="{E0B3DD69-2307-4459-B549-C40C000CEB89}"/>
            </a:ext>
          </a:extLst>
        </xdr:cNvPr>
        <xdr:cNvSpPr txBox="1"/>
      </xdr:nvSpPr>
      <xdr:spPr>
        <a:xfrm>
          <a:off x="18421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AAE57CA4-5569-4AAF-A672-33F48EA9FF3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D319E82F-A0E2-4CCB-B5F0-5931C8CEBDD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F8AB9474-4CAF-416B-811C-28D36060677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棟数の多い学校施設や公営住宅について有形固定資産減価償却率は類似団体内平均値より２０％以上も下回っているが、今後も各施設の長寿命化計画のなかで適切な施設保全に取り組む必要がある。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CACF308-CF94-4D5D-A0C4-06E11689460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55B5045-6E73-4821-B5AD-6240ED85101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7071BB6-A84F-4E95-BA0B-E710948DD9C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B203377-7541-4755-BDC5-9FFBCBA117A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EFF99B1-9B01-453B-885F-EF275DB9E79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34E44A-D75C-463E-BD03-57332071F80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26804DB-5749-45B3-8528-EE0C717EDFC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72F25AF-8463-44E3-B10A-E6D579ED470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33A31B-B7E2-4673-BD29-64BD677C814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972413B-B657-44E8-A252-FD7E1F6BE1C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236,164
234,248
381.30
114,220,746
111,197,489
2,149,809
56,114,324
105,276,782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E811A54-1DA7-4243-A2E2-69332F5D9DD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80E280-2522-483F-9461-AD96DB8EBA6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422E10-15C4-4CAC-8931-2ADDD0BD164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89A452B-77B6-420E-BDA8-E44912D2269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E148F2-2BD4-4211-8D80-8B21B3D23AC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E0E0F52-6AD6-4C15-A36C-B720467388F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167BE3B-6CED-477F-B807-B7597B84805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086B54-E2CC-44A5-8FCC-6A8C37EDBCC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839899F-4B24-43C5-B25A-45D1F039D09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0170817-8970-42B1-8A4A-253B87CAA1E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13444DC-E68D-4EFD-B205-71F7C6B555D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5C4160F-173A-484A-B67D-6F2390048B3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6320296-24DE-490A-A9B3-55A1D16DA7C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39EA233-BEF1-41E9-855B-F40247E2758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F4C1EF7-7ADB-4A94-8948-1DA9D147CAE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161BD5F-AC9D-44A0-B60F-AA25EF96E24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CCAD441-E6D4-41B3-9211-BF0447A8611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E020BC6-5526-4B5E-AA17-AEA2922330D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105F39C-39E4-4532-A3E0-8BA6380DF93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D66D73D-F95A-4BF1-820B-835C9AC840B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C9536BF-E318-40FD-B548-31B7FC0B81A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E4431F7-17DE-4A3C-BA42-2CEB6E62A21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7BCFCE4-E1DB-49E4-BCED-4B192B823AA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A68DFD1-DD28-4E6B-8DD2-3E56A3D1AF3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081BD7A-70F6-4825-9A11-07EC42051D4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B8093BC-C9D2-41CC-9543-718C236A6A5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B7C438B-9801-4D8A-AA5C-5268527151D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2482E68-6366-4450-9DD6-FC751B40DE3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727ACF1-69F9-4CFC-ADB8-20751505989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9E9F646-EF30-4605-BDE0-21FF6C58135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DB56EBB-C058-41F9-B385-E3475982EBC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89DB0BE-5762-4A4D-BD7A-BC77637DC4E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1EF16D1-6DC2-4EEB-B148-D62F4F2B4E7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7D57EA3-5BBA-4DBD-8C41-F1473E5E3C7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0758D9D-5D5B-453D-B21C-3B5EA4A1625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8F52F12-7FE8-4AF4-80EC-874B93FF895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DE617DF-D650-4EC1-8C95-53EF62065A0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078221D-32CA-4AA2-AC56-565C56E35B7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9B5FBAD-74A3-460B-8639-823ADB5A57E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D9FB6A0-FB21-424D-A7D1-6CF7A95823D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1FE4E7B-BC6D-4524-B4A1-1BDB0873377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00041DA-4C1C-4114-A427-5433F9BD163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7E6F665-8E54-4154-BE6D-14E0AA34967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54D09C0-0DA9-471E-B836-150965D156A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473499B7-3B55-4F87-89AA-7A00FD6ACA8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D011BA83-F21A-4EEE-94F2-6D940864AACF}"/>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05E3D881-B952-4ADA-8FE0-1066A5647F4E}"/>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63B09077-6E5C-4311-BEFC-89EEB942AA96}"/>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4D4EDE8A-9B8C-4CED-9396-DC9C6AA410DB}"/>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B96A25B4-1C3C-48CF-BB01-050956E8D513}"/>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E1201926-D08B-41B7-8EB7-E8680E333247}"/>
            </a:ext>
          </a:extLst>
        </xdr:cNvPr>
        <xdr:cNvSpPr txBox="1"/>
      </xdr:nvSpPr>
      <xdr:spPr>
        <a:xfrm>
          <a:off x="467360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581EBD8C-D05A-4CBB-8450-AB024B0D3796}"/>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784C1EFA-450B-4434-BA1C-FACD2C59D58A}"/>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5B391A27-CCFB-48A8-9372-DADF03D16EA0}"/>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651FFC21-2AA3-4F79-B84C-F1E84952FECB}"/>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E556419D-B8F3-45A1-BABA-D3B90CFC8237}"/>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DA8CE14-0347-4B1C-BB49-CF2F2FF09C1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A0782CC-521D-4D9C-B062-3E2D58C018C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162B222-54F9-4C17-8578-88D2753B501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200C6CB-518A-4DA5-AFC3-362519D7794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158BF7D-D467-454A-B90D-A1ECC55F573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124460</xdr:rowOff>
    </xdr:from>
    <xdr:to>
      <xdr:col>24</xdr:col>
      <xdr:colOff>114300</xdr:colOff>
      <xdr:row>35</xdr:row>
      <xdr:rowOff>54610</xdr:rowOff>
    </xdr:to>
    <xdr:sp macro="" textlink="">
      <xdr:nvSpPr>
        <xdr:cNvPr id="73" name="楕円 72">
          <a:extLst>
            <a:ext uri="{FF2B5EF4-FFF2-40B4-BE49-F238E27FC236}">
              <a16:creationId xmlns:a16="http://schemas.microsoft.com/office/drawing/2014/main" id="{E7B8D2E2-B261-49AD-BCD0-536BDC6C9BE2}"/>
            </a:ext>
          </a:extLst>
        </xdr:cNvPr>
        <xdr:cNvSpPr/>
      </xdr:nvSpPr>
      <xdr:spPr>
        <a:xfrm>
          <a:off x="4584700" y="595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147337</xdr:rowOff>
    </xdr:from>
    <xdr:ext cx="405111" cy="259045"/>
    <xdr:sp macro="" textlink="">
      <xdr:nvSpPr>
        <xdr:cNvPr id="74" name="【図書館】&#10;有形固定資産減価償却率該当値テキスト">
          <a:extLst>
            <a:ext uri="{FF2B5EF4-FFF2-40B4-BE49-F238E27FC236}">
              <a16:creationId xmlns:a16="http://schemas.microsoft.com/office/drawing/2014/main" id="{A169028B-47E5-4213-92C2-E3F18DC5C207}"/>
            </a:ext>
          </a:extLst>
        </xdr:cNvPr>
        <xdr:cNvSpPr txBox="1"/>
      </xdr:nvSpPr>
      <xdr:spPr>
        <a:xfrm>
          <a:off x="4673600" y="580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118745</xdr:rowOff>
    </xdr:from>
    <xdr:to>
      <xdr:col>20</xdr:col>
      <xdr:colOff>38100</xdr:colOff>
      <xdr:row>35</xdr:row>
      <xdr:rowOff>48895</xdr:rowOff>
    </xdr:to>
    <xdr:sp macro="" textlink="">
      <xdr:nvSpPr>
        <xdr:cNvPr id="75" name="楕円 74">
          <a:extLst>
            <a:ext uri="{FF2B5EF4-FFF2-40B4-BE49-F238E27FC236}">
              <a16:creationId xmlns:a16="http://schemas.microsoft.com/office/drawing/2014/main" id="{6AC34B17-8D7B-4356-A58A-CF6353F3223C}"/>
            </a:ext>
          </a:extLst>
        </xdr:cNvPr>
        <xdr:cNvSpPr/>
      </xdr:nvSpPr>
      <xdr:spPr>
        <a:xfrm>
          <a:off x="37465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169545</xdr:rowOff>
    </xdr:from>
    <xdr:to>
      <xdr:col>24</xdr:col>
      <xdr:colOff>63500</xdr:colOff>
      <xdr:row>35</xdr:row>
      <xdr:rowOff>3810</xdr:rowOff>
    </xdr:to>
    <xdr:cxnSp macro="">
      <xdr:nvCxnSpPr>
        <xdr:cNvPr id="76" name="直線コネクタ 75">
          <a:extLst>
            <a:ext uri="{FF2B5EF4-FFF2-40B4-BE49-F238E27FC236}">
              <a16:creationId xmlns:a16="http://schemas.microsoft.com/office/drawing/2014/main" id="{6D6A0B33-894C-41BC-B892-40365B27EB24}"/>
            </a:ext>
          </a:extLst>
        </xdr:cNvPr>
        <xdr:cNvCxnSpPr/>
      </xdr:nvCxnSpPr>
      <xdr:spPr>
        <a:xfrm>
          <a:off x="3797300" y="599884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92075</xdr:rowOff>
    </xdr:from>
    <xdr:to>
      <xdr:col>15</xdr:col>
      <xdr:colOff>101600</xdr:colOff>
      <xdr:row>35</xdr:row>
      <xdr:rowOff>22225</xdr:rowOff>
    </xdr:to>
    <xdr:sp macro="" textlink="">
      <xdr:nvSpPr>
        <xdr:cNvPr id="77" name="楕円 76">
          <a:extLst>
            <a:ext uri="{FF2B5EF4-FFF2-40B4-BE49-F238E27FC236}">
              <a16:creationId xmlns:a16="http://schemas.microsoft.com/office/drawing/2014/main" id="{4D6FDE1C-6ABE-4047-8230-93FD2B185035}"/>
            </a:ext>
          </a:extLst>
        </xdr:cNvPr>
        <xdr:cNvSpPr/>
      </xdr:nvSpPr>
      <xdr:spPr>
        <a:xfrm>
          <a:off x="2857500" y="592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142875</xdr:rowOff>
    </xdr:from>
    <xdr:to>
      <xdr:col>19</xdr:col>
      <xdr:colOff>177800</xdr:colOff>
      <xdr:row>34</xdr:row>
      <xdr:rowOff>169545</xdr:rowOff>
    </xdr:to>
    <xdr:cxnSp macro="">
      <xdr:nvCxnSpPr>
        <xdr:cNvPr id="78" name="直線コネクタ 77">
          <a:extLst>
            <a:ext uri="{FF2B5EF4-FFF2-40B4-BE49-F238E27FC236}">
              <a16:creationId xmlns:a16="http://schemas.microsoft.com/office/drawing/2014/main" id="{42659A51-04D6-4D85-A3CE-854D1B5C277C}"/>
            </a:ext>
          </a:extLst>
        </xdr:cNvPr>
        <xdr:cNvCxnSpPr/>
      </xdr:nvCxnSpPr>
      <xdr:spPr>
        <a:xfrm>
          <a:off x="2908300" y="59721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38735</xdr:rowOff>
    </xdr:from>
    <xdr:to>
      <xdr:col>10</xdr:col>
      <xdr:colOff>165100</xdr:colOff>
      <xdr:row>35</xdr:row>
      <xdr:rowOff>140335</xdr:rowOff>
    </xdr:to>
    <xdr:sp macro="" textlink="">
      <xdr:nvSpPr>
        <xdr:cNvPr id="79" name="楕円 78">
          <a:extLst>
            <a:ext uri="{FF2B5EF4-FFF2-40B4-BE49-F238E27FC236}">
              <a16:creationId xmlns:a16="http://schemas.microsoft.com/office/drawing/2014/main" id="{E04A1179-40C5-482C-B675-B3B884CFFC53}"/>
            </a:ext>
          </a:extLst>
        </xdr:cNvPr>
        <xdr:cNvSpPr/>
      </xdr:nvSpPr>
      <xdr:spPr>
        <a:xfrm>
          <a:off x="19685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142875</xdr:rowOff>
    </xdr:from>
    <xdr:to>
      <xdr:col>15</xdr:col>
      <xdr:colOff>50800</xdr:colOff>
      <xdr:row>35</xdr:row>
      <xdr:rowOff>89535</xdr:rowOff>
    </xdr:to>
    <xdr:cxnSp macro="">
      <xdr:nvCxnSpPr>
        <xdr:cNvPr id="80" name="直線コネクタ 79">
          <a:extLst>
            <a:ext uri="{FF2B5EF4-FFF2-40B4-BE49-F238E27FC236}">
              <a16:creationId xmlns:a16="http://schemas.microsoft.com/office/drawing/2014/main" id="{28C9A49F-3275-4DA2-883E-6DFBF6B2D5BB}"/>
            </a:ext>
          </a:extLst>
        </xdr:cNvPr>
        <xdr:cNvCxnSpPr/>
      </xdr:nvCxnSpPr>
      <xdr:spPr>
        <a:xfrm flipV="1">
          <a:off x="2019300" y="5972175"/>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17780</xdr:rowOff>
    </xdr:from>
    <xdr:to>
      <xdr:col>6</xdr:col>
      <xdr:colOff>38100</xdr:colOff>
      <xdr:row>35</xdr:row>
      <xdr:rowOff>119380</xdr:rowOff>
    </xdr:to>
    <xdr:sp macro="" textlink="">
      <xdr:nvSpPr>
        <xdr:cNvPr id="81" name="楕円 80">
          <a:extLst>
            <a:ext uri="{FF2B5EF4-FFF2-40B4-BE49-F238E27FC236}">
              <a16:creationId xmlns:a16="http://schemas.microsoft.com/office/drawing/2014/main" id="{5444E580-D688-4ECE-8F70-5EB4F0106931}"/>
            </a:ext>
          </a:extLst>
        </xdr:cNvPr>
        <xdr:cNvSpPr/>
      </xdr:nvSpPr>
      <xdr:spPr>
        <a:xfrm>
          <a:off x="10795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68580</xdr:rowOff>
    </xdr:from>
    <xdr:to>
      <xdr:col>10</xdr:col>
      <xdr:colOff>114300</xdr:colOff>
      <xdr:row>35</xdr:row>
      <xdr:rowOff>89535</xdr:rowOff>
    </xdr:to>
    <xdr:cxnSp macro="">
      <xdr:nvCxnSpPr>
        <xdr:cNvPr id="82" name="直線コネクタ 81">
          <a:extLst>
            <a:ext uri="{FF2B5EF4-FFF2-40B4-BE49-F238E27FC236}">
              <a16:creationId xmlns:a16="http://schemas.microsoft.com/office/drawing/2014/main" id="{574E452C-8EF8-46A5-980C-BA7E5056F466}"/>
            </a:ext>
          </a:extLst>
        </xdr:cNvPr>
        <xdr:cNvCxnSpPr/>
      </xdr:nvCxnSpPr>
      <xdr:spPr>
        <a:xfrm>
          <a:off x="1130300" y="606933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7C04C926-7A21-432A-B5D3-3627442ECC7C}"/>
            </a:ext>
          </a:extLst>
        </xdr:cNvPr>
        <xdr:cNvSpPr txBox="1"/>
      </xdr:nvSpPr>
      <xdr:spPr>
        <a:xfrm>
          <a:off x="35820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11BBC685-D1AC-4EA2-8800-D61DE2610794}"/>
            </a:ext>
          </a:extLst>
        </xdr:cNvPr>
        <xdr:cNvSpPr txBox="1"/>
      </xdr:nvSpPr>
      <xdr:spPr>
        <a:xfrm>
          <a:off x="2705744"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475C1E18-44FA-4BB0-BADE-8A4490DD430D}"/>
            </a:ext>
          </a:extLst>
        </xdr:cNvPr>
        <xdr:cNvSpPr txBox="1"/>
      </xdr:nvSpPr>
      <xdr:spPr>
        <a:xfrm>
          <a:off x="18167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1BC0B85D-4E8B-45A6-9A0C-15285DAEDEEE}"/>
            </a:ext>
          </a:extLst>
        </xdr:cNvPr>
        <xdr:cNvSpPr txBox="1"/>
      </xdr:nvSpPr>
      <xdr:spPr>
        <a:xfrm>
          <a:off x="92774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65422</xdr:rowOff>
    </xdr:from>
    <xdr:ext cx="405111" cy="259045"/>
    <xdr:sp macro="" textlink="">
      <xdr:nvSpPr>
        <xdr:cNvPr id="87" name="n_1mainValue【図書館】&#10;有形固定資産減価償却率">
          <a:extLst>
            <a:ext uri="{FF2B5EF4-FFF2-40B4-BE49-F238E27FC236}">
              <a16:creationId xmlns:a16="http://schemas.microsoft.com/office/drawing/2014/main" id="{D7BD48D9-57BE-43FA-B337-CF0D2C46F033}"/>
            </a:ext>
          </a:extLst>
        </xdr:cNvPr>
        <xdr:cNvSpPr txBox="1"/>
      </xdr:nvSpPr>
      <xdr:spPr>
        <a:xfrm>
          <a:off x="35820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38752</xdr:rowOff>
    </xdr:from>
    <xdr:ext cx="405111" cy="259045"/>
    <xdr:sp macro="" textlink="">
      <xdr:nvSpPr>
        <xdr:cNvPr id="88" name="n_2mainValue【図書館】&#10;有形固定資産減価償却率">
          <a:extLst>
            <a:ext uri="{FF2B5EF4-FFF2-40B4-BE49-F238E27FC236}">
              <a16:creationId xmlns:a16="http://schemas.microsoft.com/office/drawing/2014/main" id="{56D69209-6A35-41BC-BC7D-20553E02B4BD}"/>
            </a:ext>
          </a:extLst>
        </xdr:cNvPr>
        <xdr:cNvSpPr txBox="1"/>
      </xdr:nvSpPr>
      <xdr:spPr>
        <a:xfrm>
          <a:off x="2705744" y="56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156862</xdr:rowOff>
    </xdr:from>
    <xdr:ext cx="405111" cy="259045"/>
    <xdr:sp macro="" textlink="">
      <xdr:nvSpPr>
        <xdr:cNvPr id="89" name="n_3mainValue【図書館】&#10;有形固定資産減価償却率">
          <a:extLst>
            <a:ext uri="{FF2B5EF4-FFF2-40B4-BE49-F238E27FC236}">
              <a16:creationId xmlns:a16="http://schemas.microsoft.com/office/drawing/2014/main" id="{04C0B914-BA39-4BE0-B619-0A535BE35E7D}"/>
            </a:ext>
          </a:extLst>
        </xdr:cNvPr>
        <xdr:cNvSpPr txBox="1"/>
      </xdr:nvSpPr>
      <xdr:spPr>
        <a:xfrm>
          <a:off x="1816744" y="581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135907</xdr:rowOff>
    </xdr:from>
    <xdr:ext cx="405111" cy="259045"/>
    <xdr:sp macro="" textlink="">
      <xdr:nvSpPr>
        <xdr:cNvPr id="90" name="n_4mainValue【図書館】&#10;有形固定資産減価償却率">
          <a:extLst>
            <a:ext uri="{FF2B5EF4-FFF2-40B4-BE49-F238E27FC236}">
              <a16:creationId xmlns:a16="http://schemas.microsoft.com/office/drawing/2014/main" id="{1A077AD1-CB6B-441B-A69E-CCAC9E3B8F36}"/>
            </a:ext>
          </a:extLst>
        </xdr:cNvPr>
        <xdr:cNvSpPr txBox="1"/>
      </xdr:nvSpPr>
      <xdr:spPr>
        <a:xfrm>
          <a:off x="9277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57D5248-CAFD-4B66-9A31-1C9DA111D1D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42F7B24-83D2-489D-B835-752D77ECBDE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5D91FE1-A32B-4DC3-9246-A2331E9D813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B4B82C4-BBEF-40DA-B619-77A6CA1FD0E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3F79110-DC37-42AE-AEA8-2B698956C36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60ECEA0-2502-44E7-A427-CDB315BA238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7A52F3E-DFEA-4C75-B1A8-34ABABE747F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72E6AFE-EA4F-44DC-8023-CD03FB23A52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4C76DF36-D4FD-407E-8592-5D75A08B2C5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FFF0E3B-36A5-41FC-B5E7-69F3F5D8629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2AAED5A-862A-46BC-8AA3-A9AE18C634C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65FBC317-1318-4FEF-87A2-E2D8E874446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24C716A7-6DF4-4F25-B7D1-2FFE7145F69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C86591B3-EEE6-47D6-A2AB-F0A87E362E6C}"/>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D7C4B885-1F6C-4714-B9C4-5624D40AEBE1}"/>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5F2745BE-E321-4C40-889A-18F11557845A}"/>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3A47ABFD-49A6-4282-A065-5536CF98827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F26E1CB3-7C41-4C97-8F24-BE921DE3CA99}"/>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8206427-AEF4-45DC-9EAD-75111620972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5A00070C-ECE3-481C-80FA-196F4B031F4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25AB85BB-BDF1-4FD3-AC0E-456863C32D3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F4C27339-2417-4BCC-952A-85666A0D78AE}"/>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9A82F88B-77D0-49A2-B3E3-EA64B621663D}"/>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E5FCECA6-5463-478E-9CBA-3C0807DC7064}"/>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DD961FB7-BCDA-4CAE-8A76-43096F10500A}"/>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6DEED9C6-D395-4FEE-B43F-B4BF62EEC29F}"/>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D42ED643-D027-49C1-B45B-031F52700583}"/>
            </a:ext>
          </a:extLst>
        </xdr:cNvPr>
        <xdr:cNvSpPr txBox="1"/>
      </xdr:nvSpPr>
      <xdr:spPr>
        <a:xfrm>
          <a:off x="1051560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245DC56E-BD8D-420D-9D7E-AE657A8AD13E}"/>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0AAE4A54-8BB7-463E-A195-BAB9EB4B29AF}"/>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0E23E49A-C0C8-48F9-B735-420EC9070062}"/>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E0AB25D6-08DD-4E8F-9F0F-C820D27A1135}"/>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ED3ABA0D-6B7B-4C17-B1B6-454A20FEDA3B}"/>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2B926C7-6947-4FF1-A161-1AFF877D8AF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B505D3D-94B0-4C92-BBAA-8C1BEF97D5F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C499C44-057D-42B5-AA05-8BB39994607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62E1220-6F0F-4CA1-915D-BC92E356BD4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6339C76-864F-4758-AC52-C0A379A391B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128270</xdr:rowOff>
    </xdr:from>
    <xdr:to>
      <xdr:col>55</xdr:col>
      <xdr:colOff>50800</xdr:colOff>
      <xdr:row>40</xdr:row>
      <xdr:rowOff>58420</xdr:rowOff>
    </xdr:to>
    <xdr:sp macro="" textlink="">
      <xdr:nvSpPr>
        <xdr:cNvPr id="128" name="楕円 127">
          <a:extLst>
            <a:ext uri="{FF2B5EF4-FFF2-40B4-BE49-F238E27FC236}">
              <a16:creationId xmlns:a16="http://schemas.microsoft.com/office/drawing/2014/main" id="{C6A9FAF2-B59E-4E9E-8557-1039C6BA966C}"/>
            </a:ext>
          </a:extLst>
        </xdr:cNvPr>
        <xdr:cNvSpPr/>
      </xdr:nvSpPr>
      <xdr:spPr>
        <a:xfrm>
          <a:off x="10426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106697</xdr:rowOff>
    </xdr:from>
    <xdr:ext cx="469744" cy="259045"/>
    <xdr:sp macro="" textlink="">
      <xdr:nvSpPr>
        <xdr:cNvPr id="129" name="【図書館】&#10;一人当たり面積該当値テキスト">
          <a:extLst>
            <a:ext uri="{FF2B5EF4-FFF2-40B4-BE49-F238E27FC236}">
              <a16:creationId xmlns:a16="http://schemas.microsoft.com/office/drawing/2014/main" id="{F7947C8F-4D73-4C6A-9E66-F580EA94DFEA}"/>
            </a:ext>
          </a:extLst>
        </xdr:cNvPr>
        <xdr:cNvSpPr txBox="1"/>
      </xdr:nvSpPr>
      <xdr:spPr>
        <a:xfrm>
          <a:off x="10515600"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128270</xdr:rowOff>
    </xdr:from>
    <xdr:to>
      <xdr:col>50</xdr:col>
      <xdr:colOff>165100</xdr:colOff>
      <xdr:row>40</xdr:row>
      <xdr:rowOff>58420</xdr:rowOff>
    </xdr:to>
    <xdr:sp macro="" textlink="">
      <xdr:nvSpPr>
        <xdr:cNvPr id="130" name="楕円 129">
          <a:extLst>
            <a:ext uri="{FF2B5EF4-FFF2-40B4-BE49-F238E27FC236}">
              <a16:creationId xmlns:a16="http://schemas.microsoft.com/office/drawing/2014/main" id="{D1399DA8-2857-496E-9D3E-2530426CD5FD}"/>
            </a:ext>
          </a:extLst>
        </xdr:cNvPr>
        <xdr:cNvSpPr/>
      </xdr:nvSpPr>
      <xdr:spPr>
        <a:xfrm>
          <a:off x="9588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xdr:rowOff>
    </xdr:from>
    <xdr:to>
      <xdr:col>55</xdr:col>
      <xdr:colOff>0</xdr:colOff>
      <xdr:row>40</xdr:row>
      <xdr:rowOff>7620</xdr:rowOff>
    </xdr:to>
    <xdr:cxnSp macro="">
      <xdr:nvCxnSpPr>
        <xdr:cNvPr id="131" name="直線コネクタ 130">
          <a:extLst>
            <a:ext uri="{FF2B5EF4-FFF2-40B4-BE49-F238E27FC236}">
              <a16:creationId xmlns:a16="http://schemas.microsoft.com/office/drawing/2014/main" id="{A2D46E5D-733A-48F5-B6A2-65D099631F73}"/>
            </a:ext>
          </a:extLst>
        </xdr:cNvPr>
        <xdr:cNvCxnSpPr/>
      </xdr:nvCxnSpPr>
      <xdr:spPr>
        <a:xfrm>
          <a:off x="9639300" y="6865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32" name="楕円 131">
          <a:extLst>
            <a:ext uri="{FF2B5EF4-FFF2-40B4-BE49-F238E27FC236}">
              <a16:creationId xmlns:a16="http://schemas.microsoft.com/office/drawing/2014/main" id="{FB11CCD1-FB35-4F8A-8579-2A983E4D9BB2}"/>
            </a:ext>
          </a:extLst>
        </xdr:cNvPr>
        <xdr:cNvSpPr/>
      </xdr:nvSpPr>
      <xdr:spPr>
        <a:xfrm>
          <a:off x="8699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7620</xdr:rowOff>
    </xdr:to>
    <xdr:cxnSp macro="">
      <xdr:nvCxnSpPr>
        <xdr:cNvPr id="133" name="直線コネクタ 132">
          <a:extLst>
            <a:ext uri="{FF2B5EF4-FFF2-40B4-BE49-F238E27FC236}">
              <a16:creationId xmlns:a16="http://schemas.microsoft.com/office/drawing/2014/main" id="{9EDB04A3-AFD0-4235-A7B9-E7C4FE30F7B8}"/>
            </a:ext>
          </a:extLst>
        </xdr:cNvPr>
        <xdr:cNvCxnSpPr/>
      </xdr:nvCxnSpPr>
      <xdr:spPr>
        <a:xfrm>
          <a:off x="8750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4" name="楕円 133">
          <a:extLst>
            <a:ext uri="{FF2B5EF4-FFF2-40B4-BE49-F238E27FC236}">
              <a16:creationId xmlns:a16="http://schemas.microsoft.com/office/drawing/2014/main" id="{CE0F0790-9865-4503-96BD-9B70781CA73E}"/>
            </a:ext>
          </a:extLst>
        </xdr:cNvPr>
        <xdr:cNvSpPr/>
      </xdr:nvSpPr>
      <xdr:spPr>
        <a:xfrm>
          <a:off x="781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7620</xdr:rowOff>
    </xdr:to>
    <xdr:cxnSp macro="">
      <xdr:nvCxnSpPr>
        <xdr:cNvPr id="135" name="直線コネクタ 134">
          <a:extLst>
            <a:ext uri="{FF2B5EF4-FFF2-40B4-BE49-F238E27FC236}">
              <a16:creationId xmlns:a16="http://schemas.microsoft.com/office/drawing/2014/main" id="{F16E5EF0-56AF-4F50-9F76-116390BA9FC1}"/>
            </a:ext>
          </a:extLst>
        </xdr:cNvPr>
        <xdr:cNvCxnSpPr/>
      </xdr:nvCxnSpPr>
      <xdr:spPr>
        <a:xfrm>
          <a:off x="7861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128270</xdr:rowOff>
    </xdr:from>
    <xdr:to>
      <xdr:col>36</xdr:col>
      <xdr:colOff>165100</xdr:colOff>
      <xdr:row>40</xdr:row>
      <xdr:rowOff>58420</xdr:rowOff>
    </xdr:to>
    <xdr:sp macro="" textlink="">
      <xdr:nvSpPr>
        <xdr:cNvPr id="136" name="楕円 135">
          <a:extLst>
            <a:ext uri="{FF2B5EF4-FFF2-40B4-BE49-F238E27FC236}">
              <a16:creationId xmlns:a16="http://schemas.microsoft.com/office/drawing/2014/main" id="{A87FDAED-985E-4839-AE0B-CCCD804FB244}"/>
            </a:ext>
          </a:extLst>
        </xdr:cNvPr>
        <xdr:cNvSpPr/>
      </xdr:nvSpPr>
      <xdr:spPr>
        <a:xfrm>
          <a:off x="692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7620</xdr:rowOff>
    </xdr:to>
    <xdr:cxnSp macro="">
      <xdr:nvCxnSpPr>
        <xdr:cNvPr id="137" name="直線コネクタ 136">
          <a:extLst>
            <a:ext uri="{FF2B5EF4-FFF2-40B4-BE49-F238E27FC236}">
              <a16:creationId xmlns:a16="http://schemas.microsoft.com/office/drawing/2014/main" id="{9AC680CD-3DE6-4872-B02F-46A63CF16127}"/>
            </a:ext>
          </a:extLst>
        </xdr:cNvPr>
        <xdr:cNvCxnSpPr/>
      </xdr:nvCxnSpPr>
      <xdr:spPr>
        <a:xfrm>
          <a:off x="6972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2B66AD17-F688-4EF3-8F9F-9203061084DC}"/>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9286F666-B571-4A68-86FE-1074BE2DC94B}"/>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E5FE11D0-03F0-492B-9262-CF0EBCE330A9}"/>
            </a:ext>
          </a:extLst>
        </xdr:cNvPr>
        <xdr:cNvSpPr txBox="1"/>
      </xdr:nvSpPr>
      <xdr:spPr>
        <a:xfrm>
          <a:off x="7626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0053C92B-8DDD-4B24-B1CC-ED9BDBD2FE98}"/>
            </a:ext>
          </a:extLst>
        </xdr:cNvPr>
        <xdr:cNvSpPr txBox="1"/>
      </xdr:nvSpPr>
      <xdr:spPr>
        <a:xfrm>
          <a:off x="6737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49547</xdr:rowOff>
    </xdr:from>
    <xdr:ext cx="469744" cy="259045"/>
    <xdr:sp macro="" textlink="">
      <xdr:nvSpPr>
        <xdr:cNvPr id="142" name="n_1mainValue【図書館】&#10;一人当たり面積">
          <a:extLst>
            <a:ext uri="{FF2B5EF4-FFF2-40B4-BE49-F238E27FC236}">
              <a16:creationId xmlns:a16="http://schemas.microsoft.com/office/drawing/2014/main" id="{5A11714D-3D6B-4F36-9621-C03A60D5A4F8}"/>
            </a:ext>
          </a:extLst>
        </xdr:cNvPr>
        <xdr:cNvSpPr txBox="1"/>
      </xdr:nvSpPr>
      <xdr:spPr>
        <a:xfrm>
          <a:off x="93917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49547</xdr:rowOff>
    </xdr:from>
    <xdr:ext cx="469744" cy="259045"/>
    <xdr:sp macro="" textlink="">
      <xdr:nvSpPr>
        <xdr:cNvPr id="143" name="n_2mainValue【図書館】&#10;一人当たり面積">
          <a:extLst>
            <a:ext uri="{FF2B5EF4-FFF2-40B4-BE49-F238E27FC236}">
              <a16:creationId xmlns:a16="http://schemas.microsoft.com/office/drawing/2014/main" id="{9AAF1DC1-ADED-4CD8-8CF0-33B7FB73381A}"/>
            </a:ext>
          </a:extLst>
        </xdr:cNvPr>
        <xdr:cNvSpPr txBox="1"/>
      </xdr:nvSpPr>
      <xdr:spPr>
        <a:xfrm>
          <a:off x="8515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4" name="n_3mainValue【図書館】&#10;一人当たり面積">
          <a:extLst>
            <a:ext uri="{FF2B5EF4-FFF2-40B4-BE49-F238E27FC236}">
              <a16:creationId xmlns:a16="http://schemas.microsoft.com/office/drawing/2014/main" id="{C911A0C1-A7BE-4F9B-A968-05113A5732E9}"/>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49547</xdr:rowOff>
    </xdr:from>
    <xdr:ext cx="469744" cy="259045"/>
    <xdr:sp macro="" textlink="">
      <xdr:nvSpPr>
        <xdr:cNvPr id="145" name="n_4mainValue【図書館】&#10;一人当たり面積">
          <a:extLst>
            <a:ext uri="{FF2B5EF4-FFF2-40B4-BE49-F238E27FC236}">
              <a16:creationId xmlns:a16="http://schemas.microsoft.com/office/drawing/2014/main" id="{7B7AE5A9-3B48-4D24-B856-9C6B13A48E1F}"/>
            </a:ext>
          </a:extLst>
        </xdr:cNvPr>
        <xdr:cNvSpPr txBox="1"/>
      </xdr:nvSpPr>
      <xdr:spPr>
        <a:xfrm>
          <a:off x="6737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DA75F08-81AA-4B57-B901-4329F17D79B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828BF27-C230-40C8-8F71-639F71B9C2D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E374B7D-771D-4AA2-AA31-464229A12A4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66998FE-390F-4DFB-B4BE-5EDAF43BA00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0580202-57D1-43C1-B655-FEC0E3150D9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A09DCC5-78EB-4C63-9CD8-AC1094BB28B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E40EB6A-0982-4F0A-A631-A0775F88BC4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0AB991C-02F5-4570-A5DB-82B75E4E33B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EBF8721-65D1-4D45-B247-D7B2A3E03D7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4B9AE33-9394-4ACE-81D9-1FBD2F7516B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86853F0-0B57-421A-93DE-D689B462E65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E8E6F0B-D4F1-42A2-86A5-9FCA058CFE5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823596E2-C4B0-4069-976F-13BCD78388E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B6A0CD65-B8DD-4894-B834-AE947728018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ED831CC7-7E1E-47C4-BB4B-FE3C829747D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66D55F84-FECF-495C-9D98-35AC5D851F8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569F1D6D-A3F0-4F4D-8A4A-AD38DBE8601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D3E80113-5E73-48F1-A513-1DE5E72BB13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976CF26D-710E-4A92-8F0C-801AF0E43F7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F9084A7-7218-4DCB-ABCE-163540CA7D8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C0E22B92-DA8C-4458-8FB0-6D6FD8EA96C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FE0CD1F-B366-466E-A585-5CCEA32E032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AF0C4FF1-A143-452F-A85C-645A886B10A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A59EB594-3E78-4E7B-ACB6-4D34E7B1D5F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1444DF81-E9CE-476A-862C-F177950A359D}"/>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B38C4518-6A92-4A87-9D59-C89F3E62326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879F73AB-EF53-44BF-96BF-019EFE81E7AA}"/>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9691A44-1FB9-4899-8F03-8D24C7B6C484}"/>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4E2486DD-FA44-4297-AB5B-D8180173BB39}"/>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249781C7-AD98-4CF5-99A7-D7854EF8E276}"/>
            </a:ext>
          </a:extLst>
        </xdr:cNvPr>
        <xdr:cNvSpPr txBox="1"/>
      </xdr:nvSpPr>
      <xdr:spPr>
        <a:xfrm>
          <a:off x="4673600" y="1015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1926CA87-E840-40D6-9E27-D747CD22D0BD}"/>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DFB49507-67A1-47C8-BDC6-1F8977C58EEB}"/>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4736B17D-95AC-4DE3-B6B2-450A45BF698C}"/>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EC60BAD8-268A-4AB9-8333-4E5B2AD41A25}"/>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E0CE3DA1-EC34-4012-85CA-F6C1E73F2438}"/>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3724F98-AB51-4946-9B8A-DDC76E22094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F138A91-11CA-492A-813F-7F265339EDB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524E55B-1E38-4BA6-8B6A-B89F92869E7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93076A7-4A01-49E6-B16C-22D1E4F32F3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39216CF-4598-4C68-8AE8-6703E74D38C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88265</xdr:rowOff>
    </xdr:from>
    <xdr:to>
      <xdr:col>24</xdr:col>
      <xdr:colOff>114300</xdr:colOff>
      <xdr:row>58</xdr:row>
      <xdr:rowOff>18415</xdr:rowOff>
    </xdr:to>
    <xdr:sp macro="" textlink="">
      <xdr:nvSpPr>
        <xdr:cNvPr id="186" name="楕円 185">
          <a:extLst>
            <a:ext uri="{FF2B5EF4-FFF2-40B4-BE49-F238E27FC236}">
              <a16:creationId xmlns:a16="http://schemas.microsoft.com/office/drawing/2014/main" id="{23A7F372-4249-4589-9A8C-780F698E7263}"/>
            </a:ext>
          </a:extLst>
        </xdr:cNvPr>
        <xdr:cNvSpPr/>
      </xdr:nvSpPr>
      <xdr:spPr>
        <a:xfrm>
          <a:off x="4584700" y="98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111142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2AACBF45-CDA0-4238-BD6A-E3661979D43E}"/>
            </a:ext>
          </a:extLst>
        </xdr:cNvPr>
        <xdr:cNvSpPr txBox="1"/>
      </xdr:nvSpPr>
      <xdr:spPr>
        <a:xfrm>
          <a:off x="4673600" y="971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50165</xdr:rowOff>
    </xdr:from>
    <xdr:to>
      <xdr:col>20</xdr:col>
      <xdr:colOff>38100</xdr:colOff>
      <xdr:row>57</xdr:row>
      <xdr:rowOff>151765</xdr:rowOff>
    </xdr:to>
    <xdr:sp macro="" textlink="">
      <xdr:nvSpPr>
        <xdr:cNvPr id="188" name="楕円 187">
          <a:extLst>
            <a:ext uri="{FF2B5EF4-FFF2-40B4-BE49-F238E27FC236}">
              <a16:creationId xmlns:a16="http://schemas.microsoft.com/office/drawing/2014/main" id="{6ABF4FA8-177D-4916-A975-E85601B7C7FE}"/>
            </a:ext>
          </a:extLst>
        </xdr:cNvPr>
        <xdr:cNvSpPr/>
      </xdr:nvSpPr>
      <xdr:spPr>
        <a:xfrm>
          <a:off x="3746500" y="98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100965</xdr:rowOff>
    </xdr:from>
    <xdr:to>
      <xdr:col>24</xdr:col>
      <xdr:colOff>63500</xdr:colOff>
      <xdr:row>57</xdr:row>
      <xdr:rowOff>139065</xdr:rowOff>
    </xdr:to>
    <xdr:cxnSp macro="">
      <xdr:nvCxnSpPr>
        <xdr:cNvPr id="189" name="直線コネクタ 188">
          <a:extLst>
            <a:ext uri="{FF2B5EF4-FFF2-40B4-BE49-F238E27FC236}">
              <a16:creationId xmlns:a16="http://schemas.microsoft.com/office/drawing/2014/main" id="{63352EA6-50CA-4167-83ED-D7697C6A49A2}"/>
            </a:ext>
          </a:extLst>
        </xdr:cNvPr>
        <xdr:cNvCxnSpPr/>
      </xdr:nvCxnSpPr>
      <xdr:spPr>
        <a:xfrm>
          <a:off x="3797300" y="987361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15875</xdr:rowOff>
    </xdr:from>
    <xdr:to>
      <xdr:col>15</xdr:col>
      <xdr:colOff>101600</xdr:colOff>
      <xdr:row>57</xdr:row>
      <xdr:rowOff>117475</xdr:rowOff>
    </xdr:to>
    <xdr:sp macro="" textlink="">
      <xdr:nvSpPr>
        <xdr:cNvPr id="190" name="楕円 189">
          <a:extLst>
            <a:ext uri="{FF2B5EF4-FFF2-40B4-BE49-F238E27FC236}">
              <a16:creationId xmlns:a16="http://schemas.microsoft.com/office/drawing/2014/main" id="{16EA2660-0D15-4D8C-A03B-EFA3269C8DAA}"/>
            </a:ext>
          </a:extLst>
        </xdr:cNvPr>
        <xdr:cNvSpPr/>
      </xdr:nvSpPr>
      <xdr:spPr>
        <a:xfrm>
          <a:off x="2857500" y="978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66675</xdr:rowOff>
    </xdr:from>
    <xdr:to>
      <xdr:col>19</xdr:col>
      <xdr:colOff>177800</xdr:colOff>
      <xdr:row>57</xdr:row>
      <xdr:rowOff>100965</xdr:rowOff>
    </xdr:to>
    <xdr:cxnSp macro="">
      <xdr:nvCxnSpPr>
        <xdr:cNvPr id="191" name="直線コネクタ 190">
          <a:extLst>
            <a:ext uri="{FF2B5EF4-FFF2-40B4-BE49-F238E27FC236}">
              <a16:creationId xmlns:a16="http://schemas.microsoft.com/office/drawing/2014/main" id="{E085DC6F-2155-492D-B10A-7151C600A696}"/>
            </a:ext>
          </a:extLst>
        </xdr:cNvPr>
        <xdr:cNvCxnSpPr/>
      </xdr:nvCxnSpPr>
      <xdr:spPr>
        <a:xfrm>
          <a:off x="2908300" y="98393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151130</xdr:rowOff>
    </xdr:from>
    <xdr:to>
      <xdr:col>10</xdr:col>
      <xdr:colOff>165100</xdr:colOff>
      <xdr:row>57</xdr:row>
      <xdr:rowOff>81280</xdr:rowOff>
    </xdr:to>
    <xdr:sp macro="" textlink="">
      <xdr:nvSpPr>
        <xdr:cNvPr id="192" name="楕円 191">
          <a:extLst>
            <a:ext uri="{FF2B5EF4-FFF2-40B4-BE49-F238E27FC236}">
              <a16:creationId xmlns:a16="http://schemas.microsoft.com/office/drawing/2014/main" id="{E4DC1FF9-A830-4536-8CD1-DCDC5CB29063}"/>
            </a:ext>
          </a:extLst>
        </xdr:cNvPr>
        <xdr:cNvSpPr/>
      </xdr:nvSpPr>
      <xdr:spPr>
        <a:xfrm>
          <a:off x="1968500"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30480</xdr:rowOff>
    </xdr:from>
    <xdr:to>
      <xdr:col>15</xdr:col>
      <xdr:colOff>50800</xdr:colOff>
      <xdr:row>57</xdr:row>
      <xdr:rowOff>66675</xdr:rowOff>
    </xdr:to>
    <xdr:cxnSp macro="">
      <xdr:nvCxnSpPr>
        <xdr:cNvPr id="193" name="直線コネクタ 192">
          <a:extLst>
            <a:ext uri="{FF2B5EF4-FFF2-40B4-BE49-F238E27FC236}">
              <a16:creationId xmlns:a16="http://schemas.microsoft.com/office/drawing/2014/main" id="{437446F8-63BC-49E3-B7A3-15BEC39CADA7}"/>
            </a:ext>
          </a:extLst>
        </xdr:cNvPr>
        <xdr:cNvCxnSpPr/>
      </xdr:nvCxnSpPr>
      <xdr:spPr>
        <a:xfrm>
          <a:off x="2019300" y="98031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114935</xdr:rowOff>
    </xdr:from>
    <xdr:to>
      <xdr:col>6</xdr:col>
      <xdr:colOff>38100</xdr:colOff>
      <xdr:row>57</xdr:row>
      <xdr:rowOff>45085</xdr:rowOff>
    </xdr:to>
    <xdr:sp macro="" textlink="">
      <xdr:nvSpPr>
        <xdr:cNvPr id="194" name="楕円 193">
          <a:extLst>
            <a:ext uri="{FF2B5EF4-FFF2-40B4-BE49-F238E27FC236}">
              <a16:creationId xmlns:a16="http://schemas.microsoft.com/office/drawing/2014/main" id="{182CD884-EBC4-4521-AC20-BCA933F4817E}"/>
            </a:ext>
          </a:extLst>
        </xdr:cNvPr>
        <xdr:cNvSpPr/>
      </xdr:nvSpPr>
      <xdr:spPr>
        <a:xfrm>
          <a:off x="1079500" y="97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165735</xdr:rowOff>
    </xdr:from>
    <xdr:to>
      <xdr:col>10</xdr:col>
      <xdr:colOff>114300</xdr:colOff>
      <xdr:row>57</xdr:row>
      <xdr:rowOff>30480</xdr:rowOff>
    </xdr:to>
    <xdr:cxnSp macro="">
      <xdr:nvCxnSpPr>
        <xdr:cNvPr id="195" name="直線コネクタ 194">
          <a:extLst>
            <a:ext uri="{FF2B5EF4-FFF2-40B4-BE49-F238E27FC236}">
              <a16:creationId xmlns:a16="http://schemas.microsoft.com/office/drawing/2014/main" id="{C0D2AB34-44C8-48C4-965F-8EF13D755082}"/>
            </a:ext>
          </a:extLst>
        </xdr:cNvPr>
        <xdr:cNvCxnSpPr/>
      </xdr:nvCxnSpPr>
      <xdr:spPr>
        <a:xfrm>
          <a:off x="1130300" y="97669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637D0C6B-CF26-460F-A4E7-95921F6F78EF}"/>
            </a:ext>
          </a:extLst>
        </xdr:cNvPr>
        <xdr:cNvSpPr txBox="1"/>
      </xdr:nvSpPr>
      <xdr:spPr>
        <a:xfrm>
          <a:off x="35820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95119355-B425-40E8-B0F7-813660441CE8}"/>
            </a:ext>
          </a:extLst>
        </xdr:cNvPr>
        <xdr:cNvSpPr txBox="1"/>
      </xdr:nvSpPr>
      <xdr:spPr>
        <a:xfrm>
          <a:off x="2705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D4EF9092-0B62-460A-89B2-7AC43CACE188}"/>
            </a:ext>
          </a:extLst>
        </xdr:cNvPr>
        <xdr:cNvSpPr txBox="1"/>
      </xdr:nvSpPr>
      <xdr:spPr>
        <a:xfrm>
          <a:off x="1816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C839F00D-E15A-468B-83D5-7E51933EC608}"/>
            </a:ext>
          </a:extLst>
        </xdr:cNvPr>
        <xdr:cNvSpPr txBox="1"/>
      </xdr:nvSpPr>
      <xdr:spPr>
        <a:xfrm>
          <a:off x="927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168292</xdr:rowOff>
    </xdr:from>
    <xdr:ext cx="405111" cy="259045"/>
    <xdr:sp macro="" textlink="">
      <xdr:nvSpPr>
        <xdr:cNvPr id="200" name="n_1mainValue【体育館・プール】&#10;有形固定資産減価償却率">
          <a:extLst>
            <a:ext uri="{FF2B5EF4-FFF2-40B4-BE49-F238E27FC236}">
              <a16:creationId xmlns:a16="http://schemas.microsoft.com/office/drawing/2014/main" id="{F08F1ABD-4EA7-4E3C-A6DE-42C7953C7CFC}"/>
            </a:ext>
          </a:extLst>
        </xdr:cNvPr>
        <xdr:cNvSpPr txBox="1"/>
      </xdr:nvSpPr>
      <xdr:spPr>
        <a:xfrm>
          <a:off x="3582044" y="959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134002</xdr:rowOff>
    </xdr:from>
    <xdr:ext cx="405111" cy="259045"/>
    <xdr:sp macro="" textlink="">
      <xdr:nvSpPr>
        <xdr:cNvPr id="201" name="n_2mainValue【体育館・プール】&#10;有形固定資産減価償却率">
          <a:extLst>
            <a:ext uri="{FF2B5EF4-FFF2-40B4-BE49-F238E27FC236}">
              <a16:creationId xmlns:a16="http://schemas.microsoft.com/office/drawing/2014/main" id="{80827CD6-E8C6-4CAC-966D-48150F6FFC4A}"/>
            </a:ext>
          </a:extLst>
        </xdr:cNvPr>
        <xdr:cNvSpPr txBox="1"/>
      </xdr:nvSpPr>
      <xdr:spPr>
        <a:xfrm>
          <a:off x="2705744"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97807</xdr:rowOff>
    </xdr:from>
    <xdr:ext cx="405111" cy="259045"/>
    <xdr:sp macro="" textlink="">
      <xdr:nvSpPr>
        <xdr:cNvPr id="202" name="n_3mainValue【体育館・プール】&#10;有形固定資産減価償却率">
          <a:extLst>
            <a:ext uri="{FF2B5EF4-FFF2-40B4-BE49-F238E27FC236}">
              <a16:creationId xmlns:a16="http://schemas.microsoft.com/office/drawing/2014/main" id="{126AD977-82BF-4C5E-A240-65C41ECA14F3}"/>
            </a:ext>
          </a:extLst>
        </xdr:cNvPr>
        <xdr:cNvSpPr txBox="1"/>
      </xdr:nvSpPr>
      <xdr:spPr>
        <a:xfrm>
          <a:off x="1816744" y="952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61612</xdr:rowOff>
    </xdr:from>
    <xdr:ext cx="405111" cy="259045"/>
    <xdr:sp macro="" textlink="">
      <xdr:nvSpPr>
        <xdr:cNvPr id="203" name="n_4mainValue【体育館・プール】&#10;有形固定資産減価償却率">
          <a:extLst>
            <a:ext uri="{FF2B5EF4-FFF2-40B4-BE49-F238E27FC236}">
              <a16:creationId xmlns:a16="http://schemas.microsoft.com/office/drawing/2014/main" id="{92B6107A-EB93-4B1D-A055-ECED47A08E74}"/>
            </a:ext>
          </a:extLst>
        </xdr:cNvPr>
        <xdr:cNvSpPr txBox="1"/>
      </xdr:nvSpPr>
      <xdr:spPr>
        <a:xfrm>
          <a:off x="927744" y="949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4572356F-69E6-41BC-9B27-335BA7B7924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313396B-5EB1-47EA-9011-8089D84350E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31885E03-4C3F-4809-8815-CA0309765DB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DD029F0C-07DC-4377-BD07-6F9CF21B4E5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5ED1902B-B43B-4374-93BB-26B6BA60793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51CEB89-7104-4B0E-B3B6-F41F827A600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F23026F3-1E21-4359-968B-65322B50E4B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B4B7262E-1CE1-42DA-85DE-AB2D2EFEE19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43B40FA2-E769-4E5F-BCA7-B35417EBADA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FB7CE818-1BF4-4F4A-A5B4-76E60B64222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A42184FF-FA8F-465C-AF7B-8B584DC4CEAC}"/>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FECF0022-6C71-4606-99EE-FD6D79719FBF}"/>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13BEF087-2007-4207-B2F7-706C5B15286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15E34214-6119-4C5F-A765-D3E07D1AB913}"/>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E7A5D8A1-0E5F-4004-82EF-71ECC59A3EAA}"/>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80AF922C-F27B-48FA-9731-208777E7DD9F}"/>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13B30D79-A4AF-4F7E-AC79-C7FBC72320A6}"/>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9119F76-0ED6-4FF4-BB57-5B100A3ED9F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EF7BBFEB-BCF8-40CC-BA73-0D94E15EAF0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733F4C2D-8B73-4365-A285-20F4891E1CA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25A627F8-65DB-435C-97C1-5FC155374C7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96A01276-AC33-48F9-9232-A8A190C3F830}"/>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8B610767-5565-4341-AA4C-C17590037FBC}"/>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54F2AB2B-840C-4889-B2B9-C472EB046B18}"/>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748485F0-A4E4-4C16-A78F-4FE06CFE900F}"/>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092732BC-BA47-4E3E-8CB9-76821BD13101}"/>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230" name="【体育館・プール】&#10;一人当たり面積平均値テキスト">
          <a:extLst>
            <a:ext uri="{FF2B5EF4-FFF2-40B4-BE49-F238E27FC236}">
              <a16:creationId xmlns:a16="http://schemas.microsoft.com/office/drawing/2014/main" id="{C2267252-A17D-4E13-B1FD-7222F790CA50}"/>
            </a:ext>
          </a:extLst>
        </xdr:cNvPr>
        <xdr:cNvSpPr txBox="1"/>
      </xdr:nvSpPr>
      <xdr:spPr>
        <a:xfrm>
          <a:off x="10515600" y="10628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9EDEA72F-41B2-4704-ACA4-8F78034B66D4}"/>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1F7F3602-1F18-4BB0-9210-408C42C251E9}"/>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A7377EE7-5978-4C41-AB41-11AC9E777450}"/>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E7F71B64-6125-4DDD-8915-161A1730000A}"/>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2CA5AB5D-98AA-40C0-B640-D0F3AC328507}"/>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F39E1C8B-1BE7-4B47-B004-37625666744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2F12C70-D393-4AC5-BCB4-04139E705A3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BED2263-C7F8-4579-99DF-FB8D8F311F6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16FC2C6-313C-45BF-B483-01C9E0BF1D0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98E0D72-86C8-4385-9930-94F2250303F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xdr:rowOff>
    </xdr:from>
    <xdr:to>
      <xdr:col>55</xdr:col>
      <xdr:colOff>50800</xdr:colOff>
      <xdr:row>61</xdr:row>
      <xdr:rowOff>114808</xdr:rowOff>
    </xdr:to>
    <xdr:sp macro="" textlink="">
      <xdr:nvSpPr>
        <xdr:cNvPr id="241" name="楕円 240">
          <a:extLst>
            <a:ext uri="{FF2B5EF4-FFF2-40B4-BE49-F238E27FC236}">
              <a16:creationId xmlns:a16="http://schemas.microsoft.com/office/drawing/2014/main" id="{4AE66162-4E87-4CE0-90E0-7E1630D5A8D1}"/>
            </a:ext>
          </a:extLst>
        </xdr:cNvPr>
        <xdr:cNvSpPr/>
      </xdr:nvSpPr>
      <xdr:spPr>
        <a:xfrm>
          <a:off x="10426700" y="1047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36085</xdr:rowOff>
    </xdr:from>
    <xdr:ext cx="469744" cy="259045"/>
    <xdr:sp macro="" textlink="">
      <xdr:nvSpPr>
        <xdr:cNvPr id="242" name="【体育館・プール】&#10;一人当たり面積該当値テキスト">
          <a:extLst>
            <a:ext uri="{FF2B5EF4-FFF2-40B4-BE49-F238E27FC236}">
              <a16:creationId xmlns:a16="http://schemas.microsoft.com/office/drawing/2014/main" id="{41126D42-E433-4D9E-8787-C7CD30100B34}"/>
            </a:ext>
          </a:extLst>
        </xdr:cNvPr>
        <xdr:cNvSpPr txBox="1"/>
      </xdr:nvSpPr>
      <xdr:spPr>
        <a:xfrm>
          <a:off x="10515600" y="1032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17780</xdr:rowOff>
    </xdr:from>
    <xdr:to>
      <xdr:col>50</xdr:col>
      <xdr:colOff>165100</xdr:colOff>
      <xdr:row>61</xdr:row>
      <xdr:rowOff>119380</xdr:rowOff>
    </xdr:to>
    <xdr:sp macro="" textlink="">
      <xdr:nvSpPr>
        <xdr:cNvPr id="243" name="楕円 242">
          <a:extLst>
            <a:ext uri="{FF2B5EF4-FFF2-40B4-BE49-F238E27FC236}">
              <a16:creationId xmlns:a16="http://schemas.microsoft.com/office/drawing/2014/main" id="{0BA7BEF1-5660-43ED-B0C2-F8129324ADC7}"/>
            </a:ext>
          </a:extLst>
        </xdr:cNvPr>
        <xdr:cNvSpPr/>
      </xdr:nvSpPr>
      <xdr:spPr>
        <a:xfrm>
          <a:off x="9588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64008</xdr:rowOff>
    </xdr:from>
    <xdr:to>
      <xdr:col>55</xdr:col>
      <xdr:colOff>0</xdr:colOff>
      <xdr:row>61</xdr:row>
      <xdr:rowOff>68580</xdr:rowOff>
    </xdr:to>
    <xdr:cxnSp macro="">
      <xdr:nvCxnSpPr>
        <xdr:cNvPr id="244" name="直線コネクタ 243">
          <a:extLst>
            <a:ext uri="{FF2B5EF4-FFF2-40B4-BE49-F238E27FC236}">
              <a16:creationId xmlns:a16="http://schemas.microsoft.com/office/drawing/2014/main" id="{DEE7506B-E854-45FA-8452-5592DA09CFD8}"/>
            </a:ext>
          </a:extLst>
        </xdr:cNvPr>
        <xdr:cNvCxnSpPr/>
      </xdr:nvCxnSpPr>
      <xdr:spPr>
        <a:xfrm flipV="1">
          <a:off x="9639300" y="1052245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8636</xdr:rowOff>
    </xdr:from>
    <xdr:to>
      <xdr:col>46</xdr:col>
      <xdr:colOff>38100</xdr:colOff>
      <xdr:row>61</xdr:row>
      <xdr:rowOff>110236</xdr:rowOff>
    </xdr:to>
    <xdr:sp macro="" textlink="">
      <xdr:nvSpPr>
        <xdr:cNvPr id="245" name="楕円 244">
          <a:extLst>
            <a:ext uri="{FF2B5EF4-FFF2-40B4-BE49-F238E27FC236}">
              <a16:creationId xmlns:a16="http://schemas.microsoft.com/office/drawing/2014/main" id="{A65B8567-B3FA-4068-A6D4-FB6A84D85F8B}"/>
            </a:ext>
          </a:extLst>
        </xdr:cNvPr>
        <xdr:cNvSpPr/>
      </xdr:nvSpPr>
      <xdr:spPr>
        <a:xfrm>
          <a:off x="8699500" y="104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59436</xdr:rowOff>
    </xdr:from>
    <xdr:to>
      <xdr:col>50</xdr:col>
      <xdr:colOff>114300</xdr:colOff>
      <xdr:row>61</xdr:row>
      <xdr:rowOff>68580</xdr:rowOff>
    </xdr:to>
    <xdr:cxnSp macro="">
      <xdr:nvCxnSpPr>
        <xdr:cNvPr id="246" name="直線コネクタ 245">
          <a:extLst>
            <a:ext uri="{FF2B5EF4-FFF2-40B4-BE49-F238E27FC236}">
              <a16:creationId xmlns:a16="http://schemas.microsoft.com/office/drawing/2014/main" id="{307A90E8-5352-4CF3-B3AA-C3A5B34467B4}"/>
            </a:ext>
          </a:extLst>
        </xdr:cNvPr>
        <xdr:cNvCxnSpPr/>
      </xdr:nvCxnSpPr>
      <xdr:spPr>
        <a:xfrm>
          <a:off x="8750300" y="1051788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13208</xdr:rowOff>
    </xdr:from>
    <xdr:to>
      <xdr:col>41</xdr:col>
      <xdr:colOff>101600</xdr:colOff>
      <xdr:row>61</xdr:row>
      <xdr:rowOff>114808</xdr:rowOff>
    </xdr:to>
    <xdr:sp macro="" textlink="">
      <xdr:nvSpPr>
        <xdr:cNvPr id="247" name="楕円 246">
          <a:extLst>
            <a:ext uri="{FF2B5EF4-FFF2-40B4-BE49-F238E27FC236}">
              <a16:creationId xmlns:a16="http://schemas.microsoft.com/office/drawing/2014/main" id="{639A48C0-726F-4984-AB12-EEE5EF2261C6}"/>
            </a:ext>
          </a:extLst>
        </xdr:cNvPr>
        <xdr:cNvSpPr/>
      </xdr:nvSpPr>
      <xdr:spPr>
        <a:xfrm>
          <a:off x="7810500" y="1047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59436</xdr:rowOff>
    </xdr:from>
    <xdr:to>
      <xdr:col>45</xdr:col>
      <xdr:colOff>177800</xdr:colOff>
      <xdr:row>61</xdr:row>
      <xdr:rowOff>64008</xdr:rowOff>
    </xdr:to>
    <xdr:cxnSp macro="">
      <xdr:nvCxnSpPr>
        <xdr:cNvPr id="248" name="直線コネクタ 247">
          <a:extLst>
            <a:ext uri="{FF2B5EF4-FFF2-40B4-BE49-F238E27FC236}">
              <a16:creationId xmlns:a16="http://schemas.microsoft.com/office/drawing/2014/main" id="{058E0B74-B2C6-4195-B799-BFD8419F6F43}"/>
            </a:ext>
          </a:extLst>
        </xdr:cNvPr>
        <xdr:cNvCxnSpPr/>
      </xdr:nvCxnSpPr>
      <xdr:spPr>
        <a:xfrm flipV="1">
          <a:off x="7861300" y="1051788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15494</xdr:rowOff>
    </xdr:from>
    <xdr:to>
      <xdr:col>36</xdr:col>
      <xdr:colOff>165100</xdr:colOff>
      <xdr:row>61</xdr:row>
      <xdr:rowOff>117094</xdr:rowOff>
    </xdr:to>
    <xdr:sp macro="" textlink="">
      <xdr:nvSpPr>
        <xdr:cNvPr id="249" name="楕円 248">
          <a:extLst>
            <a:ext uri="{FF2B5EF4-FFF2-40B4-BE49-F238E27FC236}">
              <a16:creationId xmlns:a16="http://schemas.microsoft.com/office/drawing/2014/main" id="{2AB54FE9-58E1-4A11-AB7C-0A6703FF232F}"/>
            </a:ext>
          </a:extLst>
        </xdr:cNvPr>
        <xdr:cNvSpPr/>
      </xdr:nvSpPr>
      <xdr:spPr>
        <a:xfrm>
          <a:off x="6921500" y="1047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64008</xdr:rowOff>
    </xdr:from>
    <xdr:to>
      <xdr:col>41</xdr:col>
      <xdr:colOff>50800</xdr:colOff>
      <xdr:row>61</xdr:row>
      <xdr:rowOff>66294</xdr:rowOff>
    </xdr:to>
    <xdr:cxnSp macro="">
      <xdr:nvCxnSpPr>
        <xdr:cNvPr id="250" name="直線コネクタ 249">
          <a:extLst>
            <a:ext uri="{FF2B5EF4-FFF2-40B4-BE49-F238E27FC236}">
              <a16:creationId xmlns:a16="http://schemas.microsoft.com/office/drawing/2014/main" id="{F0A2DE1D-36EE-40A2-B8C2-3FF2F4297313}"/>
            </a:ext>
          </a:extLst>
        </xdr:cNvPr>
        <xdr:cNvCxnSpPr/>
      </xdr:nvCxnSpPr>
      <xdr:spPr>
        <a:xfrm flipV="1">
          <a:off x="6972300" y="105224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251" name="n_1aveValue【体育館・プール】&#10;一人当たり面積">
          <a:extLst>
            <a:ext uri="{FF2B5EF4-FFF2-40B4-BE49-F238E27FC236}">
              <a16:creationId xmlns:a16="http://schemas.microsoft.com/office/drawing/2014/main" id="{7A77DC31-AB42-4F5C-AF65-3956096D6A20}"/>
            </a:ext>
          </a:extLst>
        </xdr:cNvPr>
        <xdr:cNvSpPr txBox="1"/>
      </xdr:nvSpPr>
      <xdr:spPr>
        <a:xfrm>
          <a:off x="93917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252" name="n_2aveValue【体育館・プール】&#10;一人当たり面積">
          <a:extLst>
            <a:ext uri="{FF2B5EF4-FFF2-40B4-BE49-F238E27FC236}">
              <a16:creationId xmlns:a16="http://schemas.microsoft.com/office/drawing/2014/main" id="{A34B77E7-2464-44F4-9089-9F08DCBCE4A3}"/>
            </a:ext>
          </a:extLst>
        </xdr:cNvPr>
        <xdr:cNvSpPr txBox="1"/>
      </xdr:nvSpPr>
      <xdr:spPr>
        <a:xfrm>
          <a:off x="8515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3" name="n_3aveValue【体育館・プール】&#10;一人当たり面積">
          <a:extLst>
            <a:ext uri="{FF2B5EF4-FFF2-40B4-BE49-F238E27FC236}">
              <a16:creationId xmlns:a16="http://schemas.microsoft.com/office/drawing/2014/main" id="{45724565-ABEF-413E-A413-8C439BA54F0B}"/>
            </a:ext>
          </a:extLst>
        </xdr:cNvPr>
        <xdr:cNvSpPr txBox="1"/>
      </xdr:nvSpPr>
      <xdr:spPr>
        <a:xfrm>
          <a:off x="7626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E675EECE-911E-46D0-A59D-7BDF3560DC9E}"/>
            </a:ext>
          </a:extLst>
        </xdr:cNvPr>
        <xdr:cNvSpPr txBox="1"/>
      </xdr:nvSpPr>
      <xdr:spPr>
        <a:xfrm>
          <a:off x="6737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135907</xdr:rowOff>
    </xdr:from>
    <xdr:ext cx="469744" cy="259045"/>
    <xdr:sp macro="" textlink="">
      <xdr:nvSpPr>
        <xdr:cNvPr id="255" name="n_1mainValue【体育館・プール】&#10;一人当たり面積">
          <a:extLst>
            <a:ext uri="{FF2B5EF4-FFF2-40B4-BE49-F238E27FC236}">
              <a16:creationId xmlns:a16="http://schemas.microsoft.com/office/drawing/2014/main" id="{3F4E6070-35F5-41A1-A93D-08A31C6477C3}"/>
            </a:ext>
          </a:extLst>
        </xdr:cNvPr>
        <xdr:cNvSpPr txBox="1"/>
      </xdr:nvSpPr>
      <xdr:spPr>
        <a:xfrm>
          <a:off x="9391727"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126763</xdr:rowOff>
    </xdr:from>
    <xdr:ext cx="469744" cy="259045"/>
    <xdr:sp macro="" textlink="">
      <xdr:nvSpPr>
        <xdr:cNvPr id="256" name="n_2mainValue【体育館・プール】&#10;一人当たり面積">
          <a:extLst>
            <a:ext uri="{FF2B5EF4-FFF2-40B4-BE49-F238E27FC236}">
              <a16:creationId xmlns:a16="http://schemas.microsoft.com/office/drawing/2014/main" id="{F840AB07-B2B3-4900-9D9B-A8AFEDF4C077}"/>
            </a:ext>
          </a:extLst>
        </xdr:cNvPr>
        <xdr:cNvSpPr txBox="1"/>
      </xdr:nvSpPr>
      <xdr:spPr>
        <a:xfrm>
          <a:off x="85154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131335</xdr:rowOff>
    </xdr:from>
    <xdr:ext cx="469744" cy="259045"/>
    <xdr:sp macro="" textlink="">
      <xdr:nvSpPr>
        <xdr:cNvPr id="257" name="n_3mainValue【体育館・プール】&#10;一人当たり面積">
          <a:extLst>
            <a:ext uri="{FF2B5EF4-FFF2-40B4-BE49-F238E27FC236}">
              <a16:creationId xmlns:a16="http://schemas.microsoft.com/office/drawing/2014/main" id="{E508A321-FB87-46A0-A385-1DA94078D6C4}"/>
            </a:ext>
          </a:extLst>
        </xdr:cNvPr>
        <xdr:cNvSpPr txBox="1"/>
      </xdr:nvSpPr>
      <xdr:spPr>
        <a:xfrm>
          <a:off x="7626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133621</xdr:rowOff>
    </xdr:from>
    <xdr:ext cx="469744" cy="259045"/>
    <xdr:sp macro="" textlink="">
      <xdr:nvSpPr>
        <xdr:cNvPr id="258" name="n_4mainValue【体育館・プール】&#10;一人当たり面積">
          <a:extLst>
            <a:ext uri="{FF2B5EF4-FFF2-40B4-BE49-F238E27FC236}">
              <a16:creationId xmlns:a16="http://schemas.microsoft.com/office/drawing/2014/main" id="{C5A1D5D9-874D-499F-9860-095E2A1DC186}"/>
            </a:ext>
          </a:extLst>
        </xdr:cNvPr>
        <xdr:cNvSpPr txBox="1"/>
      </xdr:nvSpPr>
      <xdr:spPr>
        <a:xfrm>
          <a:off x="6737427" y="1024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635E65E-8BCB-489B-9A7C-4805BEBEE8E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BD2388BA-FC63-4356-BF18-C786DCE4FBD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B6A6979-BEA2-4071-8390-50424483EE5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6E12DADD-933F-4CF3-962E-A3FD848CB35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D3491BA-2704-40D6-AC43-EADDF73FB77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CBD1793-36F5-48D0-881C-A2EC1120486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C8B45596-FCB9-4941-BC2D-A7CE5C28824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F09540AE-F561-473F-B4BC-2B677EFC5A9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F648F248-355E-40E1-BBBF-B24FAA27678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91E38CE9-F7B1-4C16-83A3-22F7BFE4BDF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CF70FE39-C1D0-4503-9064-23EF244E2CE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C6017E66-F610-442C-A1D1-6E0886DDFA0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57B1BA2D-419A-4495-9BBD-46CD8715CE0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16885ADE-E492-4D67-B24E-4A7DD77DF15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3D5863A2-0D3F-4018-A4BB-B84374CAAD73}"/>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7C63C3D0-CD8C-4AF5-A0CF-EB3E879C332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9847CE70-334C-4BE4-BFFE-8F7E9912CADF}"/>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35C14FC2-9BDB-4C85-A907-C17A28C1039F}"/>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079C6E59-9194-4B20-9DEA-65742CD6B84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3FE87420-AE75-4CAF-A9D2-79A30660311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A720FF95-A95C-4354-8758-0BBF7268618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1CD49749-441E-4466-94BA-A2631469A13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EF49D603-C335-4454-A48F-12583CEB36B5}"/>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7CF7BC49-BED1-408C-ACFE-ED3150E4B96F}"/>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0446F23E-C18C-4728-82CB-E10D00937388}"/>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058A5B0-85DF-4B1E-90BF-9C2DD3164FA7}"/>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A2168693-4E86-4735-A096-ECAA212AD344}"/>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6FDD403A-CF89-4880-8B1B-EB0A45CF3409}"/>
            </a:ext>
          </a:extLst>
        </xdr:cNvPr>
        <xdr:cNvSpPr txBox="1"/>
      </xdr:nvSpPr>
      <xdr:spPr>
        <a:xfrm>
          <a:off x="4673600" y="13802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240C6BB6-6275-4A9A-99C8-44EDF04A8EBA}"/>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E45D129F-AEC6-4D3B-880B-1DD8B45AA506}"/>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B4D8714B-6647-438D-A4A4-6FC7A0910F7D}"/>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2F6736A1-A187-459F-8EE8-B00B647D6BAA}"/>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02E362F4-DBA7-448F-A03F-449FD55B16D3}"/>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8A728FB8-F6BF-4C50-B905-0D4BCC09A54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30A54862-699A-468C-8610-3C4835C79F0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A629234B-2F52-4593-B79C-F14FD6F50AD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F6D2CD1-E181-4A8D-A6BF-8F2DE3CD515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1B14340-87E2-40B9-B518-5E179D79FDB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87885</xdr:rowOff>
    </xdr:from>
    <xdr:to>
      <xdr:col>24</xdr:col>
      <xdr:colOff>114300</xdr:colOff>
      <xdr:row>80</xdr:row>
      <xdr:rowOff>18035</xdr:rowOff>
    </xdr:to>
    <xdr:sp macro="" textlink="">
      <xdr:nvSpPr>
        <xdr:cNvPr id="297" name="楕円 296">
          <a:extLst>
            <a:ext uri="{FF2B5EF4-FFF2-40B4-BE49-F238E27FC236}">
              <a16:creationId xmlns:a16="http://schemas.microsoft.com/office/drawing/2014/main" id="{89193E8F-B9A3-4C82-9E40-53F04366EBA3}"/>
            </a:ext>
          </a:extLst>
        </xdr:cNvPr>
        <xdr:cNvSpPr/>
      </xdr:nvSpPr>
      <xdr:spPr>
        <a:xfrm>
          <a:off x="4584700" y="1363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110762</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6311C992-DE05-4F6E-B132-1355F2FC8630}"/>
            </a:ext>
          </a:extLst>
        </xdr:cNvPr>
        <xdr:cNvSpPr txBox="1"/>
      </xdr:nvSpPr>
      <xdr:spPr>
        <a:xfrm>
          <a:off x="4673600" y="13483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51308</xdr:rowOff>
    </xdr:from>
    <xdr:to>
      <xdr:col>20</xdr:col>
      <xdr:colOff>38100</xdr:colOff>
      <xdr:row>79</xdr:row>
      <xdr:rowOff>152908</xdr:rowOff>
    </xdr:to>
    <xdr:sp macro="" textlink="">
      <xdr:nvSpPr>
        <xdr:cNvPr id="299" name="楕円 298">
          <a:extLst>
            <a:ext uri="{FF2B5EF4-FFF2-40B4-BE49-F238E27FC236}">
              <a16:creationId xmlns:a16="http://schemas.microsoft.com/office/drawing/2014/main" id="{0E05F24B-2D4F-464F-8F7C-9CDFA85F2DEE}"/>
            </a:ext>
          </a:extLst>
        </xdr:cNvPr>
        <xdr:cNvSpPr/>
      </xdr:nvSpPr>
      <xdr:spPr>
        <a:xfrm>
          <a:off x="3746500" y="1359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102108</xdr:rowOff>
    </xdr:from>
    <xdr:to>
      <xdr:col>24</xdr:col>
      <xdr:colOff>63500</xdr:colOff>
      <xdr:row>79</xdr:row>
      <xdr:rowOff>138685</xdr:rowOff>
    </xdr:to>
    <xdr:cxnSp macro="">
      <xdr:nvCxnSpPr>
        <xdr:cNvPr id="300" name="直線コネクタ 299">
          <a:extLst>
            <a:ext uri="{FF2B5EF4-FFF2-40B4-BE49-F238E27FC236}">
              <a16:creationId xmlns:a16="http://schemas.microsoft.com/office/drawing/2014/main" id="{25B2ECDA-8026-42CC-BBEA-5BA908CA47A8}"/>
            </a:ext>
          </a:extLst>
        </xdr:cNvPr>
        <xdr:cNvCxnSpPr/>
      </xdr:nvCxnSpPr>
      <xdr:spPr>
        <a:xfrm>
          <a:off x="3797300" y="13646658"/>
          <a:ext cx="8382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12446</xdr:rowOff>
    </xdr:from>
    <xdr:to>
      <xdr:col>15</xdr:col>
      <xdr:colOff>101600</xdr:colOff>
      <xdr:row>79</xdr:row>
      <xdr:rowOff>114046</xdr:rowOff>
    </xdr:to>
    <xdr:sp macro="" textlink="">
      <xdr:nvSpPr>
        <xdr:cNvPr id="301" name="楕円 300">
          <a:extLst>
            <a:ext uri="{FF2B5EF4-FFF2-40B4-BE49-F238E27FC236}">
              <a16:creationId xmlns:a16="http://schemas.microsoft.com/office/drawing/2014/main" id="{F18D5CB8-E642-45A4-80D7-9B211B1875DB}"/>
            </a:ext>
          </a:extLst>
        </xdr:cNvPr>
        <xdr:cNvSpPr/>
      </xdr:nvSpPr>
      <xdr:spPr>
        <a:xfrm>
          <a:off x="2857500" y="1355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63246</xdr:rowOff>
    </xdr:from>
    <xdr:to>
      <xdr:col>19</xdr:col>
      <xdr:colOff>177800</xdr:colOff>
      <xdr:row>79</xdr:row>
      <xdr:rowOff>102108</xdr:rowOff>
    </xdr:to>
    <xdr:cxnSp macro="">
      <xdr:nvCxnSpPr>
        <xdr:cNvPr id="302" name="直線コネクタ 301">
          <a:extLst>
            <a:ext uri="{FF2B5EF4-FFF2-40B4-BE49-F238E27FC236}">
              <a16:creationId xmlns:a16="http://schemas.microsoft.com/office/drawing/2014/main" id="{26B0D91D-69BE-4057-9BEC-9C1FAA28F875}"/>
            </a:ext>
          </a:extLst>
        </xdr:cNvPr>
        <xdr:cNvCxnSpPr/>
      </xdr:nvCxnSpPr>
      <xdr:spPr>
        <a:xfrm>
          <a:off x="2908300" y="1360779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154178</xdr:rowOff>
    </xdr:from>
    <xdr:to>
      <xdr:col>10</xdr:col>
      <xdr:colOff>165100</xdr:colOff>
      <xdr:row>79</xdr:row>
      <xdr:rowOff>84328</xdr:rowOff>
    </xdr:to>
    <xdr:sp macro="" textlink="">
      <xdr:nvSpPr>
        <xdr:cNvPr id="303" name="楕円 302">
          <a:extLst>
            <a:ext uri="{FF2B5EF4-FFF2-40B4-BE49-F238E27FC236}">
              <a16:creationId xmlns:a16="http://schemas.microsoft.com/office/drawing/2014/main" id="{236D752F-5D11-4C0A-88F6-181144EAA522}"/>
            </a:ext>
          </a:extLst>
        </xdr:cNvPr>
        <xdr:cNvSpPr/>
      </xdr:nvSpPr>
      <xdr:spPr>
        <a:xfrm>
          <a:off x="1968500" y="1352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33528</xdr:rowOff>
    </xdr:from>
    <xdr:to>
      <xdr:col>15</xdr:col>
      <xdr:colOff>50800</xdr:colOff>
      <xdr:row>79</xdr:row>
      <xdr:rowOff>63246</xdr:rowOff>
    </xdr:to>
    <xdr:cxnSp macro="">
      <xdr:nvCxnSpPr>
        <xdr:cNvPr id="304" name="直線コネクタ 303">
          <a:extLst>
            <a:ext uri="{FF2B5EF4-FFF2-40B4-BE49-F238E27FC236}">
              <a16:creationId xmlns:a16="http://schemas.microsoft.com/office/drawing/2014/main" id="{5BE33828-619B-47D7-A8D2-B2DE7F86D8D4}"/>
            </a:ext>
          </a:extLst>
        </xdr:cNvPr>
        <xdr:cNvCxnSpPr/>
      </xdr:nvCxnSpPr>
      <xdr:spPr>
        <a:xfrm>
          <a:off x="2019300" y="1357807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108458</xdr:rowOff>
    </xdr:from>
    <xdr:to>
      <xdr:col>6</xdr:col>
      <xdr:colOff>38100</xdr:colOff>
      <xdr:row>79</xdr:row>
      <xdr:rowOff>38608</xdr:rowOff>
    </xdr:to>
    <xdr:sp macro="" textlink="">
      <xdr:nvSpPr>
        <xdr:cNvPr id="305" name="楕円 304">
          <a:extLst>
            <a:ext uri="{FF2B5EF4-FFF2-40B4-BE49-F238E27FC236}">
              <a16:creationId xmlns:a16="http://schemas.microsoft.com/office/drawing/2014/main" id="{11A2320C-857D-4C39-A9D3-2F4E2DB4CAD2}"/>
            </a:ext>
          </a:extLst>
        </xdr:cNvPr>
        <xdr:cNvSpPr/>
      </xdr:nvSpPr>
      <xdr:spPr>
        <a:xfrm>
          <a:off x="1079500" y="1348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159258</xdr:rowOff>
    </xdr:from>
    <xdr:to>
      <xdr:col>10</xdr:col>
      <xdr:colOff>114300</xdr:colOff>
      <xdr:row>79</xdr:row>
      <xdr:rowOff>33528</xdr:rowOff>
    </xdr:to>
    <xdr:cxnSp macro="">
      <xdr:nvCxnSpPr>
        <xdr:cNvPr id="306" name="直線コネクタ 305">
          <a:extLst>
            <a:ext uri="{FF2B5EF4-FFF2-40B4-BE49-F238E27FC236}">
              <a16:creationId xmlns:a16="http://schemas.microsoft.com/office/drawing/2014/main" id="{FB443C1B-8BC9-4BB2-892F-7D9B07D2E4C1}"/>
            </a:ext>
          </a:extLst>
        </xdr:cNvPr>
        <xdr:cNvCxnSpPr/>
      </xdr:nvCxnSpPr>
      <xdr:spPr>
        <a:xfrm>
          <a:off x="1130300" y="1353235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7D2E680E-3F51-4284-ABC3-ED5C9D7CB7F5}"/>
            </a:ext>
          </a:extLst>
        </xdr:cNvPr>
        <xdr:cNvSpPr txBox="1"/>
      </xdr:nvSpPr>
      <xdr:spPr>
        <a:xfrm>
          <a:off x="3582044" y="1388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C7953FB4-41DD-495D-A8DD-03F4191D4900}"/>
            </a:ext>
          </a:extLst>
        </xdr:cNvPr>
        <xdr:cNvSpPr txBox="1"/>
      </xdr:nvSpPr>
      <xdr:spPr>
        <a:xfrm>
          <a:off x="2705744"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6E09E09C-73B0-4062-91D7-DA1862888378}"/>
            </a:ext>
          </a:extLst>
        </xdr:cNvPr>
        <xdr:cNvSpPr txBox="1"/>
      </xdr:nvSpPr>
      <xdr:spPr>
        <a:xfrm>
          <a:off x="1816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22CB12BA-F2CD-4A2A-B729-D47C9EA46794}"/>
            </a:ext>
          </a:extLst>
        </xdr:cNvPr>
        <xdr:cNvSpPr txBox="1"/>
      </xdr:nvSpPr>
      <xdr:spPr>
        <a:xfrm>
          <a:off x="927744" y="1378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169435</xdr:rowOff>
    </xdr:from>
    <xdr:ext cx="405111" cy="259045"/>
    <xdr:sp macro="" textlink="">
      <xdr:nvSpPr>
        <xdr:cNvPr id="311" name="n_1mainValue【福祉施設】&#10;有形固定資産減価償却率">
          <a:extLst>
            <a:ext uri="{FF2B5EF4-FFF2-40B4-BE49-F238E27FC236}">
              <a16:creationId xmlns:a16="http://schemas.microsoft.com/office/drawing/2014/main" id="{B2234F40-A4D3-4042-9283-F273BDA847D3}"/>
            </a:ext>
          </a:extLst>
        </xdr:cNvPr>
        <xdr:cNvSpPr txBox="1"/>
      </xdr:nvSpPr>
      <xdr:spPr>
        <a:xfrm>
          <a:off x="3582044" y="1337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130573</xdr:rowOff>
    </xdr:from>
    <xdr:ext cx="405111" cy="259045"/>
    <xdr:sp macro="" textlink="">
      <xdr:nvSpPr>
        <xdr:cNvPr id="312" name="n_2mainValue【福祉施設】&#10;有形固定資産減価償却率">
          <a:extLst>
            <a:ext uri="{FF2B5EF4-FFF2-40B4-BE49-F238E27FC236}">
              <a16:creationId xmlns:a16="http://schemas.microsoft.com/office/drawing/2014/main" id="{C83689A5-2963-4505-A80F-CBA153EAFDC2}"/>
            </a:ext>
          </a:extLst>
        </xdr:cNvPr>
        <xdr:cNvSpPr txBox="1"/>
      </xdr:nvSpPr>
      <xdr:spPr>
        <a:xfrm>
          <a:off x="2705744" y="1333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100855</xdr:rowOff>
    </xdr:from>
    <xdr:ext cx="405111" cy="259045"/>
    <xdr:sp macro="" textlink="">
      <xdr:nvSpPr>
        <xdr:cNvPr id="313" name="n_3mainValue【福祉施設】&#10;有形固定資産減価償却率">
          <a:extLst>
            <a:ext uri="{FF2B5EF4-FFF2-40B4-BE49-F238E27FC236}">
              <a16:creationId xmlns:a16="http://schemas.microsoft.com/office/drawing/2014/main" id="{F2FABA03-992A-48A1-A861-1C77DBB2E891}"/>
            </a:ext>
          </a:extLst>
        </xdr:cNvPr>
        <xdr:cNvSpPr txBox="1"/>
      </xdr:nvSpPr>
      <xdr:spPr>
        <a:xfrm>
          <a:off x="1816744" y="13302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55135</xdr:rowOff>
    </xdr:from>
    <xdr:ext cx="405111" cy="259045"/>
    <xdr:sp macro="" textlink="">
      <xdr:nvSpPr>
        <xdr:cNvPr id="314" name="n_4mainValue【福祉施設】&#10;有形固定資産減価償却率">
          <a:extLst>
            <a:ext uri="{FF2B5EF4-FFF2-40B4-BE49-F238E27FC236}">
              <a16:creationId xmlns:a16="http://schemas.microsoft.com/office/drawing/2014/main" id="{2181BC50-52CF-4E7E-99A3-AE814EE6C48F}"/>
            </a:ext>
          </a:extLst>
        </xdr:cNvPr>
        <xdr:cNvSpPr txBox="1"/>
      </xdr:nvSpPr>
      <xdr:spPr>
        <a:xfrm>
          <a:off x="927744" y="1325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51223470-35BF-4121-B6A9-C8258BC5B7C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6440C0EC-CE2E-48EF-B424-3660598D253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B6F912F4-D9A4-423A-8EFA-6CC769E8107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E90E65C4-1E53-49BC-84E7-072B2D38E09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238EFBF0-118C-4B94-9819-71D07146229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98B3BCAD-E13E-4A93-95F2-621E6EB3696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D23FB1B9-E1AC-406B-9A5B-729062A9EA1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191B05E8-45FC-4750-A895-9A836B8FC21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14C0FEA4-0B8B-4EFA-8EBA-6698989134F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C19F300F-A4DB-45BE-8881-112B6E20576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2D2BBFBE-3D21-4434-A7C3-1E4C5AC823F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6DCBCE4E-8ED1-4EFA-BDAD-A9C36BE4E08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1DFED64F-6FC6-4BC6-86B1-A8041005E20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09E76B55-B203-406D-80A2-8255D81391F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E4B8F854-637A-4538-A937-DFE8E88DDCF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2D450D5-651F-4640-964D-DFDE903105E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7501D79C-4809-4C49-ACC9-4F092648E70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6043CADD-4B84-4E31-8BCD-10FE52CBF8D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03344DC1-9FA0-4263-A04D-8D122204CE3A}"/>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3C4C2A41-3730-4B0E-A4D0-7CBFC70359E4}"/>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5244F07C-FC7E-4AB3-9E11-9CAD3D74973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A0637EC2-781C-4BB7-AFB5-26A7881C1326}"/>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464086A3-5644-4A05-A8D9-DFA7DDC42A5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CED3257B-A3B1-425A-8F1E-810F2219317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A02EABD-FF84-49E6-9017-B2D25D3AECC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57A4EEF0-73E7-4A9D-A798-7E55778AEBA3}"/>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02FAD661-652C-482C-AF82-02308CA6A917}"/>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F8DDEFC2-DB78-44E4-B684-D4F8D85FD06D}"/>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B58D6875-9588-487B-ABE9-F724234A9567}"/>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7AC9AAC9-CAAE-4362-8ADA-74583F7B1CFF}"/>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500A349B-29B5-42B2-A3C0-7C00C19C24DD}"/>
            </a:ext>
          </a:extLst>
        </xdr:cNvPr>
        <xdr:cNvSpPr txBox="1"/>
      </xdr:nvSpPr>
      <xdr:spPr>
        <a:xfrm>
          <a:off x="10515600" y="14274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95702177-2412-4B29-80D2-04CF5740C792}"/>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1EBDD3EA-E31D-4B5D-8774-0073111AD3EB}"/>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38CA336A-F963-4631-AC0C-633739B9D725}"/>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ED81EC66-1CF5-433C-821D-F215161A1BB2}"/>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AB7E7C2D-DE31-485E-A692-17AB81235103}"/>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D29C31D6-D1A2-4BC8-8BA1-1A8DCE72795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4A16D0B-1F58-49D5-A847-8C55D6407C6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7A5AEB0-2349-46FA-A25A-851F3D71734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5D46035-1E16-48AC-8D3C-C15CBB3F057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CF279A3-64C5-45B7-A2CD-6C8C4BABE95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96157</xdr:rowOff>
    </xdr:from>
    <xdr:to>
      <xdr:col>55</xdr:col>
      <xdr:colOff>50800</xdr:colOff>
      <xdr:row>79</xdr:row>
      <xdr:rowOff>26307</xdr:rowOff>
    </xdr:to>
    <xdr:sp macro="" textlink="">
      <xdr:nvSpPr>
        <xdr:cNvPr id="356" name="楕円 355">
          <a:extLst>
            <a:ext uri="{FF2B5EF4-FFF2-40B4-BE49-F238E27FC236}">
              <a16:creationId xmlns:a16="http://schemas.microsoft.com/office/drawing/2014/main" id="{A38BCC16-0BFD-46BF-A9D5-881E5BC5FBBC}"/>
            </a:ext>
          </a:extLst>
        </xdr:cNvPr>
        <xdr:cNvSpPr/>
      </xdr:nvSpPr>
      <xdr:spPr>
        <a:xfrm>
          <a:off x="10426700" y="134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119034</xdr:rowOff>
    </xdr:from>
    <xdr:ext cx="469744" cy="259045"/>
    <xdr:sp macro="" textlink="">
      <xdr:nvSpPr>
        <xdr:cNvPr id="357" name="【福祉施設】&#10;一人当たり面積該当値テキスト">
          <a:extLst>
            <a:ext uri="{FF2B5EF4-FFF2-40B4-BE49-F238E27FC236}">
              <a16:creationId xmlns:a16="http://schemas.microsoft.com/office/drawing/2014/main" id="{EF4C59D3-C965-4C14-B19A-CA681BA5F4C9}"/>
            </a:ext>
          </a:extLst>
        </xdr:cNvPr>
        <xdr:cNvSpPr txBox="1"/>
      </xdr:nvSpPr>
      <xdr:spPr>
        <a:xfrm>
          <a:off x="10515600" y="1332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85271</xdr:rowOff>
    </xdr:from>
    <xdr:to>
      <xdr:col>50</xdr:col>
      <xdr:colOff>165100</xdr:colOff>
      <xdr:row>79</xdr:row>
      <xdr:rowOff>15421</xdr:rowOff>
    </xdr:to>
    <xdr:sp macro="" textlink="">
      <xdr:nvSpPr>
        <xdr:cNvPr id="358" name="楕円 357">
          <a:extLst>
            <a:ext uri="{FF2B5EF4-FFF2-40B4-BE49-F238E27FC236}">
              <a16:creationId xmlns:a16="http://schemas.microsoft.com/office/drawing/2014/main" id="{66A61B1D-C602-49A0-B504-81F862F2954A}"/>
            </a:ext>
          </a:extLst>
        </xdr:cNvPr>
        <xdr:cNvSpPr/>
      </xdr:nvSpPr>
      <xdr:spPr>
        <a:xfrm>
          <a:off x="9588500" y="1345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136071</xdr:rowOff>
    </xdr:from>
    <xdr:to>
      <xdr:col>55</xdr:col>
      <xdr:colOff>0</xdr:colOff>
      <xdr:row>78</xdr:row>
      <xdr:rowOff>146957</xdr:rowOff>
    </xdr:to>
    <xdr:cxnSp macro="">
      <xdr:nvCxnSpPr>
        <xdr:cNvPr id="359" name="直線コネクタ 358">
          <a:extLst>
            <a:ext uri="{FF2B5EF4-FFF2-40B4-BE49-F238E27FC236}">
              <a16:creationId xmlns:a16="http://schemas.microsoft.com/office/drawing/2014/main" id="{92950D2E-6347-4789-A8EF-DD9E0664A399}"/>
            </a:ext>
          </a:extLst>
        </xdr:cNvPr>
        <xdr:cNvCxnSpPr/>
      </xdr:nvCxnSpPr>
      <xdr:spPr>
        <a:xfrm>
          <a:off x="9639300" y="135091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96157</xdr:rowOff>
    </xdr:from>
    <xdr:to>
      <xdr:col>46</xdr:col>
      <xdr:colOff>38100</xdr:colOff>
      <xdr:row>79</xdr:row>
      <xdr:rowOff>26307</xdr:rowOff>
    </xdr:to>
    <xdr:sp macro="" textlink="">
      <xdr:nvSpPr>
        <xdr:cNvPr id="360" name="楕円 359">
          <a:extLst>
            <a:ext uri="{FF2B5EF4-FFF2-40B4-BE49-F238E27FC236}">
              <a16:creationId xmlns:a16="http://schemas.microsoft.com/office/drawing/2014/main" id="{AB7D3B60-94B7-4F39-87FF-C7C8E228874E}"/>
            </a:ext>
          </a:extLst>
        </xdr:cNvPr>
        <xdr:cNvSpPr/>
      </xdr:nvSpPr>
      <xdr:spPr>
        <a:xfrm>
          <a:off x="8699500" y="134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136071</xdr:rowOff>
    </xdr:from>
    <xdr:to>
      <xdr:col>50</xdr:col>
      <xdr:colOff>114300</xdr:colOff>
      <xdr:row>78</xdr:row>
      <xdr:rowOff>146957</xdr:rowOff>
    </xdr:to>
    <xdr:cxnSp macro="">
      <xdr:nvCxnSpPr>
        <xdr:cNvPr id="361" name="直線コネクタ 360">
          <a:extLst>
            <a:ext uri="{FF2B5EF4-FFF2-40B4-BE49-F238E27FC236}">
              <a16:creationId xmlns:a16="http://schemas.microsoft.com/office/drawing/2014/main" id="{56E1530C-B702-4278-B08E-E37548286B7E}"/>
            </a:ext>
          </a:extLst>
        </xdr:cNvPr>
        <xdr:cNvCxnSpPr/>
      </xdr:nvCxnSpPr>
      <xdr:spPr>
        <a:xfrm flipV="1">
          <a:off x="8750300" y="135091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107043</xdr:rowOff>
    </xdr:from>
    <xdr:to>
      <xdr:col>41</xdr:col>
      <xdr:colOff>101600</xdr:colOff>
      <xdr:row>79</xdr:row>
      <xdr:rowOff>37193</xdr:rowOff>
    </xdr:to>
    <xdr:sp macro="" textlink="">
      <xdr:nvSpPr>
        <xdr:cNvPr id="362" name="楕円 361">
          <a:extLst>
            <a:ext uri="{FF2B5EF4-FFF2-40B4-BE49-F238E27FC236}">
              <a16:creationId xmlns:a16="http://schemas.microsoft.com/office/drawing/2014/main" id="{582A83A3-C183-42CE-8D27-F9C80CBB705C}"/>
            </a:ext>
          </a:extLst>
        </xdr:cNvPr>
        <xdr:cNvSpPr/>
      </xdr:nvSpPr>
      <xdr:spPr>
        <a:xfrm>
          <a:off x="7810500" y="1348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146957</xdr:rowOff>
    </xdr:from>
    <xdr:to>
      <xdr:col>45</xdr:col>
      <xdr:colOff>177800</xdr:colOff>
      <xdr:row>78</xdr:row>
      <xdr:rowOff>157843</xdr:rowOff>
    </xdr:to>
    <xdr:cxnSp macro="">
      <xdr:nvCxnSpPr>
        <xdr:cNvPr id="363" name="直線コネクタ 362">
          <a:extLst>
            <a:ext uri="{FF2B5EF4-FFF2-40B4-BE49-F238E27FC236}">
              <a16:creationId xmlns:a16="http://schemas.microsoft.com/office/drawing/2014/main" id="{CC72914D-EBE2-4B42-8A85-3D3FA6D03097}"/>
            </a:ext>
          </a:extLst>
        </xdr:cNvPr>
        <xdr:cNvCxnSpPr/>
      </xdr:nvCxnSpPr>
      <xdr:spPr>
        <a:xfrm flipV="1">
          <a:off x="7861300" y="135200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117929</xdr:rowOff>
    </xdr:from>
    <xdr:to>
      <xdr:col>36</xdr:col>
      <xdr:colOff>165100</xdr:colOff>
      <xdr:row>79</xdr:row>
      <xdr:rowOff>48079</xdr:rowOff>
    </xdr:to>
    <xdr:sp macro="" textlink="">
      <xdr:nvSpPr>
        <xdr:cNvPr id="364" name="楕円 363">
          <a:extLst>
            <a:ext uri="{FF2B5EF4-FFF2-40B4-BE49-F238E27FC236}">
              <a16:creationId xmlns:a16="http://schemas.microsoft.com/office/drawing/2014/main" id="{7B0B3253-6126-4DCF-A360-13B014D1181B}"/>
            </a:ext>
          </a:extLst>
        </xdr:cNvPr>
        <xdr:cNvSpPr/>
      </xdr:nvSpPr>
      <xdr:spPr>
        <a:xfrm>
          <a:off x="6921500" y="134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157843</xdr:rowOff>
    </xdr:from>
    <xdr:to>
      <xdr:col>41</xdr:col>
      <xdr:colOff>50800</xdr:colOff>
      <xdr:row>78</xdr:row>
      <xdr:rowOff>168729</xdr:rowOff>
    </xdr:to>
    <xdr:cxnSp macro="">
      <xdr:nvCxnSpPr>
        <xdr:cNvPr id="365" name="直線コネクタ 364">
          <a:extLst>
            <a:ext uri="{FF2B5EF4-FFF2-40B4-BE49-F238E27FC236}">
              <a16:creationId xmlns:a16="http://schemas.microsoft.com/office/drawing/2014/main" id="{E775D56F-97FA-4E8F-A675-D2E90F2C25B9}"/>
            </a:ext>
          </a:extLst>
        </xdr:cNvPr>
        <xdr:cNvCxnSpPr/>
      </xdr:nvCxnSpPr>
      <xdr:spPr>
        <a:xfrm flipV="1">
          <a:off x="6972300" y="135309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2D75AFBE-2850-4ED3-B771-2C4A7C65F1A9}"/>
            </a:ext>
          </a:extLst>
        </xdr:cNvPr>
        <xdr:cNvSpPr txBox="1"/>
      </xdr:nvSpPr>
      <xdr:spPr>
        <a:xfrm>
          <a:off x="93917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262219E2-1F65-4A9E-A69E-3C2F4F084882}"/>
            </a:ext>
          </a:extLst>
        </xdr:cNvPr>
        <xdr:cNvSpPr txBox="1"/>
      </xdr:nvSpPr>
      <xdr:spPr>
        <a:xfrm>
          <a:off x="8515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5374FC94-97FB-4CD7-A2FF-1699C448F31E}"/>
            </a:ext>
          </a:extLst>
        </xdr:cNvPr>
        <xdr:cNvSpPr txBox="1"/>
      </xdr:nvSpPr>
      <xdr:spPr>
        <a:xfrm>
          <a:off x="7626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3B698EE7-1D95-4A78-9F93-7F0DDFA6186A}"/>
            </a:ext>
          </a:extLst>
        </xdr:cNvPr>
        <xdr:cNvSpPr txBox="1"/>
      </xdr:nvSpPr>
      <xdr:spPr>
        <a:xfrm>
          <a:off x="6737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31948</xdr:rowOff>
    </xdr:from>
    <xdr:ext cx="469744" cy="259045"/>
    <xdr:sp macro="" textlink="">
      <xdr:nvSpPr>
        <xdr:cNvPr id="370" name="n_1mainValue【福祉施設】&#10;一人当たり面積">
          <a:extLst>
            <a:ext uri="{FF2B5EF4-FFF2-40B4-BE49-F238E27FC236}">
              <a16:creationId xmlns:a16="http://schemas.microsoft.com/office/drawing/2014/main" id="{9636CA5F-B0C1-4CFA-8434-B5A3C01972A7}"/>
            </a:ext>
          </a:extLst>
        </xdr:cNvPr>
        <xdr:cNvSpPr txBox="1"/>
      </xdr:nvSpPr>
      <xdr:spPr>
        <a:xfrm>
          <a:off x="9391727" y="132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42834</xdr:rowOff>
    </xdr:from>
    <xdr:ext cx="469744" cy="259045"/>
    <xdr:sp macro="" textlink="">
      <xdr:nvSpPr>
        <xdr:cNvPr id="371" name="n_2mainValue【福祉施設】&#10;一人当たり面積">
          <a:extLst>
            <a:ext uri="{FF2B5EF4-FFF2-40B4-BE49-F238E27FC236}">
              <a16:creationId xmlns:a16="http://schemas.microsoft.com/office/drawing/2014/main" id="{2BFC9B68-19DD-4512-89B1-7C89EA500B62}"/>
            </a:ext>
          </a:extLst>
        </xdr:cNvPr>
        <xdr:cNvSpPr txBox="1"/>
      </xdr:nvSpPr>
      <xdr:spPr>
        <a:xfrm>
          <a:off x="8515427" y="1324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53720</xdr:rowOff>
    </xdr:from>
    <xdr:ext cx="469744" cy="259045"/>
    <xdr:sp macro="" textlink="">
      <xdr:nvSpPr>
        <xdr:cNvPr id="372" name="n_3mainValue【福祉施設】&#10;一人当たり面積">
          <a:extLst>
            <a:ext uri="{FF2B5EF4-FFF2-40B4-BE49-F238E27FC236}">
              <a16:creationId xmlns:a16="http://schemas.microsoft.com/office/drawing/2014/main" id="{C5ACE2B2-19C3-4D85-889B-100E417150AF}"/>
            </a:ext>
          </a:extLst>
        </xdr:cNvPr>
        <xdr:cNvSpPr txBox="1"/>
      </xdr:nvSpPr>
      <xdr:spPr>
        <a:xfrm>
          <a:off x="7626427" y="1325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64606</xdr:rowOff>
    </xdr:from>
    <xdr:ext cx="469744" cy="259045"/>
    <xdr:sp macro="" textlink="">
      <xdr:nvSpPr>
        <xdr:cNvPr id="373" name="n_4mainValue【福祉施設】&#10;一人当たり面積">
          <a:extLst>
            <a:ext uri="{FF2B5EF4-FFF2-40B4-BE49-F238E27FC236}">
              <a16:creationId xmlns:a16="http://schemas.microsoft.com/office/drawing/2014/main" id="{2B89BC27-B5CC-4ACE-AA74-567BDEB017CA}"/>
            </a:ext>
          </a:extLst>
        </xdr:cNvPr>
        <xdr:cNvSpPr txBox="1"/>
      </xdr:nvSpPr>
      <xdr:spPr>
        <a:xfrm>
          <a:off x="6737427" y="1326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48CFD167-8E67-416A-8610-AD7ECA05A52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93CA711F-2037-4F45-82AF-5E50C7B5AEF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2E9BF984-151A-4D3D-9AED-F4C50379F0E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36B4C66C-FBB9-4528-853E-2548223411E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E655E28D-058D-446E-A0F7-F8DC1201D63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C8C9CB16-D24D-4020-8203-109B3FCF69E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7E63596C-0E83-4625-A6FD-10C7C8BBDE8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17918A53-7853-4D0E-9FEC-02D4E40371B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7C1857C5-799B-491E-9145-48A64953EC8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B2805013-3D30-4775-8947-B228F4B18FC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AFC074E4-CD80-48C7-9CDD-A272E822DD9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E6CD8611-502D-47D3-9F33-13C675D5C7B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7A647FFD-2BA1-47FC-8F03-E47B9B1C86CF}"/>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3D8AD364-A146-453E-8F6A-21786EEB569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CBE6CDAA-4DD0-40B9-B864-9C71A2EBD805}"/>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93B3835B-36F6-4162-AFB3-08B447B5058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42DED0A9-63B5-4884-BB42-0EB48815581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E7F79E-05E2-42FB-AC01-3D25043346D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DC223CD5-0FA9-4CD0-8F39-8C2839DB9A9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1A233140-6956-424C-B3DD-923F1924BBD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1BFFE7CB-5101-4343-ACBD-010CF884C6A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29475C64-9502-4546-979B-7C7493513F1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883FA9E7-1CC4-4C3A-8DFE-5F13B00660CB}"/>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D3C6DFF4-B3B3-48D1-B539-2EE964C9448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B08DB16B-60BF-413E-BA91-9F7950372DB9}"/>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85F9390A-9717-497D-8093-8DE46017D497}"/>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69B2F5DC-8A20-4C4A-8675-A0C22A95198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5BD56ED8-A6F8-44C0-97B0-919B6DB8462A}"/>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A1635ECC-121C-427C-A36C-EEE9A0E76FD2}"/>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21D7EF4C-7DBB-42D5-BC06-44EA9CC449DC}"/>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EBC77EB4-6802-4E29-8083-03B3DF2885A7}"/>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D45FDDF2-66BE-4C52-861D-055EFDE7B990}"/>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D857A5EE-25A4-427C-8570-931E1B3B5EC1}"/>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5642C35E-A965-4F76-BE6B-64D3D752F8DD}"/>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4369926D-4E43-49ED-9B35-A8974EF86387}"/>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DF55A8AF-DB33-451E-A911-554F476848D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3496ED1-FEB1-417B-898C-CBD0066BE0B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5DBF7DA-6791-4E26-8D84-1E524DE028F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F3F99B5-8069-4CF0-8E42-2D2393CFBDB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49CF6E6-F956-4DDE-8054-27032257A39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42545</xdr:rowOff>
    </xdr:from>
    <xdr:to>
      <xdr:col>24</xdr:col>
      <xdr:colOff>114300</xdr:colOff>
      <xdr:row>104</xdr:row>
      <xdr:rowOff>144145</xdr:rowOff>
    </xdr:to>
    <xdr:sp macro="" textlink="">
      <xdr:nvSpPr>
        <xdr:cNvPr id="414" name="楕円 413">
          <a:extLst>
            <a:ext uri="{FF2B5EF4-FFF2-40B4-BE49-F238E27FC236}">
              <a16:creationId xmlns:a16="http://schemas.microsoft.com/office/drawing/2014/main" id="{35EE41FA-07A7-420F-9914-72193DD5EB9F}"/>
            </a:ext>
          </a:extLst>
        </xdr:cNvPr>
        <xdr:cNvSpPr/>
      </xdr:nvSpPr>
      <xdr:spPr>
        <a:xfrm>
          <a:off x="45847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20972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B4DEA631-78A0-4FC3-8E5A-B49F51FCDC07}"/>
            </a:ext>
          </a:extLst>
        </xdr:cNvPr>
        <xdr:cNvSpPr txBox="1"/>
      </xdr:nvSpPr>
      <xdr:spPr>
        <a:xfrm>
          <a:off x="4673600"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170180</xdr:rowOff>
    </xdr:from>
    <xdr:to>
      <xdr:col>20</xdr:col>
      <xdr:colOff>38100</xdr:colOff>
      <xdr:row>104</xdr:row>
      <xdr:rowOff>100330</xdr:rowOff>
    </xdr:to>
    <xdr:sp macro="" textlink="">
      <xdr:nvSpPr>
        <xdr:cNvPr id="416" name="楕円 415">
          <a:extLst>
            <a:ext uri="{FF2B5EF4-FFF2-40B4-BE49-F238E27FC236}">
              <a16:creationId xmlns:a16="http://schemas.microsoft.com/office/drawing/2014/main" id="{E1696FF0-D67F-4F04-8715-3481ECDE72DC}"/>
            </a:ext>
          </a:extLst>
        </xdr:cNvPr>
        <xdr:cNvSpPr/>
      </xdr:nvSpPr>
      <xdr:spPr>
        <a:xfrm>
          <a:off x="3746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49530</xdr:rowOff>
    </xdr:from>
    <xdr:to>
      <xdr:col>24</xdr:col>
      <xdr:colOff>63500</xdr:colOff>
      <xdr:row>104</xdr:row>
      <xdr:rowOff>93345</xdr:rowOff>
    </xdr:to>
    <xdr:cxnSp macro="">
      <xdr:nvCxnSpPr>
        <xdr:cNvPr id="417" name="直線コネクタ 416">
          <a:extLst>
            <a:ext uri="{FF2B5EF4-FFF2-40B4-BE49-F238E27FC236}">
              <a16:creationId xmlns:a16="http://schemas.microsoft.com/office/drawing/2014/main" id="{DD6BF078-D144-4803-857A-0ED5A268A0FE}"/>
            </a:ext>
          </a:extLst>
        </xdr:cNvPr>
        <xdr:cNvCxnSpPr/>
      </xdr:nvCxnSpPr>
      <xdr:spPr>
        <a:xfrm>
          <a:off x="3797300" y="1788033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126364</xdr:rowOff>
    </xdr:from>
    <xdr:to>
      <xdr:col>15</xdr:col>
      <xdr:colOff>101600</xdr:colOff>
      <xdr:row>104</xdr:row>
      <xdr:rowOff>56514</xdr:rowOff>
    </xdr:to>
    <xdr:sp macro="" textlink="">
      <xdr:nvSpPr>
        <xdr:cNvPr id="418" name="楕円 417">
          <a:extLst>
            <a:ext uri="{FF2B5EF4-FFF2-40B4-BE49-F238E27FC236}">
              <a16:creationId xmlns:a16="http://schemas.microsoft.com/office/drawing/2014/main" id="{6641E6E0-820C-420B-8980-E586AF3CBDEA}"/>
            </a:ext>
          </a:extLst>
        </xdr:cNvPr>
        <xdr:cNvSpPr/>
      </xdr:nvSpPr>
      <xdr:spPr>
        <a:xfrm>
          <a:off x="2857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5714</xdr:rowOff>
    </xdr:from>
    <xdr:to>
      <xdr:col>19</xdr:col>
      <xdr:colOff>177800</xdr:colOff>
      <xdr:row>104</xdr:row>
      <xdr:rowOff>49530</xdr:rowOff>
    </xdr:to>
    <xdr:cxnSp macro="">
      <xdr:nvCxnSpPr>
        <xdr:cNvPr id="419" name="直線コネクタ 418">
          <a:extLst>
            <a:ext uri="{FF2B5EF4-FFF2-40B4-BE49-F238E27FC236}">
              <a16:creationId xmlns:a16="http://schemas.microsoft.com/office/drawing/2014/main" id="{C0891DF2-293E-47B2-8F45-D11AEC9C60EE}"/>
            </a:ext>
          </a:extLst>
        </xdr:cNvPr>
        <xdr:cNvCxnSpPr/>
      </xdr:nvCxnSpPr>
      <xdr:spPr>
        <a:xfrm>
          <a:off x="2908300" y="1783651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107314</xdr:rowOff>
    </xdr:from>
    <xdr:to>
      <xdr:col>10</xdr:col>
      <xdr:colOff>165100</xdr:colOff>
      <xdr:row>104</xdr:row>
      <xdr:rowOff>37464</xdr:rowOff>
    </xdr:to>
    <xdr:sp macro="" textlink="">
      <xdr:nvSpPr>
        <xdr:cNvPr id="420" name="楕円 419">
          <a:extLst>
            <a:ext uri="{FF2B5EF4-FFF2-40B4-BE49-F238E27FC236}">
              <a16:creationId xmlns:a16="http://schemas.microsoft.com/office/drawing/2014/main" id="{4DECA602-614C-4FF1-99FE-EB1B03E303AA}"/>
            </a:ext>
          </a:extLst>
        </xdr:cNvPr>
        <xdr:cNvSpPr/>
      </xdr:nvSpPr>
      <xdr:spPr>
        <a:xfrm>
          <a:off x="1968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158114</xdr:rowOff>
    </xdr:from>
    <xdr:to>
      <xdr:col>15</xdr:col>
      <xdr:colOff>50800</xdr:colOff>
      <xdr:row>104</xdr:row>
      <xdr:rowOff>5714</xdr:rowOff>
    </xdr:to>
    <xdr:cxnSp macro="">
      <xdr:nvCxnSpPr>
        <xdr:cNvPr id="421" name="直線コネクタ 420">
          <a:extLst>
            <a:ext uri="{FF2B5EF4-FFF2-40B4-BE49-F238E27FC236}">
              <a16:creationId xmlns:a16="http://schemas.microsoft.com/office/drawing/2014/main" id="{5D4EDD37-AB7D-446F-9350-1431759228A4}"/>
            </a:ext>
          </a:extLst>
        </xdr:cNvPr>
        <xdr:cNvCxnSpPr/>
      </xdr:nvCxnSpPr>
      <xdr:spPr>
        <a:xfrm>
          <a:off x="2019300" y="1781746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61595</xdr:rowOff>
    </xdr:from>
    <xdr:to>
      <xdr:col>6</xdr:col>
      <xdr:colOff>38100</xdr:colOff>
      <xdr:row>103</xdr:row>
      <xdr:rowOff>163195</xdr:rowOff>
    </xdr:to>
    <xdr:sp macro="" textlink="">
      <xdr:nvSpPr>
        <xdr:cNvPr id="422" name="楕円 421">
          <a:extLst>
            <a:ext uri="{FF2B5EF4-FFF2-40B4-BE49-F238E27FC236}">
              <a16:creationId xmlns:a16="http://schemas.microsoft.com/office/drawing/2014/main" id="{FD7683A4-A469-4013-90F2-876363929D45}"/>
            </a:ext>
          </a:extLst>
        </xdr:cNvPr>
        <xdr:cNvSpPr/>
      </xdr:nvSpPr>
      <xdr:spPr>
        <a:xfrm>
          <a:off x="10795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112395</xdr:rowOff>
    </xdr:from>
    <xdr:to>
      <xdr:col>10</xdr:col>
      <xdr:colOff>114300</xdr:colOff>
      <xdr:row>103</xdr:row>
      <xdr:rowOff>158114</xdr:rowOff>
    </xdr:to>
    <xdr:cxnSp macro="">
      <xdr:nvCxnSpPr>
        <xdr:cNvPr id="423" name="直線コネクタ 422">
          <a:extLst>
            <a:ext uri="{FF2B5EF4-FFF2-40B4-BE49-F238E27FC236}">
              <a16:creationId xmlns:a16="http://schemas.microsoft.com/office/drawing/2014/main" id="{3319BA68-BBAA-40B3-A565-DDEA55D0F980}"/>
            </a:ext>
          </a:extLst>
        </xdr:cNvPr>
        <xdr:cNvCxnSpPr/>
      </xdr:nvCxnSpPr>
      <xdr:spPr>
        <a:xfrm>
          <a:off x="1130300" y="177717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FDCC0767-857A-42EF-8466-A82BD0FBAA5D}"/>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0607C2FF-1D96-4BCC-B0BE-374390ED4CB5}"/>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0970AE24-A321-4496-904C-1398411306DA}"/>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1AB6A95A-CD89-43B8-81D0-EA048BE3CCC2}"/>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91457</xdr:rowOff>
    </xdr:from>
    <xdr:ext cx="405111" cy="259045"/>
    <xdr:sp macro="" textlink="">
      <xdr:nvSpPr>
        <xdr:cNvPr id="428" name="n_1mainValue【市民会館】&#10;有形固定資産減価償却率">
          <a:extLst>
            <a:ext uri="{FF2B5EF4-FFF2-40B4-BE49-F238E27FC236}">
              <a16:creationId xmlns:a16="http://schemas.microsoft.com/office/drawing/2014/main" id="{F8253045-9478-40A3-A897-489C91F23C58}"/>
            </a:ext>
          </a:extLst>
        </xdr:cNvPr>
        <xdr:cNvSpPr txBox="1"/>
      </xdr:nvSpPr>
      <xdr:spPr>
        <a:xfrm>
          <a:off x="35820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47641</xdr:rowOff>
    </xdr:from>
    <xdr:ext cx="405111" cy="259045"/>
    <xdr:sp macro="" textlink="">
      <xdr:nvSpPr>
        <xdr:cNvPr id="429" name="n_2mainValue【市民会館】&#10;有形固定資産減価償却率">
          <a:extLst>
            <a:ext uri="{FF2B5EF4-FFF2-40B4-BE49-F238E27FC236}">
              <a16:creationId xmlns:a16="http://schemas.microsoft.com/office/drawing/2014/main" id="{B96D5E32-ADA0-4947-A065-B4F0411C0ABC}"/>
            </a:ext>
          </a:extLst>
        </xdr:cNvPr>
        <xdr:cNvSpPr txBox="1"/>
      </xdr:nvSpPr>
      <xdr:spPr>
        <a:xfrm>
          <a:off x="2705744" y="1787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28591</xdr:rowOff>
    </xdr:from>
    <xdr:ext cx="405111" cy="259045"/>
    <xdr:sp macro="" textlink="">
      <xdr:nvSpPr>
        <xdr:cNvPr id="430" name="n_3mainValue【市民会館】&#10;有形固定資産減価償却率">
          <a:extLst>
            <a:ext uri="{FF2B5EF4-FFF2-40B4-BE49-F238E27FC236}">
              <a16:creationId xmlns:a16="http://schemas.microsoft.com/office/drawing/2014/main" id="{FEF4CF6A-1392-4630-909C-AF5A064E8C9C}"/>
            </a:ext>
          </a:extLst>
        </xdr:cNvPr>
        <xdr:cNvSpPr txBox="1"/>
      </xdr:nvSpPr>
      <xdr:spPr>
        <a:xfrm>
          <a:off x="1816744" y="1785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154322</xdr:rowOff>
    </xdr:from>
    <xdr:ext cx="405111" cy="259045"/>
    <xdr:sp macro="" textlink="">
      <xdr:nvSpPr>
        <xdr:cNvPr id="431" name="n_4mainValue【市民会館】&#10;有形固定資産減価償却率">
          <a:extLst>
            <a:ext uri="{FF2B5EF4-FFF2-40B4-BE49-F238E27FC236}">
              <a16:creationId xmlns:a16="http://schemas.microsoft.com/office/drawing/2014/main" id="{A8C3DDA7-5B3C-412B-A25C-13BF11AB55D0}"/>
            </a:ext>
          </a:extLst>
        </xdr:cNvPr>
        <xdr:cNvSpPr txBox="1"/>
      </xdr:nvSpPr>
      <xdr:spPr>
        <a:xfrm>
          <a:off x="927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B91742A6-9B63-4CF5-9C22-92C2A22DF71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65E27CF1-D024-46DE-B030-115698B006F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907AA29C-F824-41F7-97AE-9478E6A0ECB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8098EF22-9287-4F72-B62D-020762F6DD9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D3687F13-C568-4380-982B-B614E384B35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7E17A9D9-DD4F-44AE-B1F8-3ED22E7C7C7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2FF49D5-977D-4870-A0E2-A1B44C14C83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B5D534A0-3959-46F3-8FFC-B202C82393D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9B967D98-076E-41E8-96CC-6B2B91508CE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894E8F19-4B50-460A-B204-E6F3FA7F67A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40AA52BC-332C-44F5-8851-C68A7ED7E0E5}"/>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8E276D41-94A7-48E2-B5A6-CA363F4D181D}"/>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B0BD85C6-0774-441D-A7B4-75D8C629785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80ECA01D-3521-498A-92E5-5D4D8928E26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B0D2D9BE-BD66-40A8-A84C-30A79CC9D7D8}"/>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50AA413A-2D76-45DB-814A-4435E4E99183}"/>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421A26DD-2BCA-4589-943E-24E7708B8E2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7765A193-3310-48ED-BD09-74027D7AF3C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54661F61-C8A8-415A-92AA-3B80949FAD6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77335AA5-981A-4944-B9D6-DF30F2E3523D}"/>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38FBF9F2-609C-45EF-9E49-6EADF606AD84}"/>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94F4AAE0-8F28-47AC-A32F-0E11A5CF1564}"/>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8EA35538-5C11-4E3D-93B6-F52B77A2C767}"/>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F04D7EAB-465A-4E63-8AD5-66FF13C845D7}"/>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BEDA3943-8CD5-4E18-B308-A4D98EA56A69}"/>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1E38BE9A-3542-4E4F-AD6F-926A963E19BB}"/>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D489A743-E092-4554-887B-4C3B02AE8144}"/>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6E16EC76-46B3-4B13-9682-317C9F584841}"/>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0915972A-94B3-4BC9-ACA9-735FF70BF091}"/>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9ADBC8F7-BE23-4E57-9A29-F0DBA43746DC}"/>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D3B54CD6-144F-421B-BCC5-899D08D16AB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BA3D5163-EC4D-49B5-ADE9-10B465FD8F2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638B83FC-08BA-4167-9450-D346B114626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AD6C2065-FD45-4CE3-9F49-620B971000F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9AD0BC20-2D84-4B07-BD35-8F2BD9C1DF3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111125</xdr:rowOff>
    </xdr:from>
    <xdr:to>
      <xdr:col>55</xdr:col>
      <xdr:colOff>50800</xdr:colOff>
      <xdr:row>107</xdr:row>
      <xdr:rowOff>41275</xdr:rowOff>
    </xdr:to>
    <xdr:sp macro="" textlink="">
      <xdr:nvSpPr>
        <xdr:cNvPr id="467" name="楕円 466">
          <a:extLst>
            <a:ext uri="{FF2B5EF4-FFF2-40B4-BE49-F238E27FC236}">
              <a16:creationId xmlns:a16="http://schemas.microsoft.com/office/drawing/2014/main" id="{DC6735BD-CA6D-404A-B225-C31364241DDE}"/>
            </a:ext>
          </a:extLst>
        </xdr:cNvPr>
        <xdr:cNvSpPr/>
      </xdr:nvSpPr>
      <xdr:spPr>
        <a:xfrm>
          <a:off x="10426700" y="182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26052</xdr:rowOff>
    </xdr:from>
    <xdr:ext cx="469744" cy="259045"/>
    <xdr:sp macro="" textlink="">
      <xdr:nvSpPr>
        <xdr:cNvPr id="468" name="【市民会館】&#10;一人当たり面積該当値テキスト">
          <a:extLst>
            <a:ext uri="{FF2B5EF4-FFF2-40B4-BE49-F238E27FC236}">
              <a16:creationId xmlns:a16="http://schemas.microsoft.com/office/drawing/2014/main" id="{2E54F24E-90A0-490D-8424-FA60EA36A2CC}"/>
            </a:ext>
          </a:extLst>
        </xdr:cNvPr>
        <xdr:cNvSpPr txBox="1"/>
      </xdr:nvSpPr>
      <xdr:spPr>
        <a:xfrm>
          <a:off x="10515600" y="1819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116839</xdr:rowOff>
    </xdr:from>
    <xdr:to>
      <xdr:col>50</xdr:col>
      <xdr:colOff>165100</xdr:colOff>
      <xdr:row>107</xdr:row>
      <xdr:rowOff>46989</xdr:rowOff>
    </xdr:to>
    <xdr:sp macro="" textlink="">
      <xdr:nvSpPr>
        <xdr:cNvPr id="469" name="楕円 468">
          <a:extLst>
            <a:ext uri="{FF2B5EF4-FFF2-40B4-BE49-F238E27FC236}">
              <a16:creationId xmlns:a16="http://schemas.microsoft.com/office/drawing/2014/main" id="{F3A6567E-C550-49A9-A279-5949C23DB744}"/>
            </a:ext>
          </a:extLst>
        </xdr:cNvPr>
        <xdr:cNvSpPr/>
      </xdr:nvSpPr>
      <xdr:spPr>
        <a:xfrm>
          <a:off x="9588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161925</xdr:rowOff>
    </xdr:from>
    <xdr:to>
      <xdr:col>55</xdr:col>
      <xdr:colOff>0</xdr:colOff>
      <xdr:row>106</xdr:row>
      <xdr:rowOff>167639</xdr:rowOff>
    </xdr:to>
    <xdr:cxnSp macro="">
      <xdr:nvCxnSpPr>
        <xdr:cNvPr id="470" name="直線コネクタ 469">
          <a:extLst>
            <a:ext uri="{FF2B5EF4-FFF2-40B4-BE49-F238E27FC236}">
              <a16:creationId xmlns:a16="http://schemas.microsoft.com/office/drawing/2014/main" id="{15B196CA-75F6-4C59-8552-0E8D3ADF862F}"/>
            </a:ext>
          </a:extLst>
        </xdr:cNvPr>
        <xdr:cNvCxnSpPr/>
      </xdr:nvCxnSpPr>
      <xdr:spPr>
        <a:xfrm flipV="1">
          <a:off x="9639300" y="1833562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116839</xdr:rowOff>
    </xdr:from>
    <xdr:to>
      <xdr:col>46</xdr:col>
      <xdr:colOff>38100</xdr:colOff>
      <xdr:row>107</xdr:row>
      <xdr:rowOff>46989</xdr:rowOff>
    </xdr:to>
    <xdr:sp macro="" textlink="">
      <xdr:nvSpPr>
        <xdr:cNvPr id="471" name="楕円 470">
          <a:extLst>
            <a:ext uri="{FF2B5EF4-FFF2-40B4-BE49-F238E27FC236}">
              <a16:creationId xmlns:a16="http://schemas.microsoft.com/office/drawing/2014/main" id="{10C9C75A-4A01-49C4-84DC-A8C6EAB40172}"/>
            </a:ext>
          </a:extLst>
        </xdr:cNvPr>
        <xdr:cNvSpPr/>
      </xdr:nvSpPr>
      <xdr:spPr>
        <a:xfrm>
          <a:off x="8699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167639</xdr:rowOff>
    </xdr:from>
    <xdr:to>
      <xdr:col>50</xdr:col>
      <xdr:colOff>114300</xdr:colOff>
      <xdr:row>106</xdr:row>
      <xdr:rowOff>167639</xdr:rowOff>
    </xdr:to>
    <xdr:cxnSp macro="">
      <xdr:nvCxnSpPr>
        <xdr:cNvPr id="472" name="直線コネクタ 471">
          <a:extLst>
            <a:ext uri="{FF2B5EF4-FFF2-40B4-BE49-F238E27FC236}">
              <a16:creationId xmlns:a16="http://schemas.microsoft.com/office/drawing/2014/main" id="{E89961A2-8228-40AE-9FA0-2C48546A82F5}"/>
            </a:ext>
          </a:extLst>
        </xdr:cNvPr>
        <xdr:cNvCxnSpPr/>
      </xdr:nvCxnSpPr>
      <xdr:spPr>
        <a:xfrm>
          <a:off x="8750300" y="1834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116839</xdr:rowOff>
    </xdr:from>
    <xdr:to>
      <xdr:col>41</xdr:col>
      <xdr:colOff>101600</xdr:colOff>
      <xdr:row>107</xdr:row>
      <xdr:rowOff>46989</xdr:rowOff>
    </xdr:to>
    <xdr:sp macro="" textlink="">
      <xdr:nvSpPr>
        <xdr:cNvPr id="473" name="楕円 472">
          <a:extLst>
            <a:ext uri="{FF2B5EF4-FFF2-40B4-BE49-F238E27FC236}">
              <a16:creationId xmlns:a16="http://schemas.microsoft.com/office/drawing/2014/main" id="{35F2A280-9B2C-49B7-B13B-353ED795E2A5}"/>
            </a:ext>
          </a:extLst>
        </xdr:cNvPr>
        <xdr:cNvSpPr/>
      </xdr:nvSpPr>
      <xdr:spPr>
        <a:xfrm>
          <a:off x="7810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167639</xdr:rowOff>
    </xdr:from>
    <xdr:to>
      <xdr:col>45</xdr:col>
      <xdr:colOff>177800</xdr:colOff>
      <xdr:row>106</xdr:row>
      <xdr:rowOff>167639</xdr:rowOff>
    </xdr:to>
    <xdr:cxnSp macro="">
      <xdr:nvCxnSpPr>
        <xdr:cNvPr id="474" name="直線コネクタ 473">
          <a:extLst>
            <a:ext uri="{FF2B5EF4-FFF2-40B4-BE49-F238E27FC236}">
              <a16:creationId xmlns:a16="http://schemas.microsoft.com/office/drawing/2014/main" id="{80034937-BDB8-4923-98C0-E402D4A4C05C}"/>
            </a:ext>
          </a:extLst>
        </xdr:cNvPr>
        <xdr:cNvCxnSpPr/>
      </xdr:nvCxnSpPr>
      <xdr:spPr>
        <a:xfrm>
          <a:off x="7861300" y="1834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116839</xdr:rowOff>
    </xdr:from>
    <xdr:to>
      <xdr:col>36</xdr:col>
      <xdr:colOff>165100</xdr:colOff>
      <xdr:row>107</xdr:row>
      <xdr:rowOff>46989</xdr:rowOff>
    </xdr:to>
    <xdr:sp macro="" textlink="">
      <xdr:nvSpPr>
        <xdr:cNvPr id="475" name="楕円 474">
          <a:extLst>
            <a:ext uri="{FF2B5EF4-FFF2-40B4-BE49-F238E27FC236}">
              <a16:creationId xmlns:a16="http://schemas.microsoft.com/office/drawing/2014/main" id="{AD38D143-2C45-491C-BC9A-1FFF3C0F5E12}"/>
            </a:ext>
          </a:extLst>
        </xdr:cNvPr>
        <xdr:cNvSpPr/>
      </xdr:nvSpPr>
      <xdr:spPr>
        <a:xfrm>
          <a:off x="6921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167639</xdr:rowOff>
    </xdr:from>
    <xdr:to>
      <xdr:col>41</xdr:col>
      <xdr:colOff>50800</xdr:colOff>
      <xdr:row>106</xdr:row>
      <xdr:rowOff>167639</xdr:rowOff>
    </xdr:to>
    <xdr:cxnSp macro="">
      <xdr:nvCxnSpPr>
        <xdr:cNvPr id="476" name="直線コネクタ 475">
          <a:extLst>
            <a:ext uri="{FF2B5EF4-FFF2-40B4-BE49-F238E27FC236}">
              <a16:creationId xmlns:a16="http://schemas.microsoft.com/office/drawing/2014/main" id="{23D08D20-40BA-428B-BC86-BD5BEFD07663}"/>
            </a:ext>
          </a:extLst>
        </xdr:cNvPr>
        <xdr:cNvCxnSpPr/>
      </xdr:nvCxnSpPr>
      <xdr:spPr>
        <a:xfrm>
          <a:off x="6972300" y="1834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7EE5E8B7-434E-4ECA-B208-44211DA4D4FB}"/>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2599755B-41DB-4FA6-81A1-E824DE9A1F76}"/>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EB29AD4F-E457-4EC7-89FD-A76442ACDB71}"/>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1E026AB5-FEF8-4315-A841-DA9D478412C1}"/>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38116</xdr:rowOff>
    </xdr:from>
    <xdr:ext cx="469744" cy="259045"/>
    <xdr:sp macro="" textlink="">
      <xdr:nvSpPr>
        <xdr:cNvPr id="481" name="n_1mainValue【市民会館】&#10;一人当たり面積">
          <a:extLst>
            <a:ext uri="{FF2B5EF4-FFF2-40B4-BE49-F238E27FC236}">
              <a16:creationId xmlns:a16="http://schemas.microsoft.com/office/drawing/2014/main" id="{61C8CBBF-5C36-4D40-B7B5-8E3F4F23C200}"/>
            </a:ext>
          </a:extLst>
        </xdr:cNvPr>
        <xdr:cNvSpPr txBox="1"/>
      </xdr:nvSpPr>
      <xdr:spPr>
        <a:xfrm>
          <a:off x="9391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38116</xdr:rowOff>
    </xdr:from>
    <xdr:ext cx="469744" cy="259045"/>
    <xdr:sp macro="" textlink="">
      <xdr:nvSpPr>
        <xdr:cNvPr id="482" name="n_2mainValue【市民会館】&#10;一人当たり面積">
          <a:extLst>
            <a:ext uri="{FF2B5EF4-FFF2-40B4-BE49-F238E27FC236}">
              <a16:creationId xmlns:a16="http://schemas.microsoft.com/office/drawing/2014/main" id="{2E10D47E-C78F-4CC8-9CEA-C0782C70DF65}"/>
            </a:ext>
          </a:extLst>
        </xdr:cNvPr>
        <xdr:cNvSpPr txBox="1"/>
      </xdr:nvSpPr>
      <xdr:spPr>
        <a:xfrm>
          <a:off x="8515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38116</xdr:rowOff>
    </xdr:from>
    <xdr:ext cx="469744" cy="259045"/>
    <xdr:sp macro="" textlink="">
      <xdr:nvSpPr>
        <xdr:cNvPr id="483" name="n_3mainValue【市民会館】&#10;一人当たり面積">
          <a:extLst>
            <a:ext uri="{FF2B5EF4-FFF2-40B4-BE49-F238E27FC236}">
              <a16:creationId xmlns:a16="http://schemas.microsoft.com/office/drawing/2014/main" id="{1D2FBF6C-2EF8-448D-8B06-9132DA16B615}"/>
            </a:ext>
          </a:extLst>
        </xdr:cNvPr>
        <xdr:cNvSpPr txBox="1"/>
      </xdr:nvSpPr>
      <xdr:spPr>
        <a:xfrm>
          <a:off x="7626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38116</xdr:rowOff>
    </xdr:from>
    <xdr:ext cx="469744" cy="259045"/>
    <xdr:sp macro="" textlink="">
      <xdr:nvSpPr>
        <xdr:cNvPr id="484" name="n_4mainValue【市民会館】&#10;一人当たり面積">
          <a:extLst>
            <a:ext uri="{FF2B5EF4-FFF2-40B4-BE49-F238E27FC236}">
              <a16:creationId xmlns:a16="http://schemas.microsoft.com/office/drawing/2014/main" id="{4F4D66CF-8E76-4B25-9E7B-C97644F9A626}"/>
            </a:ext>
          </a:extLst>
        </xdr:cNvPr>
        <xdr:cNvSpPr txBox="1"/>
      </xdr:nvSpPr>
      <xdr:spPr>
        <a:xfrm>
          <a:off x="6737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7014ACB8-8439-4BDC-96B5-A5E95835997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2D2F056F-A97B-464D-9C46-EB3FF3FD645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4DD82FEF-357E-4407-8CD3-0ABEDF03E33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407BAF91-2375-4222-B24A-B6A4D60017F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B1052F79-6DC8-4F8F-8E17-C54D0F42E50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ECB70454-5632-4315-8499-1A2CB169C57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61E0556E-DD6F-4AB1-9A25-B1FC1A620A2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D0160D51-2632-4129-A13C-E42B1F2AF1E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FEB9D7FF-71BE-47A4-A1D8-19A33C49910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A0D63242-C972-46A8-9450-59310A36712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A7D6B0E9-4236-456C-A331-6C312E3C0CE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6F3444A4-D6BD-4272-88C7-E413BE63995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B17B252A-BE4E-4774-813B-5B12AB70973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AA4BE2FE-CCB1-4F1A-A749-73850303888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A8915072-00D2-4130-8DE1-5D403A6975D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91D7D89F-176C-4BA2-AFB3-A3432698144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AF1FCBC0-727F-4140-BAA9-12E8A9BC85F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61B5D848-C026-4E34-9FA1-AA199D225AB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0AEDA2DD-9541-4050-9507-701C35E31DA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52779FC1-0C25-4DAF-872E-0140AE4A9A8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96546F2E-3CD5-418A-85D8-A75F37F1728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07E8F7B4-F09E-4D47-AD24-B9B177127EE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8E92E9AC-5C77-49CD-934A-087E43105E1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5257D9CC-FE69-43AF-8988-64E34D34939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EF1E36B4-C7AE-43C6-B153-6E28DBF695F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D47D88A9-4F8A-4056-9386-E889BE87829E}"/>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9324343B-6F5D-4D94-A85A-B757A7811252}"/>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733EE9C5-7FDE-4035-83DF-D3E93826DAB3}"/>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2F2CCADF-576A-4034-AF89-2F260F1F4BC9}"/>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811FF1C0-0909-4343-9086-813CA0F9C1FC}"/>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D6607D23-9775-4CC1-8095-967501E63A45}"/>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E73624A8-F677-47B6-8276-12EE84D8E473}"/>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B17CBC9D-5F19-469D-BE27-7360E079820C}"/>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8A4CFAB1-76C0-43DA-91D0-4F10D54CC2EB}"/>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7475D2C0-2092-4C31-BC3C-9D86D551BA69}"/>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7FCAA487-8E65-46CC-8532-CDE60DFABAF2}"/>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DF532182-F790-496F-A9B5-2D32726DE5F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6784F0EF-9FC5-498A-B57A-55D61D08677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48995E9F-E6D8-4ADB-BE38-85961618927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4A54401D-5051-4ACB-BD70-F3C9BE1C36B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74F8398C-9355-48C5-BC25-02D64A301E4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103777</xdr:rowOff>
    </xdr:from>
    <xdr:to>
      <xdr:col>85</xdr:col>
      <xdr:colOff>177800</xdr:colOff>
      <xdr:row>41</xdr:row>
      <xdr:rowOff>33927</xdr:rowOff>
    </xdr:to>
    <xdr:sp macro="" textlink="">
      <xdr:nvSpPr>
        <xdr:cNvPr id="526" name="楕円 525">
          <a:extLst>
            <a:ext uri="{FF2B5EF4-FFF2-40B4-BE49-F238E27FC236}">
              <a16:creationId xmlns:a16="http://schemas.microsoft.com/office/drawing/2014/main" id="{64671AE7-B3E6-4D8C-9852-A4FF6B4A8CC8}"/>
            </a:ext>
          </a:extLst>
        </xdr:cNvPr>
        <xdr:cNvSpPr/>
      </xdr:nvSpPr>
      <xdr:spPr>
        <a:xfrm>
          <a:off x="16268700" y="696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82204</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5058E833-ED36-498F-99A6-BD517028290E}"/>
            </a:ext>
          </a:extLst>
        </xdr:cNvPr>
        <xdr:cNvSpPr txBox="1"/>
      </xdr:nvSpPr>
      <xdr:spPr>
        <a:xfrm>
          <a:off x="16357600" y="694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154396</xdr:rowOff>
    </xdr:from>
    <xdr:to>
      <xdr:col>81</xdr:col>
      <xdr:colOff>101600</xdr:colOff>
      <xdr:row>40</xdr:row>
      <xdr:rowOff>84546</xdr:rowOff>
    </xdr:to>
    <xdr:sp macro="" textlink="">
      <xdr:nvSpPr>
        <xdr:cNvPr id="528" name="楕円 527">
          <a:extLst>
            <a:ext uri="{FF2B5EF4-FFF2-40B4-BE49-F238E27FC236}">
              <a16:creationId xmlns:a16="http://schemas.microsoft.com/office/drawing/2014/main" id="{7535A430-BC30-426D-BCC1-EB20D5D55B7D}"/>
            </a:ext>
          </a:extLst>
        </xdr:cNvPr>
        <xdr:cNvSpPr/>
      </xdr:nvSpPr>
      <xdr:spPr>
        <a:xfrm>
          <a:off x="154305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33746</xdr:rowOff>
    </xdr:from>
    <xdr:to>
      <xdr:col>85</xdr:col>
      <xdr:colOff>127000</xdr:colOff>
      <xdr:row>40</xdr:row>
      <xdr:rowOff>154577</xdr:rowOff>
    </xdr:to>
    <xdr:cxnSp macro="">
      <xdr:nvCxnSpPr>
        <xdr:cNvPr id="529" name="直線コネクタ 528">
          <a:extLst>
            <a:ext uri="{FF2B5EF4-FFF2-40B4-BE49-F238E27FC236}">
              <a16:creationId xmlns:a16="http://schemas.microsoft.com/office/drawing/2014/main" id="{398EEEBA-C45D-4CE6-B767-257D6C2D75C4}"/>
            </a:ext>
          </a:extLst>
        </xdr:cNvPr>
        <xdr:cNvCxnSpPr/>
      </xdr:nvCxnSpPr>
      <xdr:spPr>
        <a:xfrm>
          <a:off x="15481300" y="6891746"/>
          <a:ext cx="838200" cy="1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111941</xdr:rowOff>
    </xdr:from>
    <xdr:to>
      <xdr:col>76</xdr:col>
      <xdr:colOff>165100</xdr:colOff>
      <xdr:row>40</xdr:row>
      <xdr:rowOff>42091</xdr:rowOff>
    </xdr:to>
    <xdr:sp macro="" textlink="">
      <xdr:nvSpPr>
        <xdr:cNvPr id="530" name="楕円 529">
          <a:extLst>
            <a:ext uri="{FF2B5EF4-FFF2-40B4-BE49-F238E27FC236}">
              <a16:creationId xmlns:a16="http://schemas.microsoft.com/office/drawing/2014/main" id="{FDBFBF05-0394-4627-B3E8-68E1B685DBB0}"/>
            </a:ext>
          </a:extLst>
        </xdr:cNvPr>
        <xdr:cNvSpPr/>
      </xdr:nvSpPr>
      <xdr:spPr>
        <a:xfrm>
          <a:off x="14541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162741</xdr:rowOff>
    </xdr:from>
    <xdr:to>
      <xdr:col>81</xdr:col>
      <xdr:colOff>50800</xdr:colOff>
      <xdr:row>40</xdr:row>
      <xdr:rowOff>33746</xdr:rowOff>
    </xdr:to>
    <xdr:cxnSp macro="">
      <xdr:nvCxnSpPr>
        <xdr:cNvPr id="531" name="直線コネクタ 530">
          <a:extLst>
            <a:ext uri="{FF2B5EF4-FFF2-40B4-BE49-F238E27FC236}">
              <a16:creationId xmlns:a16="http://schemas.microsoft.com/office/drawing/2014/main" id="{DADC5E79-6FE5-4655-A118-2B72C882D9AE}"/>
            </a:ext>
          </a:extLst>
        </xdr:cNvPr>
        <xdr:cNvCxnSpPr/>
      </xdr:nvCxnSpPr>
      <xdr:spPr>
        <a:xfrm>
          <a:off x="14592300" y="684929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169091</xdr:rowOff>
    </xdr:from>
    <xdr:to>
      <xdr:col>72</xdr:col>
      <xdr:colOff>38100</xdr:colOff>
      <xdr:row>39</xdr:row>
      <xdr:rowOff>99241</xdr:rowOff>
    </xdr:to>
    <xdr:sp macro="" textlink="">
      <xdr:nvSpPr>
        <xdr:cNvPr id="532" name="楕円 531">
          <a:extLst>
            <a:ext uri="{FF2B5EF4-FFF2-40B4-BE49-F238E27FC236}">
              <a16:creationId xmlns:a16="http://schemas.microsoft.com/office/drawing/2014/main" id="{E3DA43C2-37B0-45F3-AC9A-6ADA3737384A}"/>
            </a:ext>
          </a:extLst>
        </xdr:cNvPr>
        <xdr:cNvSpPr/>
      </xdr:nvSpPr>
      <xdr:spPr>
        <a:xfrm>
          <a:off x="13652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48441</xdr:rowOff>
    </xdr:from>
    <xdr:to>
      <xdr:col>76</xdr:col>
      <xdr:colOff>114300</xdr:colOff>
      <xdr:row>39</xdr:row>
      <xdr:rowOff>162741</xdr:rowOff>
    </xdr:to>
    <xdr:cxnSp macro="">
      <xdr:nvCxnSpPr>
        <xdr:cNvPr id="533" name="直線コネクタ 532">
          <a:extLst>
            <a:ext uri="{FF2B5EF4-FFF2-40B4-BE49-F238E27FC236}">
              <a16:creationId xmlns:a16="http://schemas.microsoft.com/office/drawing/2014/main" id="{5964DD0F-B90A-4518-A3E6-0CD33D3DA2C2}"/>
            </a:ext>
          </a:extLst>
        </xdr:cNvPr>
        <xdr:cNvCxnSpPr/>
      </xdr:nvCxnSpPr>
      <xdr:spPr>
        <a:xfrm>
          <a:off x="13703300" y="673499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30299</xdr:rowOff>
    </xdr:from>
    <xdr:to>
      <xdr:col>67</xdr:col>
      <xdr:colOff>101600</xdr:colOff>
      <xdr:row>38</xdr:row>
      <xdr:rowOff>131899</xdr:rowOff>
    </xdr:to>
    <xdr:sp macro="" textlink="">
      <xdr:nvSpPr>
        <xdr:cNvPr id="534" name="楕円 533">
          <a:extLst>
            <a:ext uri="{FF2B5EF4-FFF2-40B4-BE49-F238E27FC236}">
              <a16:creationId xmlns:a16="http://schemas.microsoft.com/office/drawing/2014/main" id="{16842A73-3862-408F-9D3A-3692516EE126}"/>
            </a:ext>
          </a:extLst>
        </xdr:cNvPr>
        <xdr:cNvSpPr/>
      </xdr:nvSpPr>
      <xdr:spPr>
        <a:xfrm>
          <a:off x="12763500" y="654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81099</xdr:rowOff>
    </xdr:from>
    <xdr:to>
      <xdr:col>71</xdr:col>
      <xdr:colOff>177800</xdr:colOff>
      <xdr:row>39</xdr:row>
      <xdr:rowOff>48441</xdr:rowOff>
    </xdr:to>
    <xdr:cxnSp macro="">
      <xdr:nvCxnSpPr>
        <xdr:cNvPr id="535" name="直線コネクタ 534">
          <a:extLst>
            <a:ext uri="{FF2B5EF4-FFF2-40B4-BE49-F238E27FC236}">
              <a16:creationId xmlns:a16="http://schemas.microsoft.com/office/drawing/2014/main" id="{687758CB-A84A-4BAE-A110-489D0AA05238}"/>
            </a:ext>
          </a:extLst>
        </xdr:cNvPr>
        <xdr:cNvCxnSpPr/>
      </xdr:nvCxnSpPr>
      <xdr:spPr>
        <a:xfrm>
          <a:off x="12814300" y="6596199"/>
          <a:ext cx="889000" cy="13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F048DE8E-9957-40C1-A7AD-6860AFBBCFAA}"/>
            </a:ext>
          </a:extLst>
        </xdr:cNvPr>
        <xdr:cNvSpPr txBox="1"/>
      </xdr:nvSpPr>
      <xdr:spPr>
        <a:xfrm>
          <a:off x="152660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3CC25191-30EA-4A72-952D-3524C160DBEF}"/>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25483C8D-76B1-41CA-ACA7-454A7FA8EEBB}"/>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5995388E-1294-4948-9E75-F6A90566CBC7}"/>
            </a:ext>
          </a:extLst>
        </xdr:cNvPr>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75673</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6A4E7C0D-035D-48B3-A5AF-E92737AFF2E4}"/>
            </a:ext>
          </a:extLst>
        </xdr:cNvPr>
        <xdr:cNvSpPr txBox="1"/>
      </xdr:nvSpPr>
      <xdr:spPr>
        <a:xfrm>
          <a:off x="15266044"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33218</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8A13CF5F-3D52-4D92-B920-EC0A4B386474}"/>
            </a:ext>
          </a:extLst>
        </xdr:cNvPr>
        <xdr:cNvSpPr txBox="1"/>
      </xdr:nvSpPr>
      <xdr:spPr>
        <a:xfrm>
          <a:off x="143897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90368</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8ADCA82E-3793-4572-823D-8F9E10EEB2D3}"/>
            </a:ext>
          </a:extLst>
        </xdr:cNvPr>
        <xdr:cNvSpPr txBox="1"/>
      </xdr:nvSpPr>
      <xdr:spPr>
        <a:xfrm>
          <a:off x="135007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148426</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16AF7A47-D7E0-4E42-9EF8-370A8F7263FC}"/>
            </a:ext>
          </a:extLst>
        </xdr:cNvPr>
        <xdr:cNvSpPr txBox="1"/>
      </xdr:nvSpPr>
      <xdr:spPr>
        <a:xfrm>
          <a:off x="12611744" y="632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1082B14A-7C8D-4B3E-86A2-B992E4EC397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601C3173-7086-47C2-9B77-65C4AE133CF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4B0477FF-BF86-445A-AB3A-984787CD509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B22AC54B-642B-4B5F-B262-AE292F7D557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BECB89D9-BA41-490C-9C0A-BC993C3CDB2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D14396C5-69F7-4F6C-AC73-ADFCEF5936E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B869AB59-6763-4322-AAB5-D536B68B354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50ADF5FF-9468-4E2A-9E4D-70D90DFFEFF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0B250933-50E8-43CD-8EF9-D3A3553480F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F3D693AA-7AAB-471B-B475-5B33734F805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B4F6DCBA-86B8-40E5-9109-A665C94F9372}"/>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F952986F-CCE3-4112-BB62-FE317BE9B6FB}"/>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1725C24E-54AF-4A5E-8774-0E78872E5A4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6F570C15-A8E3-4D4D-AB1F-956E3EA0310B}"/>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09DBD34F-F5BC-46E5-B70D-BCB9586AF061}"/>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48DFBE67-9559-4D93-BC82-0FF7F68896E4}"/>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E439A8DA-54F5-4E6B-8FC6-8CFA9F93598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CE714DF7-E47E-46A4-B752-B669CCDD526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1D7EAEBB-E23B-4671-8BBB-BEFF3818AE8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D069EE83-3274-46CE-AA92-805A0656DE8B}"/>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2E9E85B1-199C-4329-98BC-0066B6316725}"/>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CA5F779B-B960-47F6-BFBC-77E074D3EEB6}"/>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2263BDA0-6EA2-4F8F-B9B8-3705523E115E}"/>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0EF082A1-0B05-4F68-B533-DA0DF79FFB4B}"/>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2A1F211E-2F30-41F6-92B6-F126FEC09B96}"/>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8BBBC9C3-2005-41A3-B7E6-15737E9E21A2}"/>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4AEE888E-B353-416E-B41E-D1591161D352}"/>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0391ACB5-B4C8-475E-A0EB-47757335F42A}"/>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F84E7FA6-C8F9-4909-9FFF-1B3B6B5315C3}"/>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652D70B1-F7BA-41BB-ADB2-CCB08DC8F92A}"/>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AC078BBE-4D01-400E-9910-1791D09DE9F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4FE9D240-ADC8-420C-A476-A145C1A8913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DB949187-5586-46B2-86EF-EFBB07EE231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900E0366-D08F-40A7-9076-0D83B2D3E6F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65000B5C-1A04-42FA-A654-1BAC983C71A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42888</xdr:rowOff>
    </xdr:from>
    <xdr:to>
      <xdr:col>116</xdr:col>
      <xdr:colOff>114300</xdr:colOff>
      <xdr:row>39</xdr:row>
      <xdr:rowOff>144488</xdr:rowOff>
    </xdr:to>
    <xdr:sp macro="" textlink="">
      <xdr:nvSpPr>
        <xdr:cNvPr id="579" name="楕円 578">
          <a:extLst>
            <a:ext uri="{FF2B5EF4-FFF2-40B4-BE49-F238E27FC236}">
              <a16:creationId xmlns:a16="http://schemas.microsoft.com/office/drawing/2014/main" id="{DE0A1634-86C1-4C9A-A4BA-093104EA0CF7}"/>
            </a:ext>
          </a:extLst>
        </xdr:cNvPr>
        <xdr:cNvSpPr/>
      </xdr:nvSpPr>
      <xdr:spPr>
        <a:xfrm>
          <a:off x="22110700" y="672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21315</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702F2EFE-0FD5-46E6-9764-294434AB1EF8}"/>
            </a:ext>
          </a:extLst>
        </xdr:cNvPr>
        <xdr:cNvSpPr txBox="1"/>
      </xdr:nvSpPr>
      <xdr:spPr>
        <a:xfrm>
          <a:off x="22199600" y="6707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44900</xdr:rowOff>
    </xdr:from>
    <xdr:to>
      <xdr:col>112</xdr:col>
      <xdr:colOff>38100</xdr:colOff>
      <xdr:row>39</xdr:row>
      <xdr:rowOff>146500</xdr:rowOff>
    </xdr:to>
    <xdr:sp macro="" textlink="">
      <xdr:nvSpPr>
        <xdr:cNvPr id="581" name="楕円 580">
          <a:extLst>
            <a:ext uri="{FF2B5EF4-FFF2-40B4-BE49-F238E27FC236}">
              <a16:creationId xmlns:a16="http://schemas.microsoft.com/office/drawing/2014/main" id="{4E599AFD-364A-4F7E-991D-34D7A199D688}"/>
            </a:ext>
          </a:extLst>
        </xdr:cNvPr>
        <xdr:cNvSpPr/>
      </xdr:nvSpPr>
      <xdr:spPr>
        <a:xfrm>
          <a:off x="21272500" y="67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93688</xdr:rowOff>
    </xdr:from>
    <xdr:to>
      <xdr:col>116</xdr:col>
      <xdr:colOff>63500</xdr:colOff>
      <xdr:row>39</xdr:row>
      <xdr:rowOff>95700</xdr:rowOff>
    </xdr:to>
    <xdr:cxnSp macro="">
      <xdr:nvCxnSpPr>
        <xdr:cNvPr id="582" name="直線コネクタ 581">
          <a:extLst>
            <a:ext uri="{FF2B5EF4-FFF2-40B4-BE49-F238E27FC236}">
              <a16:creationId xmlns:a16="http://schemas.microsoft.com/office/drawing/2014/main" id="{E5B9E87C-0E2B-42D7-A9B0-4779CD76F9D8}"/>
            </a:ext>
          </a:extLst>
        </xdr:cNvPr>
        <xdr:cNvCxnSpPr/>
      </xdr:nvCxnSpPr>
      <xdr:spPr>
        <a:xfrm flipV="1">
          <a:off x="21323300" y="6780238"/>
          <a:ext cx="8382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7775</xdr:rowOff>
    </xdr:from>
    <xdr:to>
      <xdr:col>107</xdr:col>
      <xdr:colOff>101600</xdr:colOff>
      <xdr:row>39</xdr:row>
      <xdr:rowOff>109375</xdr:rowOff>
    </xdr:to>
    <xdr:sp macro="" textlink="">
      <xdr:nvSpPr>
        <xdr:cNvPr id="583" name="楕円 582">
          <a:extLst>
            <a:ext uri="{FF2B5EF4-FFF2-40B4-BE49-F238E27FC236}">
              <a16:creationId xmlns:a16="http://schemas.microsoft.com/office/drawing/2014/main" id="{A09627DA-BD12-412C-A685-FD639C1C7B83}"/>
            </a:ext>
          </a:extLst>
        </xdr:cNvPr>
        <xdr:cNvSpPr/>
      </xdr:nvSpPr>
      <xdr:spPr>
        <a:xfrm>
          <a:off x="20383500" y="66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58575</xdr:rowOff>
    </xdr:from>
    <xdr:to>
      <xdr:col>111</xdr:col>
      <xdr:colOff>177800</xdr:colOff>
      <xdr:row>39</xdr:row>
      <xdr:rowOff>95700</xdr:rowOff>
    </xdr:to>
    <xdr:cxnSp macro="">
      <xdr:nvCxnSpPr>
        <xdr:cNvPr id="584" name="直線コネクタ 583">
          <a:extLst>
            <a:ext uri="{FF2B5EF4-FFF2-40B4-BE49-F238E27FC236}">
              <a16:creationId xmlns:a16="http://schemas.microsoft.com/office/drawing/2014/main" id="{7F92A284-8F2F-4D6C-B00F-74AB3DF30B85}"/>
            </a:ext>
          </a:extLst>
        </xdr:cNvPr>
        <xdr:cNvCxnSpPr/>
      </xdr:nvCxnSpPr>
      <xdr:spPr>
        <a:xfrm>
          <a:off x="20434300" y="6745125"/>
          <a:ext cx="889000" cy="3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169624</xdr:rowOff>
    </xdr:from>
    <xdr:to>
      <xdr:col>102</xdr:col>
      <xdr:colOff>165100</xdr:colOff>
      <xdr:row>39</xdr:row>
      <xdr:rowOff>99774</xdr:rowOff>
    </xdr:to>
    <xdr:sp macro="" textlink="">
      <xdr:nvSpPr>
        <xdr:cNvPr id="585" name="楕円 584">
          <a:extLst>
            <a:ext uri="{FF2B5EF4-FFF2-40B4-BE49-F238E27FC236}">
              <a16:creationId xmlns:a16="http://schemas.microsoft.com/office/drawing/2014/main" id="{E141EAE1-D69B-4725-AE34-84D299399BEC}"/>
            </a:ext>
          </a:extLst>
        </xdr:cNvPr>
        <xdr:cNvSpPr/>
      </xdr:nvSpPr>
      <xdr:spPr>
        <a:xfrm>
          <a:off x="19494500" y="668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48974</xdr:rowOff>
    </xdr:from>
    <xdr:to>
      <xdr:col>107</xdr:col>
      <xdr:colOff>50800</xdr:colOff>
      <xdr:row>39</xdr:row>
      <xdr:rowOff>58575</xdr:rowOff>
    </xdr:to>
    <xdr:cxnSp macro="">
      <xdr:nvCxnSpPr>
        <xdr:cNvPr id="586" name="直線コネクタ 585">
          <a:extLst>
            <a:ext uri="{FF2B5EF4-FFF2-40B4-BE49-F238E27FC236}">
              <a16:creationId xmlns:a16="http://schemas.microsoft.com/office/drawing/2014/main" id="{429DA11F-2AF9-4FBC-BF3F-AB0531158899}"/>
            </a:ext>
          </a:extLst>
        </xdr:cNvPr>
        <xdr:cNvCxnSpPr/>
      </xdr:nvCxnSpPr>
      <xdr:spPr>
        <a:xfrm>
          <a:off x="19545300" y="6735524"/>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147827</xdr:rowOff>
    </xdr:from>
    <xdr:to>
      <xdr:col>98</xdr:col>
      <xdr:colOff>38100</xdr:colOff>
      <xdr:row>39</xdr:row>
      <xdr:rowOff>77977</xdr:rowOff>
    </xdr:to>
    <xdr:sp macro="" textlink="">
      <xdr:nvSpPr>
        <xdr:cNvPr id="587" name="楕円 586">
          <a:extLst>
            <a:ext uri="{FF2B5EF4-FFF2-40B4-BE49-F238E27FC236}">
              <a16:creationId xmlns:a16="http://schemas.microsoft.com/office/drawing/2014/main" id="{9DB9254A-1E2E-4764-B6AE-8113B7A92106}"/>
            </a:ext>
          </a:extLst>
        </xdr:cNvPr>
        <xdr:cNvSpPr/>
      </xdr:nvSpPr>
      <xdr:spPr>
        <a:xfrm>
          <a:off x="18605500" y="666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27177</xdr:rowOff>
    </xdr:from>
    <xdr:to>
      <xdr:col>102</xdr:col>
      <xdr:colOff>114300</xdr:colOff>
      <xdr:row>39</xdr:row>
      <xdr:rowOff>48974</xdr:rowOff>
    </xdr:to>
    <xdr:cxnSp macro="">
      <xdr:nvCxnSpPr>
        <xdr:cNvPr id="588" name="直線コネクタ 587">
          <a:extLst>
            <a:ext uri="{FF2B5EF4-FFF2-40B4-BE49-F238E27FC236}">
              <a16:creationId xmlns:a16="http://schemas.microsoft.com/office/drawing/2014/main" id="{771A78B4-2499-4EE2-B41C-B184A5E324B2}"/>
            </a:ext>
          </a:extLst>
        </xdr:cNvPr>
        <xdr:cNvCxnSpPr/>
      </xdr:nvCxnSpPr>
      <xdr:spPr>
        <a:xfrm>
          <a:off x="18656300" y="6713727"/>
          <a:ext cx="889000" cy="2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F6E319ED-94E9-40F6-B1CC-BCD799C9AD5E}"/>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9C8CF295-7DD6-4BE3-A478-C12D008D1E92}"/>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B3DAB156-383A-4C0E-85DE-1E565A51D5A1}"/>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C50A82BF-BF46-4B6D-835E-3B9357D224D2}"/>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137627</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66E37963-592C-431C-9E96-B14D5748104E}"/>
            </a:ext>
          </a:extLst>
        </xdr:cNvPr>
        <xdr:cNvSpPr txBox="1"/>
      </xdr:nvSpPr>
      <xdr:spPr>
        <a:xfrm>
          <a:off x="21043411" y="682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100502</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AE12A342-ABC1-419C-B633-32D25946090E}"/>
            </a:ext>
          </a:extLst>
        </xdr:cNvPr>
        <xdr:cNvSpPr txBox="1"/>
      </xdr:nvSpPr>
      <xdr:spPr>
        <a:xfrm>
          <a:off x="20167111" y="678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90901</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93C594B9-A488-4DD8-803D-E8724215531D}"/>
            </a:ext>
          </a:extLst>
        </xdr:cNvPr>
        <xdr:cNvSpPr txBox="1"/>
      </xdr:nvSpPr>
      <xdr:spPr>
        <a:xfrm>
          <a:off x="19278111" y="677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69104</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3B7166E1-6A99-4F71-9B90-A0C8EA819857}"/>
            </a:ext>
          </a:extLst>
        </xdr:cNvPr>
        <xdr:cNvSpPr txBox="1"/>
      </xdr:nvSpPr>
      <xdr:spPr>
        <a:xfrm>
          <a:off x="18389111" y="675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265ADB48-EABE-4B65-8E9D-5ABFE8F5F04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E4D33E2A-44A7-42A4-A5A8-A3FDE6CBF13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39DE1C9A-AA7C-4C0C-9803-E7D1D6498D6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4364F025-D27E-4AEC-A8DC-D15990AF97D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BA2EB7F6-44AD-4B17-BB82-9922E1863ED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08F6232B-857E-43CF-8841-DC6FDD47B5F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34EDC454-4374-4658-8DE4-875CD2A3842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D284F048-8569-4FA1-81C7-133BE850C2D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EA1DF976-E0F7-4B13-937A-9EBCFBD4DB0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9B8753DB-A880-41E8-AC87-E34CF6A4EF2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53A195EA-A753-4233-BF73-4D16EDC7A26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FBFBABA3-6ECB-4858-8DFE-AA5605199694}"/>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0B69E89D-4714-414C-909D-9CA868A52596}"/>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E89CE51B-313A-416E-A309-7D21FE73526F}"/>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39DB8797-739B-4BF0-AC1D-DA722166FA7C}"/>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140F613E-CD93-4D04-B5A2-5A9EC3C33DB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0D4A3A92-7081-4B82-BBFD-20CA1F90C0A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06444C6A-FE18-4D9A-BA21-10926F5A31AE}"/>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2E6F4C5F-DDB1-4A50-9898-651979974B94}"/>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54D21C2B-AC9B-413C-BCC8-EA06B96C8CF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366ADAB4-4536-4A26-BFE3-9B49B844226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A8869773-6F38-4790-9C0A-5DFF5F409DF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AD736EC7-C9E2-429B-A0E6-64F4DC8382E5}"/>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8C07A9BA-EA1B-46E2-AC24-06AF49D8E4A1}"/>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30868A3E-9161-44B8-A09A-EDE000B360E0}"/>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EDE6C360-996D-43FB-BE99-133A872A575C}"/>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6F30C253-F73C-4394-9E60-2496C00DA38A}"/>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55643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526E81C5-0B90-4919-A80D-5C47A750021C}"/>
            </a:ext>
          </a:extLst>
        </xdr:cNvPr>
        <xdr:cNvSpPr txBox="1"/>
      </xdr:nvSpPr>
      <xdr:spPr>
        <a:xfrm>
          <a:off x="16357600" y="1017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D8815A2F-5F5F-498E-99FB-347963F24A7C}"/>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BAEF8453-F6C6-4362-944F-39072AEBC4B2}"/>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05A9E654-82EE-4AA6-8CBF-BCDA6DF82554}"/>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7C0ABCAC-772F-4D70-AF09-547F29FB4862}"/>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5718C104-F5FE-48A1-9C73-C76116768375}"/>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8FFE4AED-3F36-4C0D-A5C2-27E5DDCD519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2A08CE6F-CBAB-41D0-8981-F60AD59B2F4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11D140C2-FBA7-4EB5-8CEC-94B0D344083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A240B86F-072C-4E02-AEBB-AEDBF864B5F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22422B39-393D-4532-9607-0365A75B96B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8636</xdr:rowOff>
    </xdr:from>
    <xdr:to>
      <xdr:col>85</xdr:col>
      <xdr:colOff>177800</xdr:colOff>
      <xdr:row>58</xdr:row>
      <xdr:rowOff>110236</xdr:rowOff>
    </xdr:to>
    <xdr:sp macro="" textlink="">
      <xdr:nvSpPr>
        <xdr:cNvPr id="635" name="楕円 634">
          <a:extLst>
            <a:ext uri="{FF2B5EF4-FFF2-40B4-BE49-F238E27FC236}">
              <a16:creationId xmlns:a16="http://schemas.microsoft.com/office/drawing/2014/main" id="{4DED876C-60C9-43DA-B965-61FD6FAA725C}"/>
            </a:ext>
          </a:extLst>
        </xdr:cNvPr>
        <xdr:cNvSpPr/>
      </xdr:nvSpPr>
      <xdr:spPr>
        <a:xfrm>
          <a:off x="16268700" y="995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31513</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E19FC089-6A3B-447E-966F-68DE952FFDE7}"/>
            </a:ext>
          </a:extLst>
        </xdr:cNvPr>
        <xdr:cNvSpPr txBox="1"/>
      </xdr:nvSpPr>
      <xdr:spPr>
        <a:xfrm>
          <a:off x="16357600" y="980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141224</xdr:rowOff>
    </xdr:from>
    <xdr:to>
      <xdr:col>81</xdr:col>
      <xdr:colOff>101600</xdr:colOff>
      <xdr:row>58</xdr:row>
      <xdr:rowOff>71374</xdr:rowOff>
    </xdr:to>
    <xdr:sp macro="" textlink="">
      <xdr:nvSpPr>
        <xdr:cNvPr id="637" name="楕円 636">
          <a:extLst>
            <a:ext uri="{FF2B5EF4-FFF2-40B4-BE49-F238E27FC236}">
              <a16:creationId xmlns:a16="http://schemas.microsoft.com/office/drawing/2014/main" id="{A784C1D5-34E7-424D-AF94-AD9654BA64AF}"/>
            </a:ext>
          </a:extLst>
        </xdr:cNvPr>
        <xdr:cNvSpPr/>
      </xdr:nvSpPr>
      <xdr:spPr>
        <a:xfrm>
          <a:off x="15430500" y="991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20574</xdr:rowOff>
    </xdr:from>
    <xdr:to>
      <xdr:col>85</xdr:col>
      <xdr:colOff>127000</xdr:colOff>
      <xdr:row>58</xdr:row>
      <xdr:rowOff>59436</xdr:rowOff>
    </xdr:to>
    <xdr:cxnSp macro="">
      <xdr:nvCxnSpPr>
        <xdr:cNvPr id="638" name="直線コネクタ 637">
          <a:extLst>
            <a:ext uri="{FF2B5EF4-FFF2-40B4-BE49-F238E27FC236}">
              <a16:creationId xmlns:a16="http://schemas.microsoft.com/office/drawing/2014/main" id="{96195C74-2A88-465A-89D8-B3E5FA7852B0}"/>
            </a:ext>
          </a:extLst>
        </xdr:cNvPr>
        <xdr:cNvCxnSpPr/>
      </xdr:nvCxnSpPr>
      <xdr:spPr>
        <a:xfrm>
          <a:off x="15481300" y="9964674"/>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100076</xdr:rowOff>
    </xdr:from>
    <xdr:to>
      <xdr:col>76</xdr:col>
      <xdr:colOff>165100</xdr:colOff>
      <xdr:row>58</xdr:row>
      <xdr:rowOff>30226</xdr:rowOff>
    </xdr:to>
    <xdr:sp macro="" textlink="">
      <xdr:nvSpPr>
        <xdr:cNvPr id="639" name="楕円 638">
          <a:extLst>
            <a:ext uri="{FF2B5EF4-FFF2-40B4-BE49-F238E27FC236}">
              <a16:creationId xmlns:a16="http://schemas.microsoft.com/office/drawing/2014/main" id="{5EA4398C-FE0B-4697-A2D0-0C4E08831F5C}"/>
            </a:ext>
          </a:extLst>
        </xdr:cNvPr>
        <xdr:cNvSpPr/>
      </xdr:nvSpPr>
      <xdr:spPr>
        <a:xfrm>
          <a:off x="14541500" y="987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150876</xdr:rowOff>
    </xdr:from>
    <xdr:to>
      <xdr:col>81</xdr:col>
      <xdr:colOff>50800</xdr:colOff>
      <xdr:row>58</xdr:row>
      <xdr:rowOff>20574</xdr:rowOff>
    </xdr:to>
    <xdr:cxnSp macro="">
      <xdr:nvCxnSpPr>
        <xdr:cNvPr id="640" name="直線コネクタ 639">
          <a:extLst>
            <a:ext uri="{FF2B5EF4-FFF2-40B4-BE49-F238E27FC236}">
              <a16:creationId xmlns:a16="http://schemas.microsoft.com/office/drawing/2014/main" id="{551B1174-4193-4065-8363-EDC2E7445D09}"/>
            </a:ext>
          </a:extLst>
        </xdr:cNvPr>
        <xdr:cNvCxnSpPr/>
      </xdr:nvCxnSpPr>
      <xdr:spPr>
        <a:xfrm>
          <a:off x="14592300" y="992352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61214</xdr:rowOff>
    </xdr:from>
    <xdr:to>
      <xdr:col>72</xdr:col>
      <xdr:colOff>38100</xdr:colOff>
      <xdr:row>57</xdr:row>
      <xdr:rowOff>162814</xdr:rowOff>
    </xdr:to>
    <xdr:sp macro="" textlink="">
      <xdr:nvSpPr>
        <xdr:cNvPr id="641" name="楕円 640">
          <a:extLst>
            <a:ext uri="{FF2B5EF4-FFF2-40B4-BE49-F238E27FC236}">
              <a16:creationId xmlns:a16="http://schemas.microsoft.com/office/drawing/2014/main" id="{291D0FF8-6680-423E-B9EE-BD4D9DBB6C85}"/>
            </a:ext>
          </a:extLst>
        </xdr:cNvPr>
        <xdr:cNvSpPr/>
      </xdr:nvSpPr>
      <xdr:spPr>
        <a:xfrm>
          <a:off x="13652500" y="983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112014</xdr:rowOff>
    </xdr:from>
    <xdr:to>
      <xdr:col>76</xdr:col>
      <xdr:colOff>114300</xdr:colOff>
      <xdr:row>57</xdr:row>
      <xdr:rowOff>150876</xdr:rowOff>
    </xdr:to>
    <xdr:cxnSp macro="">
      <xdr:nvCxnSpPr>
        <xdr:cNvPr id="642" name="直線コネクタ 641">
          <a:extLst>
            <a:ext uri="{FF2B5EF4-FFF2-40B4-BE49-F238E27FC236}">
              <a16:creationId xmlns:a16="http://schemas.microsoft.com/office/drawing/2014/main" id="{486D9B27-E43D-4C1C-B833-1C49943F3D06}"/>
            </a:ext>
          </a:extLst>
        </xdr:cNvPr>
        <xdr:cNvCxnSpPr/>
      </xdr:nvCxnSpPr>
      <xdr:spPr>
        <a:xfrm>
          <a:off x="13703300" y="988466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22352</xdr:rowOff>
    </xdr:from>
    <xdr:to>
      <xdr:col>67</xdr:col>
      <xdr:colOff>101600</xdr:colOff>
      <xdr:row>57</xdr:row>
      <xdr:rowOff>123952</xdr:rowOff>
    </xdr:to>
    <xdr:sp macro="" textlink="">
      <xdr:nvSpPr>
        <xdr:cNvPr id="643" name="楕円 642">
          <a:extLst>
            <a:ext uri="{FF2B5EF4-FFF2-40B4-BE49-F238E27FC236}">
              <a16:creationId xmlns:a16="http://schemas.microsoft.com/office/drawing/2014/main" id="{449EC8B1-A18A-469B-A152-3E4FC49ADE1E}"/>
            </a:ext>
          </a:extLst>
        </xdr:cNvPr>
        <xdr:cNvSpPr/>
      </xdr:nvSpPr>
      <xdr:spPr>
        <a:xfrm>
          <a:off x="12763500" y="979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73152</xdr:rowOff>
    </xdr:from>
    <xdr:to>
      <xdr:col>71</xdr:col>
      <xdr:colOff>177800</xdr:colOff>
      <xdr:row>57</xdr:row>
      <xdr:rowOff>112014</xdr:rowOff>
    </xdr:to>
    <xdr:cxnSp macro="">
      <xdr:nvCxnSpPr>
        <xdr:cNvPr id="644" name="直線コネクタ 643">
          <a:extLst>
            <a:ext uri="{FF2B5EF4-FFF2-40B4-BE49-F238E27FC236}">
              <a16:creationId xmlns:a16="http://schemas.microsoft.com/office/drawing/2014/main" id="{3274CDAB-CFBB-4EC9-8705-17F7AA7536DA}"/>
            </a:ext>
          </a:extLst>
        </xdr:cNvPr>
        <xdr:cNvCxnSpPr/>
      </xdr:nvCxnSpPr>
      <xdr:spPr>
        <a:xfrm>
          <a:off x="12814300" y="984580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E5244B83-1FBD-4733-9A88-83CBF9B641EE}"/>
            </a:ext>
          </a:extLst>
        </xdr:cNvPr>
        <xdr:cNvSpPr txBox="1"/>
      </xdr:nvSpPr>
      <xdr:spPr>
        <a:xfrm>
          <a:off x="15266044" y="1024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B1104A3D-A39B-477D-AC1F-61B93F8E3D79}"/>
            </a:ext>
          </a:extLst>
        </xdr:cNvPr>
        <xdr:cNvSpPr txBox="1"/>
      </xdr:nvSpPr>
      <xdr:spPr>
        <a:xfrm>
          <a:off x="143897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1920DA7E-756C-47D1-9E64-861536B83E7C}"/>
            </a:ext>
          </a:extLst>
        </xdr:cNvPr>
        <xdr:cNvSpPr txBox="1"/>
      </xdr:nvSpPr>
      <xdr:spPr>
        <a:xfrm>
          <a:off x="13500744" y="1019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9B5E9375-B2B8-4D38-93E5-62C924122352}"/>
            </a:ext>
          </a:extLst>
        </xdr:cNvPr>
        <xdr:cNvSpPr txBox="1"/>
      </xdr:nvSpPr>
      <xdr:spPr>
        <a:xfrm>
          <a:off x="12611744" y="1012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87901</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7920DEAD-8013-4FE6-89CC-7483DC6CB906}"/>
            </a:ext>
          </a:extLst>
        </xdr:cNvPr>
        <xdr:cNvSpPr txBox="1"/>
      </xdr:nvSpPr>
      <xdr:spPr>
        <a:xfrm>
          <a:off x="15266044" y="968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46753</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DFB6E128-7F0E-49D2-A277-BA697D51153A}"/>
            </a:ext>
          </a:extLst>
        </xdr:cNvPr>
        <xdr:cNvSpPr txBox="1"/>
      </xdr:nvSpPr>
      <xdr:spPr>
        <a:xfrm>
          <a:off x="14389744" y="964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7891</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C8287541-6459-4905-B08C-28DB5C9AB540}"/>
            </a:ext>
          </a:extLst>
        </xdr:cNvPr>
        <xdr:cNvSpPr txBox="1"/>
      </xdr:nvSpPr>
      <xdr:spPr>
        <a:xfrm>
          <a:off x="13500744" y="96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140479</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4DCCA4F9-734C-4BFE-82A7-F28653B004BE}"/>
            </a:ext>
          </a:extLst>
        </xdr:cNvPr>
        <xdr:cNvSpPr txBox="1"/>
      </xdr:nvSpPr>
      <xdr:spPr>
        <a:xfrm>
          <a:off x="12611744" y="957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AF466FAA-0060-45FD-ABAE-075986280BA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6121A38C-8E2D-4D8C-A965-184DDB4CE26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1C97BB37-C111-46D8-A123-75BBB7E2125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444BFCE8-39D2-4CDD-AA97-2B051610FDD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4C28238B-FD55-4CCC-B60D-224A1B67ADF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7D555529-110A-4BF2-8CF2-7FBC3CC3654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634DD32F-7538-47D6-AD12-25A456B19F1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F9A8580B-B3DE-40A3-A849-4D0AD9894DC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5D2908B8-3CF3-4AAB-B93E-50E79467DED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DD10EF93-1DE7-4614-B7E0-5ED061FC153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A8D8CCDE-EB54-40B5-BB43-FE773CA5D5C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A4CE5BD5-4366-43F2-929A-12AD8290806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5D31A153-2070-471B-8887-80FBF4B57CE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700986A3-82D7-423E-9377-F0B8D2652EB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AAA03FF6-7AC8-42EA-8BAE-693E5EE1C2F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3075EA57-BAC1-4927-B2ED-BD57DD8F1C0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E3762C30-044E-43AA-AADA-5FC6099E259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99FE5E65-A5E9-4618-8BF8-4B2BDBA9A433}"/>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D35577E1-74DA-4A8F-BF58-D90324D9D60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67B0052D-C338-461F-8505-92B4E87D4FA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A3626CDC-61DA-4EC9-9C6C-EE3F370F8FD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5690A80E-F387-4575-B2BF-8FB7F7FAF9CB}"/>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9F4C7BBF-F477-44D7-80FE-1DAAE0035782}"/>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21E2BBF9-47E8-4BB5-BF7E-151607FABDFB}"/>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3712E0A0-7D0D-4FD0-AD8F-A447AC89A058}"/>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088F0F31-6B88-4CEE-9907-9751F2C76BCE}"/>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F578E140-FC8D-40D4-8191-362CFD52EDAE}"/>
            </a:ext>
          </a:extLst>
        </xdr:cNvPr>
        <xdr:cNvSpPr txBox="1"/>
      </xdr:nvSpPr>
      <xdr:spPr>
        <a:xfrm>
          <a:off x="22199600" y="10772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AB209C0F-28A3-4243-878F-27FFF0B86578}"/>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C15D4A5D-DB4E-462A-9323-DB4BE801B94A}"/>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469B62AD-259D-4864-9F17-A0D342B05498}"/>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AB76817F-6928-4833-AB87-560B1F93CBB4}"/>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81B566C2-1CAC-4D74-AE53-AE6A67331218}"/>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F352CFA6-75EC-494A-BE2C-A1E82E5FD0A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BBA51B53-AC2C-471B-8F87-3ACD75ECB50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B1E48324-FFD3-433A-80AA-D0F437F56A9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55217D6C-0D6C-40C1-924F-E592F638416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31A6CB2B-F782-4521-9E2D-D14C77F4EEB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113792</xdr:rowOff>
    </xdr:from>
    <xdr:to>
      <xdr:col>116</xdr:col>
      <xdr:colOff>114300</xdr:colOff>
      <xdr:row>63</xdr:row>
      <xdr:rowOff>43942</xdr:rowOff>
    </xdr:to>
    <xdr:sp macro="" textlink="">
      <xdr:nvSpPr>
        <xdr:cNvPr id="690" name="楕円 689">
          <a:extLst>
            <a:ext uri="{FF2B5EF4-FFF2-40B4-BE49-F238E27FC236}">
              <a16:creationId xmlns:a16="http://schemas.microsoft.com/office/drawing/2014/main" id="{F54F49BF-E2F3-4459-A6D1-294D6A959383}"/>
            </a:ext>
          </a:extLst>
        </xdr:cNvPr>
        <xdr:cNvSpPr/>
      </xdr:nvSpPr>
      <xdr:spPr>
        <a:xfrm>
          <a:off x="22110700" y="1074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136669</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7A972A92-0CEB-46CC-B799-AE4B9B6817A2}"/>
            </a:ext>
          </a:extLst>
        </xdr:cNvPr>
        <xdr:cNvSpPr txBox="1"/>
      </xdr:nvSpPr>
      <xdr:spPr>
        <a:xfrm>
          <a:off x="22199600" y="1059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113792</xdr:rowOff>
    </xdr:from>
    <xdr:to>
      <xdr:col>112</xdr:col>
      <xdr:colOff>38100</xdr:colOff>
      <xdr:row>63</xdr:row>
      <xdr:rowOff>43942</xdr:rowOff>
    </xdr:to>
    <xdr:sp macro="" textlink="">
      <xdr:nvSpPr>
        <xdr:cNvPr id="692" name="楕円 691">
          <a:extLst>
            <a:ext uri="{FF2B5EF4-FFF2-40B4-BE49-F238E27FC236}">
              <a16:creationId xmlns:a16="http://schemas.microsoft.com/office/drawing/2014/main" id="{99C7EAA4-F001-4681-AC12-21A9E8707AF0}"/>
            </a:ext>
          </a:extLst>
        </xdr:cNvPr>
        <xdr:cNvSpPr/>
      </xdr:nvSpPr>
      <xdr:spPr>
        <a:xfrm>
          <a:off x="21272500" y="1074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164592</xdr:rowOff>
    </xdr:from>
    <xdr:to>
      <xdr:col>116</xdr:col>
      <xdr:colOff>63500</xdr:colOff>
      <xdr:row>62</xdr:row>
      <xdr:rowOff>164592</xdr:rowOff>
    </xdr:to>
    <xdr:cxnSp macro="">
      <xdr:nvCxnSpPr>
        <xdr:cNvPr id="693" name="直線コネクタ 692">
          <a:extLst>
            <a:ext uri="{FF2B5EF4-FFF2-40B4-BE49-F238E27FC236}">
              <a16:creationId xmlns:a16="http://schemas.microsoft.com/office/drawing/2014/main" id="{F4BD62AE-41C0-4F82-9E70-B8DBD51792BE}"/>
            </a:ext>
          </a:extLst>
        </xdr:cNvPr>
        <xdr:cNvCxnSpPr/>
      </xdr:nvCxnSpPr>
      <xdr:spPr>
        <a:xfrm>
          <a:off x="21323300" y="107944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113792</xdr:rowOff>
    </xdr:from>
    <xdr:to>
      <xdr:col>107</xdr:col>
      <xdr:colOff>101600</xdr:colOff>
      <xdr:row>63</xdr:row>
      <xdr:rowOff>43942</xdr:rowOff>
    </xdr:to>
    <xdr:sp macro="" textlink="">
      <xdr:nvSpPr>
        <xdr:cNvPr id="694" name="楕円 693">
          <a:extLst>
            <a:ext uri="{FF2B5EF4-FFF2-40B4-BE49-F238E27FC236}">
              <a16:creationId xmlns:a16="http://schemas.microsoft.com/office/drawing/2014/main" id="{1E551E99-EA38-46FA-B1FD-A37E47B42FD8}"/>
            </a:ext>
          </a:extLst>
        </xdr:cNvPr>
        <xdr:cNvSpPr/>
      </xdr:nvSpPr>
      <xdr:spPr>
        <a:xfrm>
          <a:off x="20383500" y="1074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164592</xdr:rowOff>
    </xdr:from>
    <xdr:to>
      <xdr:col>111</xdr:col>
      <xdr:colOff>177800</xdr:colOff>
      <xdr:row>62</xdr:row>
      <xdr:rowOff>164592</xdr:rowOff>
    </xdr:to>
    <xdr:cxnSp macro="">
      <xdr:nvCxnSpPr>
        <xdr:cNvPr id="695" name="直線コネクタ 694">
          <a:extLst>
            <a:ext uri="{FF2B5EF4-FFF2-40B4-BE49-F238E27FC236}">
              <a16:creationId xmlns:a16="http://schemas.microsoft.com/office/drawing/2014/main" id="{37DD02D4-A588-438A-9A9A-E91E7ACCAC45}"/>
            </a:ext>
          </a:extLst>
        </xdr:cNvPr>
        <xdr:cNvCxnSpPr/>
      </xdr:nvCxnSpPr>
      <xdr:spPr>
        <a:xfrm>
          <a:off x="20434300" y="1079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118364</xdr:rowOff>
    </xdr:from>
    <xdr:to>
      <xdr:col>102</xdr:col>
      <xdr:colOff>165100</xdr:colOff>
      <xdr:row>63</xdr:row>
      <xdr:rowOff>48514</xdr:rowOff>
    </xdr:to>
    <xdr:sp macro="" textlink="">
      <xdr:nvSpPr>
        <xdr:cNvPr id="696" name="楕円 695">
          <a:extLst>
            <a:ext uri="{FF2B5EF4-FFF2-40B4-BE49-F238E27FC236}">
              <a16:creationId xmlns:a16="http://schemas.microsoft.com/office/drawing/2014/main" id="{9A26AC1D-D864-49B4-A472-4D53C7CC8597}"/>
            </a:ext>
          </a:extLst>
        </xdr:cNvPr>
        <xdr:cNvSpPr/>
      </xdr:nvSpPr>
      <xdr:spPr>
        <a:xfrm>
          <a:off x="194945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164592</xdr:rowOff>
    </xdr:from>
    <xdr:to>
      <xdr:col>107</xdr:col>
      <xdr:colOff>50800</xdr:colOff>
      <xdr:row>62</xdr:row>
      <xdr:rowOff>169164</xdr:rowOff>
    </xdr:to>
    <xdr:cxnSp macro="">
      <xdr:nvCxnSpPr>
        <xdr:cNvPr id="697" name="直線コネクタ 696">
          <a:extLst>
            <a:ext uri="{FF2B5EF4-FFF2-40B4-BE49-F238E27FC236}">
              <a16:creationId xmlns:a16="http://schemas.microsoft.com/office/drawing/2014/main" id="{E98722BA-B5B1-48AA-B97E-40D70D174D86}"/>
            </a:ext>
          </a:extLst>
        </xdr:cNvPr>
        <xdr:cNvCxnSpPr/>
      </xdr:nvCxnSpPr>
      <xdr:spPr>
        <a:xfrm flipV="1">
          <a:off x="19545300" y="107944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118364</xdr:rowOff>
    </xdr:from>
    <xdr:to>
      <xdr:col>98</xdr:col>
      <xdr:colOff>38100</xdr:colOff>
      <xdr:row>63</xdr:row>
      <xdr:rowOff>48514</xdr:rowOff>
    </xdr:to>
    <xdr:sp macro="" textlink="">
      <xdr:nvSpPr>
        <xdr:cNvPr id="698" name="楕円 697">
          <a:extLst>
            <a:ext uri="{FF2B5EF4-FFF2-40B4-BE49-F238E27FC236}">
              <a16:creationId xmlns:a16="http://schemas.microsoft.com/office/drawing/2014/main" id="{6C7723CE-C658-4E08-AE19-4B26C7ED4B3A}"/>
            </a:ext>
          </a:extLst>
        </xdr:cNvPr>
        <xdr:cNvSpPr/>
      </xdr:nvSpPr>
      <xdr:spPr>
        <a:xfrm>
          <a:off x="186055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169164</xdr:rowOff>
    </xdr:from>
    <xdr:to>
      <xdr:col>102</xdr:col>
      <xdr:colOff>114300</xdr:colOff>
      <xdr:row>62</xdr:row>
      <xdr:rowOff>169164</xdr:rowOff>
    </xdr:to>
    <xdr:cxnSp macro="">
      <xdr:nvCxnSpPr>
        <xdr:cNvPr id="699" name="直線コネクタ 698">
          <a:extLst>
            <a:ext uri="{FF2B5EF4-FFF2-40B4-BE49-F238E27FC236}">
              <a16:creationId xmlns:a16="http://schemas.microsoft.com/office/drawing/2014/main" id="{E207AC99-CC44-49D4-80AB-8E5B723FFDEA}"/>
            </a:ext>
          </a:extLst>
        </xdr:cNvPr>
        <xdr:cNvCxnSpPr/>
      </xdr:nvCxnSpPr>
      <xdr:spPr>
        <a:xfrm>
          <a:off x="18656300" y="10799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5A219C10-6CB4-43FC-AD32-673B2D488F29}"/>
            </a:ext>
          </a:extLst>
        </xdr:cNvPr>
        <xdr:cNvSpPr txBox="1"/>
      </xdr:nvSpPr>
      <xdr:spPr>
        <a:xfrm>
          <a:off x="210757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075BACC4-06CC-4D75-B314-4FC2F5E291EC}"/>
            </a:ext>
          </a:extLst>
        </xdr:cNvPr>
        <xdr:cNvSpPr txBox="1"/>
      </xdr:nvSpPr>
      <xdr:spPr>
        <a:xfrm>
          <a:off x="20199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7BEE5062-F5FD-4187-A498-B57D868B05E8}"/>
            </a:ext>
          </a:extLst>
        </xdr:cNvPr>
        <xdr:cNvSpPr txBox="1"/>
      </xdr:nvSpPr>
      <xdr:spPr>
        <a:xfrm>
          <a:off x="19310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978FD543-80CF-4F46-AAC8-0E7237253F64}"/>
            </a:ext>
          </a:extLst>
        </xdr:cNvPr>
        <xdr:cNvSpPr txBox="1"/>
      </xdr:nvSpPr>
      <xdr:spPr>
        <a:xfrm>
          <a:off x="18421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60469</xdr:rowOff>
    </xdr:from>
    <xdr:ext cx="469744" cy="259045"/>
    <xdr:sp macro="" textlink="">
      <xdr:nvSpPr>
        <xdr:cNvPr id="704" name="n_1mainValue【保健センター・保健所】&#10;一人当たり面積">
          <a:extLst>
            <a:ext uri="{FF2B5EF4-FFF2-40B4-BE49-F238E27FC236}">
              <a16:creationId xmlns:a16="http://schemas.microsoft.com/office/drawing/2014/main" id="{33DEB99C-259F-4CB4-8573-931E191F2B50}"/>
            </a:ext>
          </a:extLst>
        </xdr:cNvPr>
        <xdr:cNvSpPr txBox="1"/>
      </xdr:nvSpPr>
      <xdr:spPr>
        <a:xfrm>
          <a:off x="21075727" y="1051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60469</xdr:rowOff>
    </xdr:from>
    <xdr:ext cx="469744" cy="259045"/>
    <xdr:sp macro="" textlink="">
      <xdr:nvSpPr>
        <xdr:cNvPr id="705" name="n_2mainValue【保健センター・保健所】&#10;一人当たり面積">
          <a:extLst>
            <a:ext uri="{FF2B5EF4-FFF2-40B4-BE49-F238E27FC236}">
              <a16:creationId xmlns:a16="http://schemas.microsoft.com/office/drawing/2014/main" id="{A818E189-225A-45F8-84B5-27290BDC22BE}"/>
            </a:ext>
          </a:extLst>
        </xdr:cNvPr>
        <xdr:cNvSpPr txBox="1"/>
      </xdr:nvSpPr>
      <xdr:spPr>
        <a:xfrm>
          <a:off x="20199427" y="1051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65041</xdr:rowOff>
    </xdr:from>
    <xdr:ext cx="469744" cy="259045"/>
    <xdr:sp macro="" textlink="">
      <xdr:nvSpPr>
        <xdr:cNvPr id="706" name="n_3mainValue【保健センター・保健所】&#10;一人当たり面積">
          <a:extLst>
            <a:ext uri="{FF2B5EF4-FFF2-40B4-BE49-F238E27FC236}">
              <a16:creationId xmlns:a16="http://schemas.microsoft.com/office/drawing/2014/main" id="{59D53DD1-B586-4353-A80F-D971DE571F37}"/>
            </a:ext>
          </a:extLst>
        </xdr:cNvPr>
        <xdr:cNvSpPr txBox="1"/>
      </xdr:nvSpPr>
      <xdr:spPr>
        <a:xfrm>
          <a:off x="19310427" y="10523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65041</xdr:rowOff>
    </xdr:from>
    <xdr:ext cx="469744" cy="259045"/>
    <xdr:sp macro="" textlink="">
      <xdr:nvSpPr>
        <xdr:cNvPr id="707" name="n_4mainValue【保健センター・保健所】&#10;一人当たり面積">
          <a:extLst>
            <a:ext uri="{FF2B5EF4-FFF2-40B4-BE49-F238E27FC236}">
              <a16:creationId xmlns:a16="http://schemas.microsoft.com/office/drawing/2014/main" id="{FECECAC9-1FAF-4E1F-8911-2EC6FB8B1FFD}"/>
            </a:ext>
          </a:extLst>
        </xdr:cNvPr>
        <xdr:cNvSpPr txBox="1"/>
      </xdr:nvSpPr>
      <xdr:spPr>
        <a:xfrm>
          <a:off x="18421427" y="10523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94662DD9-479D-4C08-BE9E-DFF38821073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B06E8057-8D7B-44C2-96D9-0B9080A1F58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58C72D70-2C71-4B58-9863-8F141C7BCB6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966646CD-B9CE-4BA1-9BF8-ACD15EC6837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2CF81C7D-0588-4839-9727-BB8D4FBAFDB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89E6A142-BAEA-485F-99C4-389F5A1AEF2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E13EA5D5-2CF7-4771-A239-B416AB85694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8D09A8B7-5C1D-4116-8C38-AC156FBF5CA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C88941D1-7695-46E6-B324-7C7B98588F7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2DD2EC55-8F75-4963-A455-1C07EC075D2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1E6DA84D-C08F-44C6-8697-EA8BEAC71A3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396E0A6E-08B6-41BE-BF10-93E1EE95E1D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2401980E-D46A-4581-8DB3-EE5BFB15376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90E762AB-86BA-4ABC-9E96-CC2D46B5D29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85009F32-2E6B-41BB-8D58-4277C3980CE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05A07D2E-F408-4407-B04C-557054AF541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9D9039D7-FF5A-453F-9B5C-A82B68304BF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AC036480-F31C-406D-BA61-3CEADCCA7B3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C68C9065-0CA5-4BD3-9109-4602DC5F226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3F39D72F-AAE2-4518-BD8A-6E014FCC4CA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B7AFD8C9-1C08-4384-92E1-A06DEE98899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F192487D-61A4-428E-AF21-57338F9244F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32A937AA-285F-4240-8094-B7F537B828B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842D32B7-E173-48A7-A775-8C928CF7FF5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0E4C54D5-38ED-4155-8502-01F82480A3AB}"/>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D13BDDB0-10E7-42DB-9031-718987DD5A48}"/>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BE9AA3AC-478D-4C4B-B972-CC2392EAAF77}"/>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E19970E2-A1BF-4075-AD4A-520605ACBB09}"/>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116E7AE5-50DF-49DC-97F1-7B1E665D05A8}"/>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BC466E47-068D-4A08-8633-506E66F077EF}"/>
            </a:ext>
          </a:extLst>
        </xdr:cNvPr>
        <xdr:cNvSpPr txBox="1"/>
      </xdr:nvSpPr>
      <xdr:spPr>
        <a:xfrm>
          <a:off x="16357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867E0B8F-8D47-4B8E-9157-022B3D3270ED}"/>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A8CDDA79-65ED-4224-AD8A-300E9FB99745}"/>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BF7258BF-95DD-4F03-B732-75850D5C0693}"/>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4DF01176-953D-4357-A051-8A41F88D0F93}"/>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29F723BD-A5AF-4E54-BD1B-62A66F721857}"/>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17F19FD9-367D-4B14-870F-4268C025159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B206C016-A86A-486F-9D8B-1DA89796269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D5D43E04-E69F-41CA-AF7E-EFDEBF051F9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F8A2988E-9B50-4ECA-91D8-F49AEA2930D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F90BE785-F215-45B5-B133-1DEB9457F8B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636</xdr:rowOff>
    </xdr:from>
    <xdr:to>
      <xdr:col>85</xdr:col>
      <xdr:colOff>177800</xdr:colOff>
      <xdr:row>79</xdr:row>
      <xdr:rowOff>102236</xdr:rowOff>
    </xdr:to>
    <xdr:sp macro="" textlink="">
      <xdr:nvSpPr>
        <xdr:cNvPr id="748" name="楕円 747">
          <a:extLst>
            <a:ext uri="{FF2B5EF4-FFF2-40B4-BE49-F238E27FC236}">
              <a16:creationId xmlns:a16="http://schemas.microsoft.com/office/drawing/2014/main" id="{ED0006F1-9130-47E6-841E-7BCF37E341D6}"/>
            </a:ext>
          </a:extLst>
        </xdr:cNvPr>
        <xdr:cNvSpPr/>
      </xdr:nvSpPr>
      <xdr:spPr>
        <a:xfrm>
          <a:off x="16268700" y="1354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87013</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B42ADAA6-F311-425F-BCFB-3CCD749DFE76}"/>
            </a:ext>
          </a:extLst>
        </xdr:cNvPr>
        <xdr:cNvSpPr txBox="1"/>
      </xdr:nvSpPr>
      <xdr:spPr>
        <a:xfrm>
          <a:off x="16357600" y="1346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107314</xdr:rowOff>
    </xdr:from>
    <xdr:to>
      <xdr:col>81</xdr:col>
      <xdr:colOff>101600</xdr:colOff>
      <xdr:row>80</xdr:row>
      <xdr:rowOff>37464</xdr:rowOff>
    </xdr:to>
    <xdr:sp macro="" textlink="">
      <xdr:nvSpPr>
        <xdr:cNvPr id="750" name="楕円 749">
          <a:extLst>
            <a:ext uri="{FF2B5EF4-FFF2-40B4-BE49-F238E27FC236}">
              <a16:creationId xmlns:a16="http://schemas.microsoft.com/office/drawing/2014/main" id="{9E3EEF43-0E98-4AFA-837B-BDBF8802F6E2}"/>
            </a:ext>
          </a:extLst>
        </xdr:cNvPr>
        <xdr:cNvSpPr/>
      </xdr:nvSpPr>
      <xdr:spPr>
        <a:xfrm>
          <a:off x="15430500" y="136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51436</xdr:rowOff>
    </xdr:from>
    <xdr:to>
      <xdr:col>85</xdr:col>
      <xdr:colOff>127000</xdr:colOff>
      <xdr:row>79</xdr:row>
      <xdr:rowOff>158114</xdr:rowOff>
    </xdr:to>
    <xdr:cxnSp macro="">
      <xdr:nvCxnSpPr>
        <xdr:cNvPr id="751" name="直線コネクタ 750">
          <a:extLst>
            <a:ext uri="{FF2B5EF4-FFF2-40B4-BE49-F238E27FC236}">
              <a16:creationId xmlns:a16="http://schemas.microsoft.com/office/drawing/2014/main" id="{E1FD21AB-D2F8-4369-ADC1-8D021231FB60}"/>
            </a:ext>
          </a:extLst>
        </xdr:cNvPr>
        <xdr:cNvCxnSpPr/>
      </xdr:nvCxnSpPr>
      <xdr:spPr>
        <a:xfrm flipV="1">
          <a:off x="15481300" y="13595986"/>
          <a:ext cx="8382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92075</xdr:rowOff>
    </xdr:from>
    <xdr:to>
      <xdr:col>76</xdr:col>
      <xdr:colOff>165100</xdr:colOff>
      <xdr:row>80</xdr:row>
      <xdr:rowOff>22225</xdr:rowOff>
    </xdr:to>
    <xdr:sp macro="" textlink="">
      <xdr:nvSpPr>
        <xdr:cNvPr id="752" name="楕円 751">
          <a:extLst>
            <a:ext uri="{FF2B5EF4-FFF2-40B4-BE49-F238E27FC236}">
              <a16:creationId xmlns:a16="http://schemas.microsoft.com/office/drawing/2014/main" id="{EDF7D923-2235-4209-9083-D56B5035FC4B}"/>
            </a:ext>
          </a:extLst>
        </xdr:cNvPr>
        <xdr:cNvSpPr/>
      </xdr:nvSpPr>
      <xdr:spPr>
        <a:xfrm>
          <a:off x="14541500" y="136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142875</xdr:rowOff>
    </xdr:from>
    <xdr:to>
      <xdr:col>81</xdr:col>
      <xdr:colOff>50800</xdr:colOff>
      <xdr:row>79</xdr:row>
      <xdr:rowOff>158114</xdr:rowOff>
    </xdr:to>
    <xdr:cxnSp macro="">
      <xdr:nvCxnSpPr>
        <xdr:cNvPr id="753" name="直線コネクタ 752">
          <a:extLst>
            <a:ext uri="{FF2B5EF4-FFF2-40B4-BE49-F238E27FC236}">
              <a16:creationId xmlns:a16="http://schemas.microsoft.com/office/drawing/2014/main" id="{0A499EF4-F085-4509-BB40-2F4BF173F11E}"/>
            </a:ext>
          </a:extLst>
        </xdr:cNvPr>
        <xdr:cNvCxnSpPr/>
      </xdr:nvCxnSpPr>
      <xdr:spPr>
        <a:xfrm>
          <a:off x="14592300" y="13687425"/>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71120</xdr:rowOff>
    </xdr:from>
    <xdr:to>
      <xdr:col>72</xdr:col>
      <xdr:colOff>38100</xdr:colOff>
      <xdr:row>80</xdr:row>
      <xdr:rowOff>1270</xdr:rowOff>
    </xdr:to>
    <xdr:sp macro="" textlink="">
      <xdr:nvSpPr>
        <xdr:cNvPr id="754" name="楕円 753">
          <a:extLst>
            <a:ext uri="{FF2B5EF4-FFF2-40B4-BE49-F238E27FC236}">
              <a16:creationId xmlns:a16="http://schemas.microsoft.com/office/drawing/2014/main" id="{E0362C17-FD84-4204-B159-4B3087174B9A}"/>
            </a:ext>
          </a:extLst>
        </xdr:cNvPr>
        <xdr:cNvSpPr/>
      </xdr:nvSpPr>
      <xdr:spPr>
        <a:xfrm>
          <a:off x="13652500" y="1361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121920</xdr:rowOff>
    </xdr:from>
    <xdr:to>
      <xdr:col>76</xdr:col>
      <xdr:colOff>114300</xdr:colOff>
      <xdr:row>79</xdr:row>
      <xdr:rowOff>142875</xdr:rowOff>
    </xdr:to>
    <xdr:cxnSp macro="">
      <xdr:nvCxnSpPr>
        <xdr:cNvPr id="755" name="直線コネクタ 754">
          <a:extLst>
            <a:ext uri="{FF2B5EF4-FFF2-40B4-BE49-F238E27FC236}">
              <a16:creationId xmlns:a16="http://schemas.microsoft.com/office/drawing/2014/main" id="{05CB6FC5-1056-43CE-8CF5-4BD1BD5E7F5B}"/>
            </a:ext>
          </a:extLst>
        </xdr:cNvPr>
        <xdr:cNvCxnSpPr/>
      </xdr:nvCxnSpPr>
      <xdr:spPr>
        <a:xfrm>
          <a:off x="13703300" y="136664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53975</xdr:rowOff>
    </xdr:from>
    <xdr:to>
      <xdr:col>67</xdr:col>
      <xdr:colOff>101600</xdr:colOff>
      <xdr:row>79</xdr:row>
      <xdr:rowOff>155575</xdr:rowOff>
    </xdr:to>
    <xdr:sp macro="" textlink="">
      <xdr:nvSpPr>
        <xdr:cNvPr id="756" name="楕円 755">
          <a:extLst>
            <a:ext uri="{FF2B5EF4-FFF2-40B4-BE49-F238E27FC236}">
              <a16:creationId xmlns:a16="http://schemas.microsoft.com/office/drawing/2014/main" id="{9C24115D-28A6-40BE-8954-F78B74F1D6C2}"/>
            </a:ext>
          </a:extLst>
        </xdr:cNvPr>
        <xdr:cNvSpPr/>
      </xdr:nvSpPr>
      <xdr:spPr>
        <a:xfrm>
          <a:off x="12763500" y="135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104775</xdr:rowOff>
    </xdr:from>
    <xdr:to>
      <xdr:col>71</xdr:col>
      <xdr:colOff>177800</xdr:colOff>
      <xdr:row>79</xdr:row>
      <xdr:rowOff>121920</xdr:rowOff>
    </xdr:to>
    <xdr:cxnSp macro="">
      <xdr:nvCxnSpPr>
        <xdr:cNvPr id="757" name="直線コネクタ 756">
          <a:extLst>
            <a:ext uri="{FF2B5EF4-FFF2-40B4-BE49-F238E27FC236}">
              <a16:creationId xmlns:a16="http://schemas.microsoft.com/office/drawing/2014/main" id="{20F674BE-434B-46F2-BFC0-93CD81FDADC4}"/>
            </a:ext>
          </a:extLst>
        </xdr:cNvPr>
        <xdr:cNvCxnSpPr/>
      </xdr:nvCxnSpPr>
      <xdr:spPr>
        <a:xfrm>
          <a:off x="12814300" y="136493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0094CAE5-45F8-4675-BC33-B49316F0B672}"/>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73656778-ED65-4D1B-A95F-12A2648650FD}"/>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5B095693-C240-4A47-81B6-0D1EB318AA4E}"/>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363038C6-7665-4597-82AA-52605DA4D3FA}"/>
            </a:ext>
          </a:extLst>
        </xdr:cNvPr>
        <xdr:cNvSpPr txBox="1"/>
      </xdr:nvSpPr>
      <xdr:spPr>
        <a:xfrm>
          <a:off x="12611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53991</xdr:rowOff>
    </xdr:from>
    <xdr:ext cx="405111" cy="259045"/>
    <xdr:sp macro="" textlink="">
      <xdr:nvSpPr>
        <xdr:cNvPr id="762" name="n_1mainValue【消防施設】&#10;有形固定資産減価償却率">
          <a:extLst>
            <a:ext uri="{FF2B5EF4-FFF2-40B4-BE49-F238E27FC236}">
              <a16:creationId xmlns:a16="http://schemas.microsoft.com/office/drawing/2014/main" id="{D0AE76B1-E6B6-40C9-A5D5-7C2B998F06E9}"/>
            </a:ext>
          </a:extLst>
        </xdr:cNvPr>
        <xdr:cNvSpPr txBox="1"/>
      </xdr:nvSpPr>
      <xdr:spPr>
        <a:xfrm>
          <a:off x="15266044"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38752</xdr:rowOff>
    </xdr:from>
    <xdr:ext cx="405111" cy="259045"/>
    <xdr:sp macro="" textlink="">
      <xdr:nvSpPr>
        <xdr:cNvPr id="763" name="n_2mainValue【消防施設】&#10;有形固定資産減価償却率">
          <a:extLst>
            <a:ext uri="{FF2B5EF4-FFF2-40B4-BE49-F238E27FC236}">
              <a16:creationId xmlns:a16="http://schemas.microsoft.com/office/drawing/2014/main" id="{09D90744-0C39-466C-9B7C-46F02078CF0C}"/>
            </a:ext>
          </a:extLst>
        </xdr:cNvPr>
        <xdr:cNvSpPr txBox="1"/>
      </xdr:nvSpPr>
      <xdr:spPr>
        <a:xfrm>
          <a:off x="14389744" y="1341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17797</xdr:rowOff>
    </xdr:from>
    <xdr:ext cx="405111" cy="259045"/>
    <xdr:sp macro="" textlink="">
      <xdr:nvSpPr>
        <xdr:cNvPr id="764" name="n_3mainValue【消防施設】&#10;有形固定資産減価償却率">
          <a:extLst>
            <a:ext uri="{FF2B5EF4-FFF2-40B4-BE49-F238E27FC236}">
              <a16:creationId xmlns:a16="http://schemas.microsoft.com/office/drawing/2014/main" id="{D77AC34E-8B19-40DB-A407-49CEDC8D83E4}"/>
            </a:ext>
          </a:extLst>
        </xdr:cNvPr>
        <xdr:cNvSpPr txBox="1"/>
      </xdr:nvSpPr>
      <xdr:spPr>
        <a:xfrm>
          <a:off x="13500744" y="1339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652</xdr:rowOff>
    </xdr:from>
    <xdr:ext cx="405111" cy="259045"/>
    <xdr:sp macro="" textlink="">
      <xdr:nvSpPr>
        <xdr:cNvPr id="765" name="n_4mainValue【消防施設】&#10;有形固定資産減価償却率">
          <a:extLst>
            <a:ext uri="{FF2B5EF4-FFF2-40B4-BE49-F238E27FC236}">
              <a16:creationId xmlns:a16="http://schemas.microsoft.com/office/drawing/2014/main" id="{A7F1B64C-E4E4-44EC-A76A-B2D6AB29AF93}"/>
            </a:ext>
          </a:extLst>
        </xdr:cNvPr>
        <xdr:cNvSpPr txBox="1"/>
      </xdr:nvSpPr>
      <xdr:spPr>
        <a:xfrm>
          <a:off x="12611744" y="1337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65B245E7-814C-4298-9A5B-FF70B0514E7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39D43239-DDA0-4B6B-BA81-E6EA5597BB2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F616B51D-56D4-4331-B075-7FBB7D5E090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594808C9-9294-4F4C-8D00-E881D10FF05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6B4FD1E3-77C7-4DA8-9453-4FD0620A138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236D1653-E021-404C-840C-8A6B965EAF6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8703321A-F44C-4B8C-B913-7DB05F7CACE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ABD6C83D-34DC-40D8-AB62-21BED83D5AD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39779E87-77D3-4B08-807E-9138C612AC2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0F7D4E4B-3748-4896-98C5-1683A135745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C934AC5C-0B9A-4C6E-858D-E6EFA0802C2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218D2021-5728-4188-9D22-16117F1D022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64FA1AC0-8A66-4A97-A574-7C46A8F54E0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760D29FE-A0C1-4A9B-AAE7-D580DC6F491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54EF7B3A-074F-4AE1-AE82-2D0795D9DB9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D2367952-F93D-43FC-A047-A15B5B0B696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B06E24A6-50F0-4620-BB02-FEE2201644D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2ECA3245-68FB-4DCA-BDAC-C68B0324543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267273EC-4014-48F9-BC03-72026F1A4E2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FCB7CF64-474E-4941-A818-2B54C0B24A7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EF87B174-E950-4403-8303-0FBEAB2180D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48D983B4-FD63-4E81-9F2A-C5DD7492B68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5CD0B1EB-C3FF-400E-A78F-BA239E9B54C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0C3856A7-5307-44E1-AB76-6E9D61D4DBD7}"/>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129AB2F3-416F-483C-8A47-CF9DF43EE1D0}"/>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E361B0F8-F5A5-4754-8E54-8C116CFF9777}"/>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C0F84BCC-2BAE-4139-93E6-D8C0C7106656}"/>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197D58F7-953A-49F9-8425-334177E5896E}"/>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5D0CDBAE-9B80-4044-8F46-F81F78A6239F}"/>
            </a:ext>
          </a:extLst>
        </xdr:cNvPr>
        <xdr:cNvSpPr txBox="1"/>
      </xdr:nvSpPr>
      <xdr:spPr>
        <a:xfrm>
          <a:off x="22199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A59D6D84-6094-46CB-A603-F7055EF96E01}"/>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D8B055E1-6A15-4227-A7ED-E212FA9C0876}"/>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62F25F92-5E76-441E-97E6-8848FDE72BDD}"/>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9ADC071D-F7A8-49C2-AA9C-9F62DA92E116}"/>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3FF6843B-925A-49FF-8F33-B6D5BA452B48}"/>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F17A85FE-CDE4-4079-8D41-1B353C661FC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1B7398AD-30BA-47A8-8BFD-3A2EB34D571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6D659DD3-9B11-453A-9FBF-C6ECF1D526E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A0723996-1401-490A-AEAA-852A350143D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D7C8B4B9-612C-4C1F-AA1F-0EBCC69E85B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95250</xdr:rowOff>
    </xdr:from>
    <xdr:to>
      <xdr:col>116</xdr:col>
      <xdr:colOff>114300</xdr:colOff>
      <xdr:row>82</xdr:row>
      <xdr:rowOff>25400</xdr:rowOff>
    </xdr:to>
    <xdr:sp macro="" textlink="">
      <xdr:nvSpPr>
        <xdr:cNvPr id="805" name="楕円 804">
          <a:extLst>
            <a:ext uri="{FF2B5EF4-FFF2-40B4-BE49-F238E27FC236}">
              <a16:creationId xmlns:a16="http://schemas.microsoft.com/office/drawing/2014/main" id="{6F19367C-1BCB-4098-BB2B-C792354ADB8F}"/>
            </a:ext>
          </a:extLst>
        </xdr:cNvPr>
        <xdr:cNvSpPr/>
      </xdr:nvSpPr>
      <xdr:spPr>
        <a:xfrm>
          <a:off x="22110700" y="1398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118127</xdr:rowOff>
    </xdr:from>
    <xdr:ext cx="469744" cy="259045"/>
    <xdr:sp macro="" textlink="">
      <xdr:nvSpPr>
        <xdr:cNvPr id="806" name="【消防施設】&#10;一人当たり面積該当値テキスト">
          <a:extLst>
            <a:ext uri="{FF2B5EF4-FFF2-40B4-BE49-F238E27FC236}">
              <a16:creationId xmlns:a16="http://schemas.microsoft.com/office/drawing/2014/main" id="{B46975C0-58E1-47FE-9958-3F54933FCBFD}"/>
            </a:ext>
          </a:extLst>
        </xdr:cNvPr>
        <xdr:cNvSpPr txBox="1"/>
      </xdr:nvSpPr>
      <xdr:spPr>
        <a:xfrm>
          <a:off x="22199600"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146050</xdr:rowOff>
    </xdr:from>
    <xdr:to>
      <xdr:col>112</xdr:col>
      <xdr:colOff>38100</xdr:colOff>
      <xdr:row>82</xdr:row>
      <xdr:rowOff>76200</xdr:rowOff>
    </xdr:to>
    <xdr:sp macro="" textlink="">
      <xdr:nvSpPr>
        <xdr:cNvPr id="807" name="楕円 806">
          <a:extLst>
            <a:ext uri="{FF2B5EF4-FFF2-40B4-BE49-F238E27FC236}">
              <a16:creationId xmlns:a16="http://schemas.microsoft.com/office/drawing/2014/main" id="{038D7DCE-A8DC-44E4-BB2B-180E33991C56}"/>
            </a:ext>
          </a:extLst>
        </xdr:cNvPr>
        <xdr:cNvSpPr/>
      </xdr:nvSpPr>
      <xdr:spPr>
        <a:xfrm>
          <a:off x="21272500" y="1403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146050</xdr:rowOff>
    </xdr:from>
    <xdr:to>
      <xdr:col>116</xdr:col>
      <xdr:colOff>63500</xdr:colOff>
      <xdr:row>82</xdr:row>
      <xdr:rowOff>25400</xdr:rowOff>
    </xdr:to>
    <xdr:cxnSp macro="">
      <xdr:nvCxnSpPr>
        <xdr:cNvPr id="808" name="直線コネクタ 807">
          <a:extLst>
            <a:ext uri="{FF2B5EF4-FFF2-40B4-BE49-F238E27FC236}">
              <a16:creationId xmlns:a16="http://schemas.microsoft.com/office/drawing/2014/main" id="{6F91C7AB-2C58-41C9-B286-1A76CEEC3D7F}"/>
            </a:ext>
          </a:extLst>
        </xdr:cNvPr>
        <xdr:cNvCxnSpPr/>
      </xdr:nvCxnSpPr>
      <xdr:spPr>
        <a:xfrm flipV="1">
          <a:off x="21323300" y="140335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158750</xdr:rowOff>
    </xdr:from>
    <xdr:to>
      <xdr:col>107</xdr:col>
      <xdr:colOff>101600</xdr:colOff>
      <xdr:row>82</xdr:row>
      <xdr:rowOff>88900</xdr:rowOff>
    </xdr:to>
    <xdr:sp macro="" textlink="">
      <xdr:nvSpPr>
        <xdr:cNvPr id="809" name="楕円 808">
          <a:extLst>
            <a:ext uri="{FF2B5EF4-FFF2-40B4-BE49-F238E27FC236}">
              <a16:creationId xmlns:a16="http://schemas.microsoft.com/office/drawing/2014/main" id="{D2B8C7B6-537D-4C22-80FA-8BEAA75F8D67}"/>
            </a:ext>
          </a:extLst>
        </xdr:cNvPr>
        <xdr:cNvSpPr/>
      </xdr:nvSpPr>
      <xdr:spPr>
        <a:xfrm>
          <a:off x="20383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25400</xdr:rowOff>
    </xdr:from>
    <xdr:to>
      <xdr:col>111</xdr:col>
      <xdr:colOff>177800</xdr:colOff>
      <xdr:row>82</xdr:row>
      <xdr:rowOff>38100</xdr:rowOff>
    </xdr:to>
    <xdr:cxnSp macro="">
      <xdr:nvCxnSpPr>
        <xdr:cNvPr id="810" name="直線コネクタ 809">
          <a:extLst>
            <a:ext uri="{FF2B5EF4-FFF2-40B4-BE49-F238E27FC236}">
              <a16:creationId xmlns:a16="http://schemas.microsoft.com/office/drawing/2014/main" id="{E50FA91F-ED1E-4703-9A54-457FACC5866F}"/>
            </a:ext>
          </a:extLst>
        </xdr:cNvPr>
        <xdr:cNvCxnSpPr/>
      </xdr:nvCxnSpPr>
      <xdr:spPr>
        <a:xfrm flipV="1">
          <a:off x="20434300" y="14084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158750</xdr:rowOff>
    </xdr:from>
    <xdr:to>
      <xdr:col>102</xdr:col>
      <xdr:colOff>165100</xdr:colOff>
      <xdr:row>82</xdr:row>
      <xdr:rowOff>88900</xdr:rowOff>
    </xdr:to>
    <xdr:sp macro="" textlink="">
      <xdr:nvSpPr>
        <xdr:cNvPr id="811" name="楕円 810">
          <a:extLst>
            <a:ext uri="{FF2B5EF4-FFF2-40B4-BE49-F238E27FC236}">
              <a16:creationId xmlns:a16="http://schemas.microsoft.com/office/drawing/2014/main" id="{6284E297-09F2-4B99-8973-923B2C41D96D}"/>
            </a:ext>
          </a:extLst>
        </xdr:cNvPr>
        <xdr:cNvSpPr/>
      </xdr:nvSpPr>
      <xdr:spPr>
        <a:xfrm>
          <a:off x="19494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38100</xdr:rowOff>
    </xdr:from>
    <xdr:to>
      <xdr:col>107</xdr:col>
      <xdr:colOff>50800</xdr:colOff>
      <xdr:row>82</xdr:row>
      <xdr:rowOff>38100</xdr:rowOff>
    </xdr:to>
    <xdr:cxnSp macro="">
      <xdr:nvCxnSpPr>
        <xdr:cNvPr id="812" name="直線コネクタ 811">
          <a:extLst>
            <a:ext uri="{FF2B5EF4-FFF2-40B4-BE49-F238E27FC236}">
              <a16:creationId xmlns:a16="http://schemas.microsoft.com/office/drawing/2014/main" id="{F3E5FBC0-A86F-4AFB-88EB-8180E1484930}"/>
            </a:ext>
          </a:extLst>
        </xdr:cNvPr>
        <xdr:cNvCxnSpPr/>
      </xdr:nvCxnSpPr>
      <xdr:spPr>
        <a:xfrm>
          <a:off x="19545300" y="1409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0</xdr:rowOff>
    </xdr:from>
    <xdr:to>
      <xdr:col>98</xdr:col>
      <xdr:colOff>38100</xdr:colOff>
      <xdr:row>82</xdr:row>
      <xdr:rowOff>101600</xdr:rowOff>
    </xdr:to>
    <xdr:sp macro="" textlink="">
      <xdr:nvSpPr>
        <xdr:cNvPr id="813" name="楕円 812">
          <a:extLst>
            <a:ext uri="{FF2B5EF4-FFF2-40B4-BE49-F238E27FC236}">
              <a16:creationId xmlns:a16="http://schemas.microsoft.com/office/drawing/2014/main" id="{1D7009BF-6D6A-4675-A45F-E53C548C12D1}"/>
            </a:ext>
          </a:extLst>
        </xdr:cNvPr>
        <xdr:cNvSpPr/>
      </xdr:nvSpPr>
      <xdr:spPr>
        <a:xfrm>
          <a:off x="186055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38100</xdr:rowOff>
    </xdr:from>
    <xdr:to>
      <xdr:col>102</xdr:col>
      <xdr:colOff>114300</xdr:colOff>
      <xdr:row>82</xdr:row>
      <xdr:rowOff>50800</xdr:rowOff>
    </xdr:to>
    <xdr:cxnSp macro="">
      <xdr:nvCxnSpPr>
        <xdr:cNvPr id="814" name="直線コネクタ 813">
          <a:extLst>
            <a:ext uri="{FF2B5EF4-FFF2-40B4-BE49-F238E27FC236}">
              <a16:creationId xmlns:a16="http://schemas.microsoft.com/office/drawing/2014/main" id="{9FDFEC43-900F-4A2E-A2C1-6EEB4C9E8A35}"/>
            </a:ext>
          </a:extLst>
        </xdr:cNvPr>
        <xdr:cNvCxnSpPr/>
      </xdr:nvCxnSpPr>
      <xdr:spPr>
        <a:xfrm flipV="1">
          <a:off x="18656300" y="1409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042CCCFA-797B-48E0-98D7-B0BC0A97AFF3}"/>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E7611A23-B228-461D-8922-8E0A7F657601}"/>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5B66CA6F-5D07-4686-AE2A-580C2FB5AFD6}"/>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BD543703-2E69-4432-8B2E-CA4286FD7A46}"/>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92727</xdr:rowOff>
    </xdr:from>
    <xdr:ext cx="469744" cy="259045"/>
    <xdr:sp macro="" textlink="">
      <xdr:nvSpPr>
        <xdr:cNvPr id="819" name="n_1mainValue【消防施設】&#10;一人当たり面積">
          <a:extLst>
            <a:ext uri="{FF2B5EF4-FFF2-40B4-BE49-F238E27FC236}">
              <a16:creationId xmlns:a16="http://schemas.microsoft.com/office/drawing/2014/main" id="{F6521A25-94EF-411B-BDE7-E5E8DF3E53AA}"/>
            </a:ext>
          </a:extLst>
        </xdr:cNvPr>
        <xdr:cNvSpPr txBox="1"/>
      </xdr:nvSpPr>
      <xdr:spPr>
        <a:xfrm>
          <a:off x="210757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105427</xdr:rowOff>
    </xdr:from>
    <xdr:ext cx="469744" cy="259045"/>
    <xdr:sp macro="" textlink="">
      <xdr:nvSpPr>
        <xdr:cNvPr id="820" name="n_2mainValue【消防施設】&#10;一人当たり面積">
          <a:extLst>
            <a:ext uri="{FF2B5EF4-FFF2-40B4-BE49-F238E27FC236}">
              <a16:creationId xmlns:a16="http://schemas.microsoft.com/office/drawing/2014/main" id="{EA268996-819E-4041-8FD8-DDD7C3322F97}"/>
            </a:ext>
          </a:extLst>
        </xdr:cNvPr>
        <xdr:cNvSpPr txBox="1"/>
      </xdr:nvSpPr>
      <xdr:spPr>
        <a:xfrm>
          <a:off x="20199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105427</xdr:rowOff>
    </xdr:from>
    <xdr:ext cx="469744" cy="259045"/>
    <xdr:sp macro="" textlink="">
      <xdr:nvSpPr>
        <xdr:cNvPr id="821" name="n_3mainValue【消防施設】&#10;一人当たり面積">
          <a:extLst>
            <a:ext uri="{FF2B5EF4-FFF2-40B4-BE49-F238E27FC236}">
              <a16:creationId xmlns:a16="http://schemas.microsoft.com/office/drawing/2014/main" id="{0AFBF29B-64BE-4AFF-9AFC-D383CA8F78F2}"/>
            </a:ext>
          </a:extLst>
        </xdr:cNvPr>
        <xdr:cNvSpPr txBox="1"/>
      </xdr:nvSpPr>
      <xdr:spPr>
        <a:xfrm>
          <a:off x="19310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118127</xdr:rowOff>
    </xdr:from>
    <xdr:ext cx="469744" cy="259045"/>
    <xdr:sp macro="" textlink="">
      <xdr:nvSpPr>
        <xdr:cNvPr id="822" name="n_4mainValue【消防施設】&#10;一人当たり面積">
          <a:extLst>
            <a:ext uri="{FF2B5EF4-FFF2-40B4-BE49-F238E27FC236}">
              <a16:creationId xmlns:a16="http://schemas.microsoft.com/office/drawing/2014/main" id="{415E013A-3073-476F-882F-BE22F8BC1F9C}"/>
            </a:ext>
          </a:extLst>
        </xdr:cNvPr>
        <xdr:cNvSpPr txBox="1"/>
      </xdr:nvSpPr>
      <xdr:spPr>
        <a:xfrm>
          <a:off x="184214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C3CEB538-72CF-42B8-9E2A-3C729916786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6C62C571-9011-4CA1-9D18-DCB79548A18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6D5A899C-38E0-46DD-B848-A69CD1DE9AD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ECBA9E9B-10F3-4EE2-B927-10AD31E09EF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2FAE2F4C-73A0-4C9A-9DB0-B041035D36E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133CC1D5-93BC-408B-AC87-95788ABA883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F2B79326-D522-45A2-A1F9-F69AFFB27D8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04FAD20A-11F8-42F5-8BDC-7470BBC771A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538AFA2A-04A7-4B96-955A-DC8CBA011D9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B9C01060-3164-4AF7-8B5D-B649632ECD6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600826BB-926B-4C36-9607-E12C204AF45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B27713C4-E17A-47D6-9B54-9BA3F2F379C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60336336-BD8C-43CA-95E7-1F5F3D804E0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44C79CFE-F328-4BEB-AD69-0259745D49B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C665285E-EB4D-4EC0-87CF-7E0E0085B92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25DAE3DE-7147-429B-B6C2-7CB9F41AC1A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1572F0CB-2C23-46F3-933C-583A0E10884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89F7B659-A09A-400A-BA1D-3FE58BD3B41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5D0BC94D-36A3-4BBF-8D9F-260EB45FF9F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2ABAD1BA-2AF4-4378-A20F-E882CC6929B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E4778165-C52E-4DDD-8C26-B85F8E2AD4B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38B4CB27-F674-49DC-8CB1-F5B77B88B64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46FCD9C7-BF30-464D-A622-195B020BDB3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C50FE9E4-EC42-4FF6-8129-AF6490215C0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714F55CA-FE5F-4317-9711-F29F77386E15}"/>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731766CD-3338-4B92-AFD3-7F8BD6D8230E}"/>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BB57E1C8-1ED3-4CED-A037-5A7444601D9D}"/>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E1E1B649-AE07-450F-996D-C653069B68E2}"/>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9B03FA75-3220-4EAE-96DE-EDCF07B1EF30}"/>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03B69EF1-A1BB-46EC-B358-481D5ED08D8F}"/>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210F3D46-7999-40CB-B8DB-8AE56D97AF09}"/>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B992E7A9-C0A8-4516-8BD9-47012C70C1AB}"/>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727F19EF-2D3A-4413-9B16-6AAD10631FE2}"/>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10A54C91-6DF0-4E81-8493-469A0DE0C474}"/>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81D2D6AD-8C7B-445D-BB7A-28708E1EC17A}"/>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BA699845-E87A-483D-AEF9-8403D355F4B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F3820B87-F67D-43E2-8D0A-34EBF5602D1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CDF193A-32CC-484C-A59E-541BED5AF07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DBDAFC8F-F9D2-4151-AE52-275A9D59E93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CA734782-B79D-4F92-AB30-12EDC0D9C5F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137795</xdr:rowOff>
    </xdr:from>
    <xdr:to>
      <xdr:col>85</xdr:col>
      <xdr:colOff>177800</xdr:colOff>
      <xdr:row>103</xdr:row>
      <xdr:rowOff>67945</xdr:rowOff>
    </xdr:to>
    <xdr:sp macro="" textlink="">
      <xdr:nvSpPr>
        <xdr:cNvPr id="863" name="楕円 862">
          <a:extLst>
            <a:ext uri="{FF2B5EF4-FFF2-40B4-BE49-F238E27FC236}">
              <a16:creationId xmlns:a16="http://schemas.microsoft.com/office/drawing/2014/main" id="{208BB309-BFCB-4C54-B37A-0F7A178BAD7F}"/>
            </a:ext>
          </a:extLst>
        </xdr:cNvPr>
        <xdr:cNvSpPr/>
      </xdr:nvSpPr>
      <xdr:spPr>
        <a:xfrm>
          <a:off x="16268700" y="1762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160672</xdr:rowOff>
    </xdr:from>
    <xdr:ext cx="405111" cy="259045"/>
    <xdr:sp macro="" textlink="">
      <xdr:nvSpPr>
        <xdr:cNvPr id="864" name="【庁舎】&#10;有形固定資産減価償却率該当値テキスト">
          <a:extLst>
            <a:ext uri="{FF2B5EF4-FFF2-40B4-BE49-F238E27FC236}">
              <a16:creationId xmlns:a16="http://schemas.microsoft.com/office/drawing/2014/main" id="{5ED0F886-6A5E-4136-90EA-00EF6E7E6DD0}"/>
            </a:ext>
          </a:extLst>
        </xdr:cNvPr>
        <xdr:cNvSpPr txBox="1"/>
      </xdr:nvSpPr>
      <xdr:spPr>
        <a:xfrm>
          <a:off x="16357600" y="1747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107314</xdr:rowOff>
    </xdr:from>
    <xdr:to>
      <xdr:col>81</xdr:col>
      <xdr:colOff>101600</xdr:colOff>
      <xdr:row>103</xdr:row>
      <xdr:rowOff>37464</xdr:rowOff>
    </xdr:to>
    <xdr:sp macro="" textlink="">
      <xdr:nvSpPr>
        <xdr:cNvPr id="865" name="楕円 864">
          <a:extLst>
            <a:ext uri="{FF2B5EF4-FFF2-40B4-BE49-F238E27FC236}">
              <a16:creationId xmlns:a16="http://schemas.microsoft.com/office/drawing/2014/main" id="{2092936F-B374-42D1-B5B8-7483869B5742}"/>
            </a:ext>
          </a:extLst>
        </xdr:cNvPr>
        <xdr:cNvSpPr/>
      </xdr:nvSpPr>
      <xdr:spPr>
        <a:xfrm>
          <a:off x="15430500" y="1759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158114</xdr:rowOff>
    </xdr:from>
    <xdr:to>
      <xdr:col>85</xdr:col>
      <xdr:colOff>127000</xdr:colOff>
      <xdr:row>103</xdr:row>
      <xdr:rowOff>17145</xdr:rowOff>
    </xdr:to>
    <xdr:cxnSp macro="">
      <xdr:nvCxnSpPr>
        <xdr:cNvPr id="866" name="直線コネクタ 865">
          <a:extLst>
            <a:ext uri="{FF2B5EF4-FFF2-40B4-BE49-F238E27FC236}">
              <a16:creationId xmlns:a16="http://schemas.microsoft.com/office/drawing/2014/main" id="{448E5411-F3D4-4235-9D74-7E8B9C0D5F00}"/>
            </a:ext>
          </a:extLst>
        </xdr:cNvPr>
        <xdr:cNvCxnSpPr/>
      </xdr:nvCxnSpPr>
      <xdr:spPr>
        <a:xfrm>
          <a:off x="15481300" y="17646014"/>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82550</xdr:rowOff>
    </xdr:from>
    <xdr:to>
      <xdr:col>76</xdr:col>
      <xdr:colOff>165100</xdr:colOff>
      <xdr:row>103</xdr:row>
      <xdr:rowOff>12700</xdr:rowOff>
    </xdr:to>
    <xdr:sp macro="" textlink="">
      <xdr:nvSpPr>
        <xdr:cNvPr id="867" name="楕円 866">
          <a:extLst>
            <a:ext uri="{FF2B5EF4-FFF2-40B4-BE49-F238E27FC236}">
              <a16:creationId xmlns:a16="http://schemas.microsoft.com/office/drawing/2014/main" id="{BA0FDF49-CB04-4BC7-8E7B-DCDC10B4500E}"/>
            </a:ext>
          </a:extLst>
        </xdr:cNvPr>
        <xdr:cNvSpPr/>
      </xdr:nvSpPr>
      <xdr:spPr>
        <a:xfrm>
          <a:off x="14541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133350</xdr:rowOff>
    </xdr:from>
    <xdr:to>
      <xdr:col>81</xdr:col>
      <xdr:colOff>50800</xdr:colOff>
      <xdr:row>102</xdr:row>
      <xdr:rowOff>158114</xdr:rowOff>
    </xdr:to>
    <xdr:cxnSp macro="">
      <xdr:nvCxnSpPr>
        <xdr:cNvPr id="868" name="直線コネクタ 867">
          <a:extLst>
            <a:ext uri="{FF2B5EF4-FFF2-40B4-BE49-F238E27FC236}">
              <a16:creationId xmlns:a16="http://schemas.microsoft.com/office/drawing/2014/main" id="{5245BA0B-4F72-4636-853D-74F8EC84315C}"/>
            </a:ext>
          </a:extLst>
        </xdr:cNvPr>
        <xdr:cNvCxnSpPr/>
      </xdr:nvCxnSpPr>
      <xdr:spPr>
        <a:xfrm>
          <a:off x="14592300" y="1762125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55880</xdr:rowOff>
    </xdr:from>
    <xdr:to>
      <xdr:col>72</xdr:col>
      <xdr:colOff>38100</xdr:colOff>
      <xdr:row>102</xdr:row>
      <xdr:rowOff>157480</xdr:rowOff>
    </xdr:to>
    <xdr:sp macro="" textlink="">
      <xdr:nvSpPr>
        <xdr:cNvPr id="869" name="楕円 868">
          <a:extLst>
            <a:ext uri="{FF2B5EF4-FFF2-40B4-BE49-F238E27FC236}">
              <a16:creationId xmlns:a16="http://schemas.microsoft.com/office/drawing/2014/main" id="{14AD87C0-0A67-48A4-B04E-E9CDA0002185}"/>
            </a:ext>
          </a:extLst>
        </xdr:cNvPr>
        <xdr:cNvSpPr/>
      </xdr:nvSpPr>
      <xdr:spPr>
        <a:xfrm>
          <a:off x="13652500" y="1754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106680</xdr:rowOff>
    </xdr:from>
    <xdr:to>
      <xdr:col>76</xdr:col>
      <xdr:colOff>114300</xdr:colOff>
      <xdr:row>102</xdr:row>
      <xdr:rowOff>133350</xdr:rowOff>
    </xdr:to>
    <xdr:cxnSp macro="">
      <xdr:nvCxnSpPr>
        <xdr:cNvPr id="870" name="直線コネクタ 869">
          <a:extLst>
            <a:ext uri="{FF2B5EF4-FFF2-40B4-BE49-F238E27FC236}">
              <a16:creationId xmlns:a16="http://schemas.microsoft.com/office/drawing/2014/main" id="{777B7F58-0A2E-46FE-BBF4-25E52C1CC196}"/>
            </a:ext>
          </a:extLst>
        </xdr:cNvPr>
        <xdr:cNvCxnSpPr/>
      </xdr:nvCxnSpPr>
      <xdr:spPr>
        <a:xfrm>
          <a:off x="13703300" y="175945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36830</xdr:rowOff>
    </xdr:from>
    <xdr:to>
      <xdr:col>67</xdr:col>
      <xdr:colOff>101600</xdr:colOff>
      <xdr:row>102</xdr:row>
      <xdr:rowOff>138430</xdr:rowOff>
    </xdr:to>
    <xdr:sp macro="" textlink="">
      <xdr:nvSpPr>
        <xdr:cNvPr id="871" name="楕円 870">
          <a:extLst>
            <a:ext uri="{FF2B5EF4-FFF2-40B4-BE49-F238E27FC236}">
              <a16:creationId xmlns:a16="http://schemas.microsoft.com/office/drawing/2014/main" id="{31E9296B-AC6B-426B-9DBD-9B3EF9EF3323}"/>
            </a:ext>
          </a:extLst>
        </xdr:cNvPr>
        <xdr:cNvSpPr/>
      </xdr:nvSpPr>
      <xdr:spPr>
        <a:xfrm>
          <a:off x="127635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87630</xdr:rowOff>
    </xdr:from>
    <xdr:to>
      <xdr:col>71</xdr:col>
      <xdr:colOff>177800</xdr:colOff>
      <xdr:row>102</xdr:row>
      <xdr:rowOff>106680</xdr:rowOff>
    </xdr:to>
    <xdr:cxnSp macro="">
      <xdr:nvCxnSpPr>
        <xdr:cNvPr id="872" name="直線コネクタ 871">
          <a:extLst>
            <a:ext uri="{FF2B5EF4-FFF2-40B4-BE49-F238E27FC236}">
              <a16:creationId xmlns:a16="http://schemas.microsoft.com/office/drawing/2014/main" id="{B7F96585-B5A7-4530-BEBC-58CAB8E62807}"/>
            </a:ext>
          </a:extLst>
        </xdr:cNvPr>
        <xdr:cNvCxnSpPr/>
      </xdr:nvCxnSpPr>
      <xdr:spPr>
        <a:xfrm>
          <a:off x="12814300" y="175755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80FA93F1-9DEE-4C66-BCF2-269C9CBA3A84}"/>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3C7234E6-4D49-4004-AE76-0582C8C244F9}"/>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7A2F2BA7-E2DF-46B6-BCE0-539F4D681837}"/>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10BFB979-5E76-4B50-AAF0-A3B261CC6AFA}"/>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53991</xdr:rowOff>
    </xdr:from>
    <xdr:ext cx="405111" cy="259045"/>
    <xdr:sp macro="" textlink="">
      <xdr:nvSpPr>
        <xdr:cNvPr id="877" name="n_1mainValue【庁舎】&#10;有形固定資産減価償却率">
          <a:extLst>
            <a:ext uri="{FF2B5EF4-FFF2-40B4-BE49-F238E27FC236}">
              <a16:creationId xmlns:a16="http://schemas.microsoft.com/office/drawing/2014/main" id="{B69542FD-035E-4726-B476-276E78257556}"/>
            </a:ext>
          </a:extLst>
        </xdr:cNvPr>
        <xdr:cNvSpPr txBox="1"/>
      </xdr:nvSpPr>
      <xdr:spPr>
        <a:xfrm>
          <a:off x="15266044" y="1737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29227</xdr:rowOff>
    </xdr:from>
    <xdr:ext cx="405111" cy="259045"/>
    <xdr:sp macro="" textlink="">
      <xdr:nvSpPr>
        <xdr:cNvPr id="878" name="n_2mainValue【庁舎】&#10;有形固定資産減価償却率">
          <a:extLst>
            <a:ext uri="{FF2B5EF4-FFF2-40B4-BE49-F238E27FC236}">
              <a16:creationId xmlns:a16="http://schemas.microsoft.com/office/drawing/2014/main" id="{B85C34F9-137C-48DB-91BC-714C93E3E9F4}"/>
            </a:ext>
          </a:extLst>
        </xdr:cNvPr>
        <xdr:cNvSpPr txBox="1"/>
      </xdr:nvSpPr>
      <xdr:spPr>
        <a:xfrm>
          <a:off x="14389744" y="173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2557</xdr:rowOff>
    </xdr:from>
    <xdr:ext cx="405111" cy="259045"/>
    <xdr:sp macro="" textlink="">
      <xdr:nvSpPr>
        <xdr:cNvPr id="879" name="n_3mainValue【庁舎】&#10;有形固定資産減価償却率">
          <a:extLst>
            <a:ext uri="{FF2B5EF4-FFF2-40B4-BE49-F238E27FC236}">
              <a16:creationId xmlns:a16="http://schemas.microsoft.com/office/drawing/2014/main" id="{09E851FB-0230-4FB8-AABC-2CA03F7DBC01}"/>
            </a:ext>
          </a:extLst>
        </xdr:cNvPr>
        <xdr:cNvSpPr txBox="1"/>
      </xdr:nvSpPr>
      <xdr:spPr>
        <a:xfrm>
          <a:off x="13500744" y="1731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154957</xdr:rowOff>
    </xdr:from>
    <xdr:ext cx="405111" cy="259045"/>
    <xdr:sp macro="" textlink="">
      <xdr:nvSpPr>
        <xdr:cNvPr id="880" name="n_4mainValue【庁舎】&#10;有形固定資産減価償却率">
          <a:extLst>
            <a:ext uri="{FF2B5EF4-FFF2-40B4-BE49-F238E27FC236}">
              <a16:creationId xmlns:a16="http://schemas.microsoft.com/office/drawing/2014/main" id="{E0E15484-BA9A-4A1B-A960-16BD2FA0E63D}"/>
            </a:ext>
          </a:extLst>
        </xdr:cNvPr>
        <xdr:cNvSpPr txBox="1"/>
      </xdr:nvSpPr>
      <xdr:spPr>
        <a:xfrm>
          <a:off x="1261174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4EE7337-657D-4545-AECE-460F31C6E53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443A5CFA-D666-465E-9EA6-49E47DBC07C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DBDB3AC5-F470-48A5-B736-A8031193D06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A75DCAD5-4894-4650-93AF-D802D70A30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1B5A916E-824A-42FD-BC62-A5A4A559F20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D3DB3BE9-E0B2-40F2-82E3-D1A21998CFB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5E4DEC82-04AD-45EA-942E-5A3B8888CFD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35CB9B87-F392-4F4F-AE2B-E7975999774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66506F20-48A9-433E-A3CE-184655ABE7A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F657078A-A771-4E34-B126-1B3711885BB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EF8A4935-8F55-4CC7-BE7B-80991BE3B0C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4DD59F07-1DC6-4C74-9472-0320740A1F5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33236444-56A1-4306-8B15-C3F0C363FDD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43C0926F-E8C0-4A2F-A5E3-F69B234FDDA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EEB8C1FB-B0CD-4A25-94CC-0C0214BAF2F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1DE93C95-4D26-495B-9912-3619B2D708E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33B5431A-DA2F-4116-8E18-106EFFC300F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9AD3C166-F00D-44B1-9260-0F09CE3F8C2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C71C32CE-0747-4446-8E83-C05E849E50A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03710D7A-767D-4B0A-A7CA-6282B571C97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703114AA-DA8C-4E86-A528-E3B6C4FE616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C5F7A8F6-9B8E-4FC3-B094-9C26EB78651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EA315DAF-3792-4336-A9C3-F850E560669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7F950751-C3D1-492B-AA8A-2CB2846FC729}"/>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40EB0F3D-D790-41C5-94E1-8F3FD01E02B9}"/>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0BFD84F6-2105-46F7-872A-812C02AD5ABA}"/>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9FDFCD1F-D1F2-4A59-B878-4C9163D302D0}"/>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9994A6D8-C8E4-46EC-9FD1-E6C7CDF5EFE4}"/>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0EC35606-6942-4C59-A44B-2B3A4FAAFAF6}"/>
            </a:ext>
          </a:extLst>
        </xdr:cNvPr>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3026F32A-C8CD-4479-AFB9-4F859D731D8A}"/>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F181DE70-9C26-40AD-9149-B7F5B66EBB00}"/>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3E3EEA13-7D9B-41DC-9BBC-3EE594FA8716}"/>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E5D0EB14-4A1E-450F-BAAD-F231C4E9B1AD}"/>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7A319695-703C-40AD-8DDA-3C0BB480D877}"/>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9768C42B-9B0E-4597-B8F1-5E884B6446A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1BBA8FE9-0480-4500-8D72-765077BA08C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B57800B6-E9CF-4092-BF0F-D43871A4538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66E0B469-B6EA-4705-B2FD-E9458E5D008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EE440715-3077-43F9-8820-FB50FAD36A9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93980</xdr:rowOff>
    </xdr:from>
    <xdr:to>
      <xdr:col>116</xdr:col>
      <xdr:colOff>114300</xdr:colOff>
      <xdr:row>106</xdr:row>
      <xdr:rowOff>24130</xdr:rowOff>
    </xdr:to>
    <xdr:sp macro="" textlink="">
      <xdr:nvSpPr>
        <xdr:cNvPr id="920" name="楕円 919">
          <a:extLst>
            <a:ext uri="{FF2B5EF4-FFF2-40B4-BE49-F238E27FC236}">
              <a16:creationId xmlns:a16="http://schemas.microsoft.com/office/drawing/2014/main" id="{2CB47FD2-8E1E-4168-87C6-93F40B8EECAE}"/>
            </a:ext>
          </a:extLst>
        </xdr:cNvPr>
        <xdr:cNvSpPr/>
      </xdr:nvSpPr>
      <xdr:spPr>
        <a:xfrm>
          <a:off x="221107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72407</xdr:rowOff>
    </xdr:from>
    <xdr:ext cx="469744" cy="259045"/>
    <xdr:sp macro="" textlink="">
      <xdr:nvSpPr>
        <xdr:cNvPr id="921" name="【庁舎】&#10;一人当たり面積該当値テキスト">
          <a:extLst>
            <a:ext uri="{FF2B5EF4-FFF2-40B4-BE49-F238E27FC236}">
              <a16:creationId xmlns:a16="http://schemas.microsoft.com/office/drawing/2014/main" id="{EF69BBA1-3DEE-403C-AD6D-20C6CF29ED3C}"/>
            </a:ext>
          </a:extLst>
        </xdr:cNvPr>
        <xdr:cNvSpPr txBox="1"/>
      </xdr:nvSpPr>
      <xdr:spPr>
        <a:xfrm>
          <a:off x="22199600" y="180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97789</xdr:rowOff>
    </xdr:from>
    <xdr:to>
      <xdr:col>112</xdr:col>
      <xdr:colOff>38100</xdr:colOff>
      <xdr:row>106</xdr:row>
      <xdr:rowOff>27939</xdr:rowOff>
    </xdr:to>
    <xdr:sp macro="" textlink="">
      <xdr:nvSpPr>
        <xdr:cNvPr id="922" name="楕円 921">
          <a:extLst>
            <a:ext uri="{FF2B5EF4-FFF2-40B4-BE49-F238E27FC236}">
              <a16:creationId xmlns:a16="http://schemas.microsoft.com/office/drawing/2014/main" id="{07370F45-7693-47DB-BB22-173D94995ACC}"/>
            </a:ext>
          </a:extLst>
        </xdr:cNvPr>
        <xdr:cNvSpPr/>
      </xdr:nvSpPr>
      <xdr:spPr>
        <a:xfrm>
          <a:off x="21272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144780</xdr:rowOff>
    </xdr:from>
    <xdr:to>
      <xdr:col>116</xdr:col>
      <xdr:colOff>63500</xdr:colOff>
      <xdr:row>105</xdr:row>
      <xdr:rowOff>148589</xdr:rowOff>
    </xdr:to>
    <xdr:cxnSp macro="">
      <xdr:nvCxnSpPr>
        <xdr:cNvPr id="923" name="直線コネクタ 922">
          <a:extLst>
            <a:ext uri="{FF2B5EF4-FFF2-40B4-BE49-F238E27FC236}">
              <a16:creationId xmlns:a16="http://schemas.microsoft.com/office/drawing/2014/main" id="{BF252D59-019F-48B1-A1EE-DDF2DF185B30}"/>
            </a:ext>
          </a:extLst>
        </xdr:cNvPr>
        <xdr:cNvCxnSpPr/>
      </xdr:nvCxnSpPr>
      <xdr:spPr>
        <a:xfrm flipV="1">
          <a:off x="21323300" y="181470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105411</xdr:rowOff>
    </xdr:from>
    <xdr:to>
      <xdr:col>107</xdr:col>
      <xdr:colOff>101600</xdr:colOff>
      <xdr:row>106</xdr:row>
      <xdr:rowOff>35561</xdr:rowOff>
    </xdr:to>
    <xdr:sp macro="" textlink="">
      <xdr:nvSpPr>
        <xdr:cNvPr id="924" name="楕円 923">
          <a:extLst>
            <a:ext uri="{FF2B5EF4-FFF2-40B4-BE49-F238E27FC236}">
              <a16:creationId xmlns:a16="http://schemas.microsoft.com/office/drawing/2014/main" id="{773C8BA8-855F-4626-9F47-0777DCAE71EF}"/>
            </a:ext>
          </a:extLst>
        </xdr:cNvPr>
        <xdr:cNvSpPr/>
      </xdr:nvSpPr>
      <xdr:spPr>
        <a:xfrm>
          <a:off x="20383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148589</xdr:rowOff>
    </xdr:from>
    <xdr:to>
      <xdr:col>111</xdr:col>
      <xdr:colOff>177800</xdr:colOff>
      <xdr:row>105</xdr:row>
      <xdr:rowOff>156211</xdr:rowOff>
    </xdr:to>
    <xdr:cxnSp macro="">
      <xdr:nvCxnSpPr>
        <xdr:cNvPr id="925" name="直線コネクタ 924">
          <a:extLst>
            <a:ext uri="{FF2B5EF4-FFF2-40B4-BE49-F238E27FC236}">
              <a16:creationId xmlns:a16="http://schemas.microsoft.com/office/drawing/2014/main" id="{0AF8F86C-84E9-4A9D-AD34-0FB08FA685D9}"/>
            </a:ext>
          </a:extLst>
        </xdr:cNvPr>
        <xdr:cNvCxnSpPr/>
      </xdr:nvCxnSpPr>
      <xdr:spPr>
        <a:xfrm flipV="1">
          <a:off x="20434300" y="181508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109220</xdr:rowOff>
    </xdr:from>
    <xdr:to>
      <xdr:col>102</xdr:col>
      <xdr:colOff>165100</xdr:colOff>
      <xdr:row>106</xdr:row>
      <xdr:rowOff>39370</xdr:rowOff>
    </xdr:to>
    <xdr:sp macro="" textlink="">
      <xdr:nvSpPr>
        <xdr:cNvPr id="926" name="楕円 925">
          <a:extLst>
            <a:ext uri="{FF2B5EF4-FFF2-40B4-BE49-F238E27FC236}">
              <a16:creationId xmlns:a16="http://schemas.microsoft.com/office/drawing/2014/main" id="{49B66C4D-F54E-4A6C-B684-921E60F86E89}"/>
            </a:ext>
          </a:extLst>
        </xdr:cNvPr>
        <xdr:cNvSpPr/>
      </xdr:nvSpPr>
      <xdr:spPr>
        <a:xfrm>
          <a:off x="19494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156211</xdr:rowOff>
    </xdr:from>
    <xdr:to>
      <xdr:col>107</xdr:col>
      <xdr:colOff>50800</xdr:colOff>
      <xdr:row>105</xdr:row>
      <xdr:rowOff>160020</xdr:rowOff>
    </xdr:to>
    <xdr:cxnSp macro="">
      <xdr:nvCxnSpPr>
        <xdr:cNvPr id="927" name="直線コネクタ 926">
          <a:extLst>
            <a:ext uri="{FF2B5EF4-FFF2-40B4-BE49-F238E27FC236}">
              <a16:creationId xmlns:a16="http://schemas.microsoft.com/office/drawing/2014/main" id="{B193B1BC-F592-41B1-AAB9-5194D6F1AD47}"/>
            </a:ext>
          </a:extLst>
        </xdr:cNvPr>
        <xdr:cNvCxnSpPr/>
      </xdr:nvCxnSpPr>
      <xdr:spPr>
        <a:xfrm flipV="1">
          <a:off x="19545300" y="181584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928" name="楕円 927">
          <a:extLst>
            <a:ext uri="{FF2B5EF4-FFF2-40B4-BE49-F238E27FC236}">
              <a16:creationId xmlns:a16="http://schemas.microsoft.com/office/drawing/2014/main" id="{9F7C226C-E8ED-4493-AE1B-EE61B973D551}"/>
            </a:ext>
          </a:extLst>
        </xdr:cNvPr>
        <xdr:cNvSpPr/>
      </xdr:nvSpPr>
      <xdr:spPr>
        <a:xfrm>
          <a:off x="18605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160020</xdr:rowOff>
    </xdr:from>
    <xdr:to>
      <xdr:col>102</xdr:col>
      <xdr:colOff>114300</xdr:colOff>
      <xdr:row>105</xdr:row>
      <xdr:rowOff>160020</xdr:rowOff>
    </xdr:to>
    <xdr:cxnSp macro="">
      <xdr:nvCxnSpPr>
        <xdr:cNvPr id="929" name="直線コネクタ 928">
          <a:extLst>
            <a:ext uri="{FF2B5EF4-FFF2-40B4-BE49-F238E27FC236}">
              <a16:creationId xmlns:a16="http://schemas.microsoft.com/office/drawing/2014/main" id="{830B933D-140D-4729-B1C1-1D9769D22EBD}"/>
            </a:ext>
          </a:extLst>
        </xdr:cNvPr>
        <xdr:cNvCxnSpPr/>
      </xdr:nvCxnSpPr>
      <xdr:spPr>
        <a:xfrm>
          <a:off x="18656300" y="18162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C0A9C713-6B32-4C04-8A99-CACCF50DD519}"/>
            </a:ext>
          </a:extLst>
        </xdr:cNvPr>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D48C6966-533E-49B1-BBAD-A1234E43899F}"/>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F6421FBD-DA25-4C5D-9022-34A6A756CCCE}"/>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A58B69B7-D8B4-4EF1-B7DA-F0A6B0E85D1D}"/>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19066</xdr:rowOff>
    </xdr:from>
    <xdr:ext cx="469744" cy="259045"/>
    <xdr:sp macro="" textlink="">
      <xdr:nvSpPr>
        <xdr:cNvPr id="934" name="n_1mainValue【庁舎】&#10;一人当たり面積">
          <a:extLst>
            <a:ext uri="{FF2B5EF4-FFF2-40B4-BE49-F238E27FC236}">
              <a16:creationId xmlns:a16="http://schemas.microsoft.com/office/drawing/2014/main" id="{81E843EE-CDC6-4298-8968-40E4313336B4}"/>
            </a:ext>
          </a:extLst>
        </xdr:cNvPr>
        <xdr:cNvSpPr txBox="1"/>
      </xdr:nvSpPr>
      <xdr:spPr>
        <a:xfrm>
          <a:off x="21075727"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26688</xdr:rowOff>
    </xdr:from>
    <xdr:ext cx="469744" cy="259045"/>
    <xdr:sp macro="" textlink="">
      <xdr:nvSpPr>
        <xdr:cNvPr id="935" name="n_2mainValue【庁舎】&#10;一人当たり面積">
          <a:extLst>
            <a:ext uri="{FF2B5EF4-FFF2-40B4-BE49-F238E27FC236}">
              <a16:creationId xmlns:a16="http://schemas.microsoft.com/office/drawing/2014/main" id="{B2EA1987-17E2-4431-B7EE-2D8FA0C003EA}"/>
            </a:ext>
          </a:extLst>
        </xdr:cNvPr>
        <xdr:cNvSpPr txBox="1"/>
      </xdr:nvSpPr>
      <xdr:spPr>
        <a:xfrm>
          <a:off x="201994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30497</xdr:rowOff>
    </xdr:from>
    <xdr:ext cx="469744" cy="259045"/>
    <xdr:sp macro="" textlink="">
      <xdr:nvSpPr>
        <xdr:cNvPr id="936" name="n_3mainValue【庁舎】&#10;一人当たり面積">
          <a:extLst>
            <a:ext uri="{FF2B5EF4-FFF2-40B4-BE49-F238E27FC236}">
              <a16:creationId xmlns:a16="http://schemas.microsoft.com/office/drawing/2014/main" id="{386849E3-2855-41E5-A095-800053BB9F68}"/>
            </a:ext>
          </a:extLst>
        </xdr:cNvPr>
        <xdr:cNvSpPr txBox="1"/>
      </xdr:nvSpPr>
      <xdr:spPr>
        <a:xfrm>
          <a:off x="1931042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30497</xdr:rowOff>
    </xdr:from>
    <xdr:ext cx="469744" cy="259045"/>
    <xdr:sp macro="" textlink="">
      <xdr:nvSpPr>
        <xdr:cNvPr id="937" name="n_4mainValue【庁舎】&#10;一人当たり面積">
          <a:extLst>
            <a:ext uri="{FF2B5EF4-FFF2-40B4-BE49-F238E27FC236}">
              <a16:creationId xmlns:a16="http://schemas.microsoft.com/office/drawing/2014/main" id="{DB9E9591-1B7D-44C5-B72C-325368EC09A6}"/>
            </a:ext>
          </a:extLst>
        </xdr:cNvPr>
        <xdr:cNvSpPr txBox="1"/>
      </xdr:nvSpPr>
      <xdr:spPr>
        <a:xfrm>
          <a:off x="1842142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A63920B2-4396-40CA-B3ED-77205B34A46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A7A19BD1-96E5-4DFE-AB7C-48D11E77566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C546FF89-E8E7-428E-AE15-82B6219EADB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を上回っている一般廃棄物処理施設については、周辺自治体と山形広域環境事務組合を設立してエネルギー回収施設等の整備・運用を行っており、今後も各施設の運用状況を踏まえながら適切な施設保全に取り組む必要がある。</a:t>
          </a:r>
        </a:p>
        <a:p>
          <a:r>
            <a:rPr kumimoji="1" lang="ja-JP" altLang="en-US" sz="1300">
              <a:latin typeface="ＭＳ Ｐゴシック" panose="020B0600070205080204" pitchFamily="50" charset="-128"/>
              <a:ea typeface="ＭＳ Ｐゴシック" panose="020B0600070205080204" pitchFamily="50" charset="-128"/>
            </a:rPr>
            <a:t>市民会館については「山形市民会館整備事業に係る事業契約」を令和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日に締結し、新たな市民会館が建設される予定となっており、整備後においては数値の改善が見込まれる。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114220746</v>
      </c>
      <c r="BO4" s="384"/>
      <c r="BP4" s="384"/>
      <c r="BQ4" s="384"/>
      <c r="BR4" s="384"/>
      <c r="BS4" s="384"/>
      <c r="BT4" s="384"/>
      <c r="BU4" s="385"/>
      <c r="BV4" s="383">
        <v>113804179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3.8</v>
      </c>
      <c r="CU4" s="390"/>
      <c r="CV4" s="390"/>
      <c r="CW4" s="390"/>
      <c r="CX4" s="390"/>
      <c r="CY4" s="390"/>
      <c r="CZ4" s="390"/>
      <c r="DA4" s="391"/>
      <c r="DB4" s="389">
        <v>3.8</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111197489</v>
      </c>
      <c r="BO5" s="421"/>
      <c r="BP5" s="421"/>
      <c r="BQ5" s="421"/>
      <c r="BR5" s="421"/>
      <c r="BS5" s="421"/>
      <c r="BT5" s="421"/>
      <c r="BU5" s="422"/>
      <c r="BV5" s="420">
        <v>111052627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92.1</v>
      </c>
      <c r="CU5" s="418"/>
      <c r="CV5" s="418"/>
      <c r="CW5" s="418"/>
      <c r="CX5" s="418"/>
      <c r="CY5" s="418"/>
      <c r="CZ5" s="418"/>
      <c r="DA5" s="419"/>
      <c r="DB5" s="417">
        <v>90.3</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3023257</v>
      </c>
      <c r="BO6" s="421"/>
      <c r="BP6" s="421"/>
      <c r="BQ6" s="421"/>
      <c r="BR6" s="421"/>
      <c r="BS6" s="421"/>
      <c r="BT6" s="421"/>
      <c r="BU6" s="422"/>
      <c r="BV6" s="420">
        <v>2751552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93.1</v>
      </c>
      <c r="CU6" s="458"/>
      <c r="CV6" s="458"/>
      <c r="CW6" s="458"/>
      <c r="CX6" s="458"/>
      <c r="CY6" s="458"/>
      <c r="CZ6" s="458"/>
      <c r="DA6" s="459"/>
      <c r="DB6" s="457">
        <v>92.4</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873448</v>
      </c>
      <c r="BO7" s="421"/>
      <c r="BP7" s="421"/>
      <c r="BQ7" s="421"/>
      <c r="BR7" s="421"/>
      <c r="BS7" s="421"/>
      <c r="BT7" s="421"/>
      <c r="BU7" s="422"/>
      <c r="BV7" s="420">
        <v>675092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56114324</v>
      </c>
      <c r="CU7" s="421"/>
      <c r="CV7" s="421"/>
      <c r="CW7" s="421"/>
      <c r="CX7" s="421"/>
      <c r="CY7" s="421"/>
      <c r="CZ7" s="421"/>
      <c r="DA7" s="422"/>
      <c r="DB7" s="420">
        <v>54488682</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2149809</v>
      </c>
      <c r="BO8" s="421"/>
      <c r="BP8" s="421"/>
      <c r="BQ8" s="421"/>
      <c r="BR8" s="421"/>
      <c r="BS8" s="421"/>
      <c r="BT8" s="421"/>
      <c r="BU8" s="422"/>
      <c r="BV8" s="420">
        <v>2076460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0.74</v>
      </c>
      <c r="CU8" s="461"/>
      <c r="CV8" s="461"/>
      <c r="CW8" s="461"/>
      <c r="CX8" s="461"/>
      <c r="CY8" s="461"/>
      <c r="CZ8" s="461"/>
      <c r="DA8" s="462"/>
      <c r="DB8" s="460">
        <v>0.74</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247590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73349</v>
      </c>
      <c r="BO9" s="421"/>
      <c r="BP9" s="421"/>
      <c r="BQ9" s="421"/>
      <c r="BR9" s="421"/>
      <c r="BS9" s="421"/>
      <c r="BT9" s="421"/>
      <c r="BU9" s="422"/>
      <c r="BV9" s="420">
        <v>-461729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11.1</v>
      </c>
      <c r="CU9" s="418"/>
      <c r="CV9" s="418"/>
      <c r="CW9" s="418"/>
      <c r="CX9" s="418"/>
      <c r="CY9" s="418"/>
      <c r="CZ9" s="418"/>
      <c r="DA9" s="419"/>
      <c r="DB9" s="417">
        <v>11.3</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253832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1023120</v>
      </c>
      <c r="BO10" s="421"/>
      <c r="BP10" s="421"/>
      <c r="BQ10" s="421"/>
      <c r="BR10" s="421"/>
      <c r="BS10" s="421"/>
      <c r="BT10" s="421"/>
      <c r="BU10" s="422"/>
      <c r="BV10" s="420">
        <v>1239687</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25247</v>
      </c>
      <c r="BO11" s="421"/>
      <c r="BP11" s="421"/>
      <c r="BQ11" s="421"/>
      <c r="BR11" s="421"/>
      <c r="BS11" s="421"/>
      <c r="BT11" s="421"/>
      <c r="BU11" s="422"/>
      <c r="BV11" s="420">
        <v>251316</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236164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119</v>
      </c>
      <c r="AV12" s="453"/>
      <c r="AW12" s="453"/>
      <c r="AX12" s="453"/>
      <c r="AY12" s="454" t="s">
        <v>128</v>
      </c>
      <c r="AZ12" s="455"/>
      <c r="BA12" s="455"/>
      <c r="BB12" s="455"/>
      <c r="BC12" s="455"/>
      <c r="BD12" s="455"/>
      <c r="BE12" s="455"/>
      <c r="BF12" s="455"/>
      <c r="BG12" s="455"/>
      <c r="BH12" s="455"/>
      <c r="BI12" s="455"/>
      <c r="BJ12" s="455"/>
      <c r="BK12" s="455"/>
      <c r="BL12" s="455"/>
      <c r="BM12" s="456"/>
      <c r="BN12" s="420">
        <v>1814634</v>
      </c>
      <c r="BO12" s="421"/>
      <c r="BP12" s="421"/>
      <c r="BQ12" s="421"/>
      <c r="BR12" s="421"/>
      <c r="BS12" s="421"/>
      <c r="BT12" s="421"/>
      <c r="BU12" s="422"/>
      <c r="BV12" s="420">
        <v>1478481</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234248</v>
      </c>
      <c r="S13" s="505"/>
      <c r="T13" s="505"/>
      <c r="U13" s="505"/>
      <c r="V13" s="506"/>
      <c r="W13" s="436" t="s">
        <v>131</v>
      </c>
      <c r="X13" s="437"/>
      <c r="Y13" s="437"/>
      <c r="Z13" s="437"/>
      <c r="AA13" s="437"/>
      <c r="AB13" s="427"/>
      <c r="AC13" s="471">
        <v>3724</v>
      </c>
      <c r="AD13" s="472"/>
      <c r="AE13" s="472"/>
      <c r="AF13" s="472"/>
      <c r="AG13" s="514"/>
      <c r="AH13" s="471">
        <v>4229</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-692918</v>
      </c>
      <c r="BO13" s="421"/>
      <c r="BP13" s="421"/>
      <c r="BQ13" s="421"/>
      <c r="BR13" s="421"/>
      <c r="BS13" s="421"/>
      <c r="BT13" s="421"/>
      <c r="BU13" s="422"/>
      <c r="BV13" s="420">
        <v>-449207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7.8</v>
      </c>
      <c r="CU13" s="418"/>
      <c r="CV13" s="418"/>
      <c r="CW13" s="418"/>
      <c r="CX13" s="418"/>
      <c r="CY13" s="418"/>
      <c r="CZ13" s="418"/>
      <c r="DA13" s="419"/>
      <c r="DB13" s="417">
        <v>7.8</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238293</v>
      </c>
      <c r="S14" s="505"/>
      <c r="T14" s="505"/>
      <c r="U14" s="505"/>
      <c r="V14" s="506"/>
      <c r="W14" s="410"/>
      <c r="X14" s="411"/>
      <c r="Y14" s="411"/>
      <c r="Z14" s="411"/>
      <c r="AA14" s="411"/>
      <c r="AB14" s="400"/>
      <c r="AC14" s="507">
        <v>3.3</v>
      </c>
      <c r="AD14" s="508"/>
      <c r="AE14" s="508"/>
      <c r="AF14" s="508"/>
      <c r="AG14" s="509"/>
      <c r="AH14" s="507">
        <v>3.6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87.3</v>
      </c>
      <c r="CU14" s="519"/>
      <c r="CV14" s="519"/>
      <c r="CW14" s="519"/>
      <c r="CX14" s="519"/>
      <c r="CY14" s="519"/>
      <c r="CZ14" s="519"/>
      <c r="DA14" s="520"/>
      <c r="DB14" s="518">
        <v>92.5</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236593</v>
      </c>
      <c r="S15" s="505"/>
      <c r="T15" s="505"/>
      <c r="U15" s="505"/>
      <c r="V15" s="506"/>
      <c r="W15" s="436" t="s">
        <v>137</v>
      </c>
      <c r="X15" s="437"/>
      <c r="Y15" s="437"/>
      <c r="Z15" s="437"/>
      <c r="AA15" s="437"/>
      <c r="AB15" s="427"/>
      <c r="AC15" s="471">
        <v>22705</v>
      </c>
      <c r="AD15" s="472"/>
      <c r="AE15" s="472"/>
      <c r="AF15" s="472"/>
      <c r="AG15" s="514"/>
      <c r="AH15" s="471">
        <v>24026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33302073</v>
      </c>
      <c r="BO15" s="384"/>
      <c r="BP15" s="384"/>
      <c r="BQ15" s="384"/>
      <c r="BR15" s="384"/>
      <c r="BS15" s="384"/>
      <c r="BT15" s="384"/>
      <c r="BU15" s="385"/>
      <c r="BV15" s="383">
        <v>32756613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19.8</v>
      </c>
      <c r="AD16" s="508"/>
      <c r="AE16" s="508"/>
      <c r="AF16" s="508"/>
      <c r="AG16" s="509"/>
      <c r="AH16" s="507">
        <v>20.5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46350928</v>
      </c>
      <c r="BO16" s="421"/>
      <c r="BP16" s="421"/>
      <c r="BQ16" s="421"/>
      <c r="BR16" s="421"/>
      <c r="BS16" s="421"/>
      <c r="BT16" s="421"/>
      <c r="BU16" s="422"/>
      <c r="BV16" s="420">
        <v>44363363</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88088</v>
      </c>
      <c r="AD17" s="472"/>
      <c r="AE17" s="472"/>
      <c r="AF17" s="472"/>
      <c r="AG17" s="514"/>
      <c r="AH17" s="471">
        <v>89146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42441355</v>
      </c>
      <c r="BO17" s="421"/>
      <c r="BP17" s="421"/>
      <c r="BQ17" s="421"/>
      <c r="BR17" s="421"/>
      <c r="BS17" s="421"/>
      <c r="BT17" s="421"/>
      <c r="BU17" s="422"/>
      <c r="BV17" s="420">
        <v>41607757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381.3</v>
      </c>
      <c r="M18" s="544"/>
      <c r="N18" s="544"/>
      <c r="O18" s="544"/>
      <c r="P18" s="544"/>
      <c r="Q18" s="544"/>
      <c r="R18" s="545"/>
      <c r="S18" s="545"/>
      <c r="T18" s="545"/>
      <c r="U18" s="545"/>
      <c r="V18" s="546"/>
      <c r="W18" s="438"/>
      <c r="X18" s="439"/>
      <c r="Y18" s="439"/>
      <c r="Z18" s="439"/>
      <c r="AA18" s="439"/>
      <c r="AB18" s="430"/>
      <c r="AC18" s="547">
        <v>76.900000000000006</v>
      </c>
      <c r="AD18" s="548"/>
      <c r="AE18" s="548"/>
      <c r="AF18" s="548"/>
      <c r="AG18" s="549"/>
      <c r="AH18" s="547">
        <v>75.900000000000006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52728335</v>
      </c>
      <c r="BO18" s="421"/>
      <c r="BP18" s="421"/>
      <c r="BQ18" s="421"/>
      <c r="BR18" s="421"/>
      <c r="BS18" s="421"/>
      <c r="BT18" s="421"/>
      <c r="BU18" s="422"/>
      <c r="BV18" s="420">
        <v>50479128</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649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75142758</v>
      </c>
      <c r="BO19" s="421"/>
      <c r="BP19" s="421"/>
      <c r="BQ19" s="421"/>
      <c r="BR19" s="421"/>
      <c r="BS19" s="421"/>
      <c r="BT19" s="421"/>
      <c r="BU19" s="422"/>
      <c r="BV19" s="420">
        <v>73768593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102318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105276782</v>
      </c>
      <c r="BO22" s="384"/>
      <c r="BP22" s="384"/>
      <c r="BQ22" s="384"/>
      <c r="BR22" s="384"/>
      <c r="BS22" s="384"/>
      <c r="BT22" s="384"/>
      <c r="BU22" s="385"/>
      <c r="BV22" s="383">
        <v>108319422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48065395</v>
      </c>
      <c r="BO23" s="421"/>
      <c r="BP23" s="421"/>
      <c r="BQ23" s="421"/>
      <c r="BR23" s="421"/>
      <c r="BS23" s="421"/>
      <c r="BT23" s="421"/>
      <c r="BU23" s="422"/>
      <c r="BV23" s="420">
        <v>50317851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10660</v>
      </c>
      <c r="R24" s="472"/>
      <c r="S24" s="472"/>
      <c r="T24" s="472"/>
      <c r="U24" s="472"/>
      <c r="V24" s="514"/>
      <c r="W24" s="566"/>
      <c r="X24" s="567"/>
      <c r="Y24" s="568"/>
      <c r="Z24" s="470" t="s">
        <v>162</v>
      </c>
      <c r="AA24" s="450"/>
      <c r="AB24" s="450"/>
      <c r="AC24" s="450"/>
      <c r="AD24" s="450"/>
      <c r="AE24" s="450"/>
      <c r="AF24" s="450"/>
      <c r="AG24" s="451"/>
      <c r="AH24" s="471">
        <v>1584</v>
      </c>
      <c r="AI24" s="472"/>
      <c r="AJ24" s="472"/>
      <c r="AK24" s="472"/>
      <c r="AL24" s="514"/>
      <c r="AM24" s="471">
        <v>5011776</v>
      </c>
      <c r="AN24" s="472"/>
      <c r="AO24" s="472"/>
      <c r="AP24" s="472"/>
      <c r="AQ24" s="472"/>
      <c r="AR24" s="514"/>
      <c r="AS24" s="471">
        <v>3164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64825924</v>
      </c>
      <c r="BO24" s="421"/>
      <c r="BP24" s="421"/>
      <c r="BQ24" s="421"/>
      <c r="BR24" s="421"/>
      <c r="BS24" s="421"/>
      <c r="BT24" s="421"/>
      <c r="BU24" s="422"/>
      <c r="BV24" s="420">
        <v>64827107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2</v>
      </c>
      <c r="M25" s="472"/>
      <c r="N25" s="472"/>
      <c r="O25" s="472"/>
      <c r="P25" s="514"/>
      <c r="Q25" s="471">
        <v>8430</v>
      </c>
      <c r="R25" s="472"/>
      <c r="S25" s="472"/>
      <c r="T25" s="472"/>
      <c r="U25" s="472"/>
      <c r="V25" s="514"/>
      <c r="W25" s="566"/>
      <c r="X25" s="567"/>
      <c r="Y25" s="568"/>
      <c r="Z25" s="470" t="s">
        <v>165</v>
      </c>
      <c r="AA25" s="450"/>
      <c r="AB25" s="450"/>
      <c r="AC25" s="450"/>
      <c r="AD25" s="450"/>
      <c r="AE25" s="450"/>
      <c r="AF25" s="450"/>
      <c r="AG25" s="451"/>
      <c r="AH25" s="471">
        <v>267</v>
      </c>
      <c r="AI25" s="472"/>
      <c r="AJ25" s="472"/>
      <c r="AK25" s="472"/>
      <c r="AL25" s="514"/>
      <c r="AM25" s="471">
        <v>823428</v>
      </c>
      <c r="AN25" s="472"/>
      <c r="AO25" s="472"/>
      <c r="AP25" s="472"/>
      <c r="AQ25" s="472"/>
      <c r="AR25" s="514"/>
      <c r="AS25" s="471">
        <v>3084</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60912404</v>
      </c>
      <c r="BO25" s="384"/>
      <c r="BP25" s="384"/>
      <c r="BQ25" s="384"/>
      <c r="BR25" s="384"/>
      <c r="BS25" s="384"/>
      <c r="BT25" s="384"/>
      <c r="BU25" s="385"/>
      <c r="BV25" s="383">
        <v>61982418</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6980</v>
      </c>
      <c r="R26" s="472"/>
      <c r="S26" s="472"/>
      <c r="T26" s="472"/>
      <c r="U26" s="472"/>
      <c r="V26" s="514"/>
      <c r="W26" s="566"/>
      <c r="X26" s="567"/>
      <c r="Y26" s="568"/>
      <c r="Z26" s="470" t="s">
        <v>168</v>
      </c>
      <c r="AA26" s="572"/>
      <c r="AB26" s="572"/>
      <c r="AC26" s="572"/>
      <c r="AD26" s="572"/>
      <c r="AE26" s="572"/>
      <c r="AF26" s="572"/>
      <c r="AG26" s="573"/>
      <c r="AH26" s="471">
        <v>106</v>
      </c>
      <c r="AI26" s="472"/>
      <c r="AJ26" s="472"/>
      <c r="AK26" s="472"/>
      <c r="AL26" s="514"/>
      <c r="AM26" s="471">
        <v>359764</v>
      </c>
      <c r="AN26" s="472"/>
      <c r="AO26" s="472"/>
      <c r="AP26" s="472"/>
      <c r="AQ26" s="472"/>
      <c r="AR26" s="514"/>
      <c r="AS26" s="471">
        <v>3394</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7400</v>
      </c>
      <c r="R27" s="472"/>
      <c r="S27" s="472"/>
      <c r="T27" s="472"/>
      <c r="U27" s="472"/>
      <c r="V27" s="514"/>
      <c r="W27" s="566"/>
      <c r="X27" s="567"/>
      <c r="Y27" s="568"/>
      <c r="Z27" s="470" t="s">
        <v>171</v>
      </c>
      <c r="AA27" s="450"/>
      <c r="AB27" s="450"/>
      <c r="AC27" s="450"/>
      <c r="AD27" s="450"/>
      <c r="AE27" s="450"/>
      <c r="AF27" s="450"/>
      <c r="AG27" s="451"/>
      <c r="AH27" s="471">
        <v>86</v>
      </c>
      <c r="AI27" s="472"/>
      <c r="AJ27" s="472"/>
      <c r="AK27" s="472"/>
      <c r="AL27" s="514"/>
      <c r="AM27" s="471">
        <v>341970</v>
      </c>
      <c r="AN27" s="472"/>
      <c r="AO27" s="472"/>
      <c r="AP27" s="472"/>
      <c r="AQ27" s="472"/>
      <c r="AR27" s="514"/>
      <c r="AS27" s="471">
        <v>3976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749032</v>
      </c>
      <c r="BO27" s="540"/>
      <c r="BP27" s="540"/>
      <c r="BQ27" s="540"/>
      <c r="BR27" s="540"/>
      <c r="BS27" s="540"/>
      <c r="BT27" s="540"/>
      <c r="BU27" s="541"/>
      <c r="BV27" s="539">
        <v>599032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6900</v>
      </c>
      <c r="R28" s="472"/>
      <c r="S28" s="472"/>
      <c r="T28" s="472"/>
      <c r="U28" s="472"/>
      <c r="V28" s="514"/>
      <c r="W28" s="566"/>
      <c r="X28" s="567"/>
      <c r="Y28" s="568"/>
      <c r="Z28" s="470" t="s">
        <v>174</v>
      </c>
      <c r="AA28" s="450"/>
      <c r="AB28" s="450"/>
      <c r="AC28" s="450"/>
      <c r="AD28" s="450"/>
      <c r="AE28" s="450"/>
      <c r="AF28" s="450"/>
      <c r="AG28" s="451"/>
      <c r="AH28" s="471">
        <v>12</v>
      </c>
      <c r="AI28" s="472"/>
      <c r="AJ28" s="472"/>
      <c r="AK28" s="472"/>
      <c r="AL28" s="514"/>
      <c r="AM28" s="471">
        <v>36180</v>
      </c>
      <c r="AN28" s="472"/>
      <c r="AO28" s="472"/>
      <c r="AP28" s="472"/>
      <c r="AQ28" s="472"/>
      <c r="AR28" s="514"/>
      <c r="AS28" s="471">
        <v>3015</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3354171</v>
      </c>
      <c r="BO28" s="384"/>
      <c r="BP28" s="384"/>
      <c r="BQ28" s="384"/>
      <c r="BR28" s="384"/>
      <c r="BS28" s="384"/>
      <c r="BT28" s="384"/>
      <c r="BU28" s="385"/>
      <c r="BV28" s="383">
        <v>4145685</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31</v>
      </c>
      <c r="M29" s="472"/>
      <c r="N29" s="472"/>
      <c r="O29" s="472"/>
      <c r="P29" s="514"/>
      <c r="Q29" s="471">
        <v>6400</v>
      </c>
      <c r="R29" s="472"/>
      <c r="S29" s="472"/>
      <c r="T29" s="472"/>
      <c r="U29" s="472"/>
      <c r="V29" s="514"/>
      <c r="W29" s="569"/>
      <c r="X29" s="570"/>
      <c r="Y29" s="571"/>
      <c r="Z29" s="470" t="s">
        <v>177</v>
      </c>
      <c r="AA29" s="450"/>
      <c r="AB29" s="450"/>
      <c r="AC29" s="450"/>
      <c r="AD29" s="450"/>
      <c r="AE29" s="450"/>
      <c r="AF29" s="450"/>
      <c r="AG29" s="451"/>
      <c r="AH29" s="471">
        <v>1682</v>
      </c>
      <c r="AI29" s="472"/>
      <c r="AJ29" s="472"/>
      <c r="AK29" s="472"/>
      <c r="AL29" s="514"/>
      <c r="AM29" s="471">
        <v>5389926</v>
      </c>
      <c r="AN29" s="472"/>
      <c r="AO29" s="472"/>
      <c r="AP29" s="472"/>
      <c r="AQ29" s="472"/>
      <c r="AR29" s="514"/>
      <c r="AS29" s="471">
        <v>3204</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1988522</v>
      </c>
      <c r="BO29" s="421"/>
      <c r="BP29" s="421"/>
      <c r="BQ29" s="421"/>
      <c r="BR29" s="421"/>
      <c r="BS29" s="421"/>
      <c r="BT29" s="421"/>
      <c r="BU29" s="422"/>
      <c r="BV29" s="420">
        <v>1731186</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2715711</v>
      </c>
      <c r="BO30" s="540"/>
      <c r="BP30" s="540"/>
      <c r="BQ30" s="540"/>
      <c r="BR30" s="540"/>
      <c r="BS30" s="540"/>
      <c r="BT30" s="540"/>
      <c r="BU30" s="541"/>
      <c r="BV30" s="539">
        <v>3119166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国民健康保険事業会計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f>IF(BG34="","",MAX(C34:D43,U34:V43,AM34:AN43)+1)</f>
        <v>12</v>
      </c>
      <c r="BF34" s="610"/>
      <c r="BG34" s="611" t="str">
        <f>IF('各会計、関係団体の財政状況及び健全化判断比率'!B36="","",'各会計、関係団体の財政状況及び健全化判断比率'!B36)</f>
        <v>公設地方卸売市場事業会計</v>
      </c>
      <c r="BH34" s="611"/>
      <c r="BI34" s="611"/>
      <c r="BJ34" s="611"/>
      <c r="BK34" s="611"/>
      <c r="BL34" s="611"/>
      <c r="BM34" s="611"/>
      <c r="BN34" s="611"/>
      <c r="BO34" s="611"/>
      <c r="BP34" s="611"/>
      <c r="BQ34" s="611"/>
      <c r="BR34" s="611"/>
      <c r="BS34" s="611"/>
      <c r="BT34" s="611"/>
      <c r="BU34" s="611"/>
      <c r="BV34" s="163"/>
      <c r="BW34" s="610">
        <f>IF(BY34="","",MAX(C34:D43,U34:V43,AM34:AN43,BE34:BF43)+1)</f>
        <v>13</v>
      </c>
      <c r="BX34" s="610"/>
      <c r="BY34" s="611" t="str">
        <f>IF('各会計、関係団体の財政状況及び健全化判断比率'!B68="","",'各会計、関係団体の財政状況及び健全化判断比率'!B68)</f>
        <v>山形広域環境事務組合</v>
      </c>
      <c r="BZ34" s="611"/>
      <c r="CA34" s="611"/>
      <c r="CB34" s="611"/>
      <c r="CC34" s="611"/>
      <c r="CD34" s="611"/>
      <c r="CE34" s="611"/>
      <c r="CF34" s="611"/>
      <c r="CG34" s="611"/>
      <c r="CH34" s="611"/>
      <c r="CI34" s="611"/>
      <c r="CJ34" s="611"/>
      <c r="CK34" s="611"/>
      <c r="CL34" s="611"/>
      <c r="CM34" s="611"/>
      <c r="CN34" s="163"/>
      <c r="CO34" s="610">
        <f>IF(CQ34="","",MAX(C34:D43,U34:V43,AM34:AN43,BE34:BF43,BW34:BX43)+1)</f>
        <v>19</v>
      </c>
      <c r="CP34" s="610"/>
      <c r="CQ34" s="611" t="str">
        <f>IF('各会計、関係団体の財政状況及び健全化判断比率'!BS7="","",'各会計、関係団体の財政状況及び健全化判断比率'!BS7)</f>
        <v>山形市都市振興公社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母子父子寡婦福祉資金貸付事業会計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介護保険事業会計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IF('各会計、関係団体の財政状況及び健全化判断比率'!B33="","",'各会計、関係団体の財政状況及び健全化判断比率'!B33)</f>
        <v>公共下水道事業会計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14</v>
      </c>
      <c r="BX35" s="610"/>
      <c r="BY35" s="611" t="str">
        <f>IF('各会計、関係団体の財政状況及び健全化判断比率'!B69="","",'各会計、関係団体の財政状況及び健全化判断比率'!B69)</f>
        <v>山形県後期高齢者医療広域連合（普通会計分）</v>
      </c>
      <c r="BZ35" s="611"/>
      <c r="CA35" s="611"/>
      <c r="CB35" s="611"/>
      <c r="CC35" s="611"/>
      <c r="CD35" s="611"/>
      <c r="CE35" s="611"/>
      <c r="CF35" s="611"/>
      <c r="CG35" s="611"/>
      <c r="CH35" s="611"/>
      <c r="CI35" s="611"/>
      <c r="CJ35" s="611"/>
      <c r="CK35" s="611"/>
      <c r="CL35" s="611"/>
      <c r="CM35" s="611"/>
      <c r="CN35" s="163"/>
      <c r="CO35" s="610">
        <f t="shared" ref="CO35:CO43" si="3">IF(CQ35="","",CO34+1)</f>
        <v>20</v>
      </c>
      <c r="CP35" s="610"/>
      <c r="CQ35" s="611" t="str">
        <f>IF('各会計、関係団体の財政状況及び健全化判断比率'!BS8="","",'各会計、関係団体の財政状況及び健全化判断比率'!BS8)</f>
        <v>山形市土地開発公社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v>
      </c>
      <c r="DH35" s="612"/>
      <c r="DI35" s="190"/>
    </row>
    <row r="36" spans="1:113" ht="32.25" customHeight="1" x14ac:dyDescent="0.15">
      <c r="A36" s="163"/>
      <c r="B36" s="187"/>
      <c r="C36" s="610">
        <f>IF(E36="","",C35+1)</f>
        <v>3</v>
      </c>
      <c r="D36" s="610"/>
      <c r="E36" s="611" t="str">
        <f>IF('各会計、関係団体の財政状況及び健全化判断比率'!B9="","",'各会計、関係団体の財政状況及び健全化判断比率'!B9)</f>
        <v>区画整理事業会計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後期高齢者医療事業会計</v>
      </c>
      <c r="X36" s="611"/>
      <c r="Y36" s="611"/>
      <c r="Z36" s="611"/>
      <c r="AA36" s="611"/>
      <c r="AB36" s="611"/>
      <c r="AC36" s="611"/>
      <c r="AD36" s="611"/>
      <c r="AE36" s="611"/>
      <c r="AF36" s="611"/>
      <c r="AG36" s="611"/>
      <c r="AH36" s="611"/>
      <c r="AI36" s="611"/>
      <c r="AJ36" s="611"/>
      <c r="AK36" s="611"/>
      <c r="AL36" s="163"/>
      <c r="AM36" s="610">
        <f t="shared" si="0"/>
        <v>10</v>
      </c>
      <c r="AN36" s="610"/>
      <c r="AO36" s="611" t="str">
        <f>IF('各会計、関係団体の財政状況及び健全化判断比率'!B34="","",'各会計、関係団体の財政状況及び健全化判断比率'!B34)</f>
        <v>農業集落排水事業会計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15</v>
      </c>
      <c r="BX36" s="610"/>
      <c r="BY36" s="611" t="str">
        <f>IF('各会計、関係団体の財政状況及び健全化判断比率'!B70="","",'各会計、関係団体の財政状況及び健全化判断比率'!B70)</f>
        <v>山形県後期高齢者医療広域連合（事業会計分）</v>
      </c>
      <c r="BZ36" s="611"/>
      <c r="CA36" s="611"/>
      <c r="CB36" s="611"/>
      <c r="CC36" s="611"/>
      <c r="CD36" s="611"/>
      <c r="CE36" s="611"/>
      <c r="CF36" s="611"/>
      <c r="CG36" s="611"/>
      <c r="CH36" s="611"/>
      <c r="CI36" s="611"/>
      <c r="CJ36" s="611"/>
      <c r="CK36" s="611"/>
      <c r="CL36" s="611"/>
      <c r="CM36" s="611"/>
      <c r="CN36" s="163"/>
      <c r="CO36" s="610">
        <f t="shared" si="3"/>
        <v>21</v>
      </c>
      <c r="CP36" s="610"/>
      <c r="CQ36" s="611" t="str">
        <f>IF('各会計、関係団体の財政状況及び健全化判断比率'!BS9="","",'各会計、関係団体の財政状況及び健全化判断比率'!BS9)</f>
        <v>山形市文化振興事業団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7</v>
      </c>
      <c r="V37" s="610"/>
      <c r="W37" s="611" t="str">
        <f>IF('各会計、関係団体の財政状況及び健全化判断比率'!B31="","",'各会計、関係団体の財政状況及び健全化判断比率'!B31)</f>
        <v>駐車場事業会計</v>
      </c>
      <c r="X37" s="611"/>
      <c r="Y37" s="611"/>
      <c r="Z37" s="611"/>
      <c r="AA37" s="611"/>
      <c r="AB37" s="611"/>
      <c r="AC37" s="611"/>
      <c r="AD37" s="611"/>
      <c r="AE37" s="611"/>
      <c r="AF37" s="611"/>
      <c r="AG37" s="611"/>
      <c r="AH37" s="611"/>
      <c r="AI37" s="611"/>
      <c r="AJ37" s="611"/>
      <c r="AK37" s="611"/>
      <c r="AL37" s="163"/>
      <c r="AM37" s="610">
        <f t="shared" si="0"/>
        <v>11</v>
      </c>
      <c r="AN37" s="610"/>
      <c r="AO37" s="611" t="str">
        <f>IF('各会計、関係団体の財政状況及び健全化判断比率'!B35="","",'各会計、関係団体の財政状況及び健全化判断比率'!B35)</f>
        <v>市立病院済生館事業会計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16</v>
      </c>
      <c r="BX37" s="610"/>
      <c r="BY37" s="611" t="str">
        <f>IF('各会計、関係団体の財政状況及び健全化判断比率'!B71="","",'各会計、関係団体の財政状況及び健全化判断比率'!B71)</f>
        <v>山形県消防補償等組合</v>
      </c>
      <c r="BZ37" s="611"/>
      <c r="CA37" s="611"/>
      <c r="CB37" s="611"/>
      <c r="CC37" s="611"/>
      <c r="CD37" s="611"/>
      <c r="CE37" s="611"/>
      <c r="CF37" s="611"/>
      <c r="CG37" s="611"/>
      <c r="CH37" s="611"/>
      <c r="CI37" s="611"/>
      <c r="CJ37" s="611"/>
      <c r="CK37" s="611"/>
      <c r="CL37" s="611"/>
      <c r="CM37" s="611"/>
      <c r="CN37" s="163"/>
      <c r="CO37" s="610">
        <f t="shared" si="3"/>
        <v>22</v>
      </c>
      <c r="CP37" s="610"/>
      <c r="CQ37" s="611" t="str">
        <f>IF('各会計、関係団体の財政状況及び健全化判断比率'!BS10="","",'各会計、関係団体の財政状況及び健全化判断比率'!BS10)</f>
        <v>山形市健康福祉医療事業団</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17</v>
      </c>
      <c r="BX38" s="610"/>
      <c r="BY38" s="611" t="str">
        <f>IF('各会計、関係団体の財政状況及び健全化判断比率'!B72="","",'各会計、関係団体の財政状況及び健全化判断比率'!B72)</f>
        <v>山形県自治会館管理組合</v>
      </c>
      <c r="BZ38" s="611"/>
      <c r="CA38" s="611"/>
      <c r="CB38" s="611"/>
      <c r="CC38" s="611"/>
      <c r="CD38" s="611"/>
      <c r="CE38" s="611"/>
      <c r="CF38" s="611"/>
      <c r="CG38" s="611"/>
      <c r="CH38" s="611"/>
      <c r="CI38" s="611"/>
      <c r="CJ38" s="611"/>
      <c r="CK38" s="611"/>
      <c r="CL38" s="611"/>
      <c r="CM38" s="611"/>
      <c r="CN38" s="163"/>
      <c r="CO38" s="610">
        <f t="shared" si="3"/>
        <v>23</v>
      </c>
      <c r="CP38" s="610"/>
      <c r="CQ38" s="611" t="str">
        <f>IF('各会計、関係団体の財政状況及び健全化判断比率'!BS11="","",'各会計、関係団体の財政状況及び健全化判断比率'!BS11)</f>
        <v>山形コンベンションビューロー</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18</v>
      </c>
      <c r="BX39" s="610"/>
      <c r="BY39" s="611" t="str">
        <f>IF('各会計、関係団体の財政状況及び健全化判断比率'!B73="","",'各会計、関係団体の財政状況及び健全化判断比率'!B73)</f>
        <v>最上川中部水道企業団</v>
      </c>
      <c r="BZ39" s="611"/>
      <c r="CA39" s="611"/>
      <c r="CB39" s="611"/>
      <c r="CC39" s="611"/>
      <c r="CD39" s="611"/>
      <c r="CE39" s="611"/>
      <c r="CF39" s="611"/>
      <c r="CG39" s="611"/>
      <c r="CH39" s="611"/>
      <c r="CI39" s="611"/>
      <c r="CJ39" s="611"/>
      <c r="CK39" s="611"/>
      <c r="CL39" s="611"/>
      <c r="CM39" s="611"/>
      <c r="CN39" s="163"/>
      <c r="CO39" s="610">
        <f t="shared" si="3"/>
        <v>24</v>
      </c>
      <c r="CP39" s="610"/>
      <c r="CQ39" s="611" t="str">
        <f>IF('各会計、関係団体の財政状況及び健全化判断比率'!BS12="","",'各会計、関係団体の財政状況及び健全化判断比率'!BS12)</f>
        <v>山形市農業振興公社</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f t="shared" si="3"/>
        <v>25</v>
      </c>
      <c r="CP40" s="610"/>
      <c r="CQ40" s="611" t="str">
        <f>IF('各会計、関係団体の財政状況及び健全化判断比率'!BS13="","",'各会計、関係団体の財政状況及び健全化判断比率'!BS13)</f>
        <v>山形市上下水道技術センター</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f t="shared" si="3"/>
        <v>26</v>
      </c>
      <c r="CP41" s="610"/>
      <c r="CQ41" s="611" t="str">
        <f>IF('各会計、関係団体の財政状況及び健全化判断比率'!BS14="","",'各会計、関係団体の財政状況及び健全化判断比率'!BS14)</f>
        <v>七日町再開発ビル</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DWwbw3ZtTVW1V9lsP+PKOFvoH7IV5Y3e8uyoVR8JdL1SEvBZWQTtl01rVUVQa4dFk3tddQWGyN6BYFJYQkJnww==" saltValue="LaXzsXPPX2F08aRDI0i3X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36313263</v>
      </c>
      <c r="S5" s="626"/>
      <c r="T5" s="626"/>
      <c r="U5" s="626"/>
      <c r="V5" s="626"/>
      <c r="W5" s="626"/>
      <c r="X5" s="626"/>
      <c r="Y5" s="627"/>
      <c r="Z5" s="628">
        <v>31.8</v>
      </c>
      <c r="AA5" s="628"/>
      <c r="AB5" s="628"/>
      <c r="AC5" s="628"/>
      <c r="AD5" s="629">
        <v>33568432</v>
      </c>
      <c r="AE5" s="629"/>
      <c r="AF5" s="629"/>
      <c r="AG5" s="629"/>
      <c r="AH5" s="629"/>
      <c r="AI5" s="629"/>
      <c r="AJ5" s="629"/>
      <c r="AK5" s="629"/>
      <c r="AL5" s="630">
        <v>59.3</v>
      </c>
      <c r="AM5" s="631"/>
      <c r="AN5" s="631"/>
      <c r="AO5" s="632"/>
      <c r="AP5" s="622" t="s">
        <v>216</v>
      </c>
      <c r="AQ5" s="623"/>
      <c r="AR5" s="623"/>
      <c r="AS5" s="623"/>
      <c r="AT5" s="623"/>
      <c r="AU5" s="623"/>
      <c r="AV5" s="623"/>
      <c r="AW5" s="623"/>
      <c r="AX5" s="623"/>
      <c r="AY5" s="623"/>
      <c r="AZ5" s="623"/>
      <c r="BA5" s="623"/>
      <c r="BB5" s="623"/>
      <c r="BC5" s="623"/>
      <c r="BD5" s="623"/>
      <c r="BE5" s="623"/>
      <c r="BF5" s="624"/>
      <c r="BG5" s="636">
        <v>33519861</v>
      </c>
      <c r="BH5" s="637"/>
      <c r="BI5" s="637"/>
      <c r="BJ5" s="637"/>
      <c r="BK5" s="637"/>
      <c r="BL5" s="637"/>
      <c r="BM5" s="637"/>
      <c r="BN5" s="638"/>
      <c r="BO5" s="639">
        <v>92.3</v>
      </c>
      <c r="BP5" s="639"/>
      <c r="BQ5" s="639"/>
      <c r="BR5" s="639"/>
      <c r="BS5" s="640">
        <v>531568</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669535</v>
      </c>
      <c r="S6" s="637"/>
      <c r="T6" s="637"/>
      <c r="U6" s="637"/>
      <c r="V6" s="637"/>
      <c r="W6" s="637"/>
      <c r="X6" s="637"/>
      <c r="Y6" s="638"/>
      <c r="Z6" s="639">
        <v>0.6</v>
      </c>
      <c r="AA6" s="639"/>
      <c r="AB6" s="639"/>
      <c r="AC6" s="639"/>
      <c r="AD6" s="640">
        <v>669535</v>
      </c>
      <c r="AE6" s="640"/>
      <c r="AF6" s="640"/>
      <c r="AG6" s="640"/>
      <c r="AH6" s="640"/>
      <c r="AI6" s="640"/>
      <c r="AJ6" s="640"/>
      <c r="AK6" s="640"/>
      <c r="AL6" s="641">
        <v>1.2</v>
      </c>
      <c r="AM6" s="642"/>
      <c r="AN6" s="642"/>
      <c r="AO6" s="643"/>
      <c r="AP6" s="633" t="s">
        <v>221</v>
      </c>
      <c r="AQ6" s="634"/>
      <c r="AR6" s="634"/>
      <c r="AS6" s="634"/>
      <c r="AT6" s="634"/>
      <c r="AU6" s="634"/>
      <c r="AV6" s="634"/>
      <c r="AW6" s="634"/>
      <c r="AX6" s="634"/>
      <c r="AY6" s="634"/>
      <c r="AZ6" s="634"/>
      <c r="BA6" s="634"/>
      <c r="BB6" s="634"/>
      <c r="BC6" s="634"/>
      <c r="BD6" s="634"/>
      <c r="BE6" s="634"/>
      <c r="BF6" s="635"/>
      <c r="BG6" s="636">
        <v>33519861</v>
      </c>
      <c r="BH6" s="637"/>
      <c r="BI6" s="637"/>
      <c r="BJ6" s="637"/>
      <c r="BK6" s="637"/>
      <c r="BL6" s="637"/>
      <c r="BM6" s="637"/>
      <c r="BN6" s="638"/>
      <c r="BO6" s="639">
        <v>92.3</v>
      </c>
      <c r="BP6" s="639"/>
      <c r="BQ6" s="639"/>
      <c r="BR6" s="639"/>
      <c r="BS6" s="640">
        <v>531568</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653188</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653188</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13286</v>
      </c>
      <c r="S7" s="637"/>
      <c r="T7" s="637"/>
      <c r="U7" s="637"/>
      <c r="V7" s="637"/>
      <c r="W7" s="637"/>
      <c r="X7" s="637"/>
      <c r="Y7" s="638"/>
      <c r="Z7" s="639">
        <v>0</v>
      </c>
      <c r="AA7" s="639"/>
      <c r="AB7" s="639"/>
      <c r="AC7" s="639"/>
      <c r="AD7" s="640">
        <v>13286</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15696404</v>
      </c>
      <c r="BH7" s="637"/>
      <c r="BI7" s="637"/>
      <c r="BJ7" s="637"/>
      <c r="BK7" s="637"/>
      <c r="BL7" s="637"/>
      <c r="BM7" s="637"/>
      <c r="BN7" s="638"/>
      <c r="BO7" s="639">
        <v>43.2</v>
      </c>
      <c r="BP7" s="639"/>
      <c r="BQ7" s="639"/>
      <c r="BR7" s="639"/>
      <c r="BS7" s="640">
        <v>531568</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12692972</v>
      </c>
      <c r="CS7" s="637"/>
      <c r="CT7" s="637"/>
      <c r="CU7" s="637"/>
      <c r="CV7" s="637"/>
      <c r="CW7" s="637"/>
      <c r="CX7" s="637"/>
      <c r="CY7" s="638"/>
      <c r="CZ7" s="639">
        <v>11.4</v>
      </c>
      <c r="DA7" s="639"/>
      <c r="DB7" s="639"/>
      <c r="DC7" s="639"/>
      <c r="DD7" s="645">
        <v>458802</v>
      </c>
      <c r="DE7" s="637"/>
      <c r="DF7" s="637"/>
      <c r="DG7" s="637"/>
      <c r="DH7" s="637"/>
      <c r="DI7" s="637"/>
      <c r="DJ7" s="637"/>
      <c r="DK7" s="637"/>
      <c r="DL7" s="637"/>
      <c r="DM7" s="637"/>
      <c r="DN7" s="637"/>
      <c r="DO7" s="637"/>
      <c r="DP7" s="638"/>
      <c r="DQ7" s="645">
        <v>10678305</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175882</v>
      </c>
      <c r="S8" s="637"/>
      <c r="T8" s="637"/>
      <c r="U8" s="637"/>
      <c r="V8" s="637"/>
      <c r="W8" s="637"/>
      <c r="X8" s="637"/>
      <c r="Y8" s="638"/>
      <c r="Z8" s="639">
        <v>0.2</v>
      </c>
      <c r="AA8" s="639"/>
      <c r="AB8" s="639"/>
      <c r="AC8" s="639"/>
      <c r="AD8" s="640">
        <v>175882</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377708</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44134217</v>
      </c>
      <c r="CS8" s="637"/>
      <c r="CT8" s="637"/>
      <c r="CU8" s="637"/>
      <c r="CV8" s="637"/>
      <c r="CW8" s="637"/>
      <c r="CX8" s="637"/>
      <c r="CY8" s="638"/>
      <c r="CZ8" s="639">
        <v>39.700000000000003</v>
      </c>
      <c r="DA8" s="639"/>
      <c r="DB8" s="639"/>
      <c r="DC8" s="639"/>
      <c r="DD8" s="645">
        <v>756576</v>
      </c>
      <c r="DE8" s="637"/>
      <c r="DF8" s="637"/>
      <c r="DG8" s="637"/>
      <c r="DH8" s="637"/>
      <c r="DI8" s="637"/>
      <c r="DJ8" s="637"/>
      <c r="DK8" s="637"/>
      <c r="DL8" s="637"/>
      <c r="DM8" s="637"/>
      <c r="DN8" s="637"/>
      <c r="DO8" s="637"/>
      <c r="DP8" s="638"/>
      <c r="DQ8" s="645">
        <v>22803334</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257322</v>
      </c>
      <c r="S9" s="637"/>
      <c r="T9" s="637"/>
      <c r="U9" s="637"/>
      <c r="V9" s="637"/>
      <c r="W9" s="637"/>
      <c r="X9" s="637"/>
      <c r="Y9" s="638"/>
      <c r="Z9" s="639">
        <v>0.2</v>
      </c>
      <c r="AA9" s="639"/>
      <c r="AB9" s="639"/>
      <c r="AC9" s="639"/>
      <c r="AD9" s="640">
        <v>257322</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12571714</v>
      </c>
      <c r="BH9" s="637"/>
      <c r="BI9" s="637"/>
      <c r="BJ9" s="637"/>
      <c r="BK9" s="637"/>
      <c r="BL9" s="637"/>
      <c r="BM9" s="637"/>
      <c r="BN9" s="638"/>
      <c r="BO9" s="639">
        <v>34.6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8416881</v>
      </c>
      <c r="CS9" s="637"/>
      <c r="CT9" s="637"/>
      <c r="CU9" s="637"/>
      <c r="CV9" s="637"/>
      <c r="CW9" s="637"/>
      <c r="CX9" s="637"/>
      <c r="CY9" s="638"/>
      <c r="CZ9" s="639">
        <v>7.6</v>
      </c>
      <c r="DA9" s="639"/>
      <c r="DB9" s="639"/>
      <c r="DC9" s="639"/>
      <c r="DD9" s="645">
        <v>126321</v>
      </c>
      <c r="DE9" s="637"/>
      <c r="DF9" s="637"/>
      <c r="DG9" s="637"/>
      <c r="DH9" s="637"/>
      <c r="DI9" s="637"/>
      <c r="DJ9" s="637"/>
      <c r="DK9" s="637"/>
      <c r="DL9" s="637"/>
      <c r="DM9" s="637"/>
      <c r="DN9" s="637"/>
      <c r="DO9" s="637"/>
      <c r="DP9" s="638"/>
      <c r="DQ9" s="645">
        <v>7186353</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880234</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425276</v>
      </c>
      <c r="CS10" s="637"/>
      <c r="CT10" s="637"/>
      <c r="CU10" s="637"/>
      <c r="CV10" s="637"/>
      <c r="CW10" s="637"/>
      <c r="CX10" s="637"/>
      <c r="CY10" s="638"/>
      <c r="CZ10" s="639">
        <v>0.4</v>
      </c>
      <c r="DA10" s="639"/>
      <c r="DB10" s="639"/>
      <c r="DC10" s="639"/>
      <c r="DD10" s="645">
        <v>62938</v>
      </c>
      <c r="DE10" s="637"/>
      <c r="DF10" s="637"/>
      <c r="DG10" s="637"/>
      <c r="DH10" s="637"/>
      <c r="DI10" s="637"/>
      <c r="DJ10" s="637"/>
      <c r="DK10" s="637"/>
      <c r="DL10" s="637"/>
      <c r="DM10" s="637"/>
      <c r="DN10" s="637"/>
      <c r="DO10" s="637"/>
      <c r="DP10" s="638"/>
      <c r="DQ10" s="645">
        <v>267048</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6701481</v>
      </c>
      <c r="S11" s="637"/>
      <c r="T11" s="637"/>
      <c r="U11" s="637"/>
      <c r="V11" s="637"/>
      <c r="W11" s="637"/>
      <c r="X11" s="637"/>
      <c r="Y11" s="638"/>
      <c r="Z11" s="641">
        <v>5.9</v>
      </c>
      <c r="AA11" s="642"/>
      <c r="AB11" s="642"/>
      <c r="AC11" s="648"/>
      <c r="AD11" s="645">
        <v>6701481</v>
      </c>
      <c r="AE11" s="637"/>
      <c r="AF11" s="637"/>
      <c r="AG11" s="637"/>
      <c r="AH11" s="637"/>
      <c r="AI11" s="637"/>
      <c r="AJ11" s="637"/>
      <c r="AK11" s="638"/>
      <c r="AL11" s="641">
        <v>11.8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1866748</v>
      </c>
      <c r="BH11" s="637"/>
      <c r="BI11" s="637"/>
      <c r="BJ11" s="637"/>
      <c r="BK11" s="637"/>
      <c r="BL11" s="637"/>
      <c r="BM11" s="637"/>
      <c r="BN11" s="638"/>
      <c r="BO11" s="639">
        <v>5.0999999999999996</v>
      </c>
      <c r="BP11" s="639"/>
      <c r="BQ11" s="639"/>
      <c r="BR11" s="639"/>
      <c r="BS11" s="640">
        <v>531568</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1707018</v>
      </c>
      <c r="CS11" s="637"/>
      <c r="CT11" s="637"/>
      <c r="CU11" s="637"/>
      <c r="CV11" s="637"/>
      <c r="CW11" s="637"/>
      <c r="CX11" s="637"/>
      <c r="CY11" s="638"/>
      <c r="CZ11" s="639">
        <v>1.5</v>
      </c>
      <c r="DA11" s="639"/>
      <c r="DB11" s="639"/>
      <c r="DC11" s="639"/>
      <c r="DD11" s="645">
        <v>221627</v>
      </c>
      <c r="DE11" s="637"/>
      <c r="DF11" s="637"/>
      <c r="DG11" s="637"/>
      <c r="DH11" s="637"/>
      <c r="DI11" s="637"/>
      <c r="DJ11" s="637"/>
      <c r="DK11" s="637"/>
      <c r="DL11" s="637"/>
      <c r="DM11" s="637"/>
      <c r="DN11" s="637"/>
      <c r="DO11" s="637"/>
      <c r="DP11" s="638"/>
      <c r="DQ11" s="645">
        <v>1083148</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2398</v>
      </c>
      <c r="S12" s="637"/>
      <c r="T12" s="637"/>
      <c r="U12" s="637"/>
      <c r="V12" s="637"/>
      <c r="W12" s="637"/>
      <c r="X12" s="637"/>
      <c r="Y12" s="638"/>
      <c r="Z12" s="639">
        <v>0</v>
      </c>
      <c r="AA12" s="639"/>
      <c r="AB12" s="639"/>
      <c r="AC12" s="639"/>
      <c r="AD12" s="640">
        <v>2398</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15543158</v>
      </c>
      <c r="BH12" s="637"/>
      <c r="BI12" s="637"/>
      <c r="BJ12" s="637"/>
      <c r="BK12" s="637"/>
      <c r="BL12" s="637"/>
      <c r="BM12" s="637"/>
      <c r="BN12" s="638"/>
      <c r="BO12" s="639">
        <v>42.8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5519588</v>
      </c>
      <c r="CS12" s="637"/>
      <c r="CT12" s="637"/>
      <c r="CU12" s="637"/>
      <c r="CV12" s="637"/>
      <c r="CW12" s="637"/>
      <c r="CX12" s="637"/>
      <c r="CY12" s="638"/>
      <c r="CZ12" s="639">
        <v>5</v>
      </c>
      <c r="DA12" s="639"/>
      <c r="DB12" s="639"/>
      <c r="DC12" s="639"/>
      <c r="DD12" s="645">
        <v>511773</v>
      </c>
      <c r="DE12" s="637"/>
      <c r="DF12" s="637"/>
      <c r="DG12" s="637"/>
      <c r="DH12" s="637"/>
      <c r="DI12" s="637"/>
      <c r="DJ12" s="637"/>
      <c r="DK12" s="637"/>
      <c r="DL12" s="637"/>
      <c r="DM12" s="637"/>
      <c r="DN12" s="637"/>
      <c r="DO12" s="637"/>
      <c r="DP12" s="638"/>
      <c r="DQ12" s="645">
        <v>2030997</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15473313</v>
      </c>
      <c r="BH13" s="637"/>
      <c r="BI13" s="637"/>
      <c r="BJ13" s="637"/>
      <c r="BK13" s="637"/>
      <c r="BL13" s="637"/>
      <c r="BM13" s="637"/>
      <c r="BN13" s="638"/>
      <c r="BO13" s="639">
        <v>42.6</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13020426</v>
      </c>
      <c r="CS13" s="637"/>
      <c r="CT13" s="637"/>
      <c r="CU13" s="637"/>
      <c r="CV13" s="637"/>
      <c r="CW13" s="637"/>
      <c r="CX13" s="637"/>
      <c r="CY13" s="638"/>
      <c r="CZ13" s="639">
        <v>11.7</v>
      </c>
      <c r="DA13" s="639"/>
      <c r="DB13" s="639"/>
      <c r="DC13" s="639"/>
      <c r="DD13" s="645">
        <v>5736443</v>
      </c>
      <c r="DE13" s="637"/>
      <c r="DF13" s="637"/>
      <c r="DG13" s="637"/>
      <c r="DH13" s="637"/>
      <c r="DI13" s="637"/>
      <c r="DJ13" s="637"/>
      <c r="DK13" s="637"/>
      <c r="DL13" s="637"/>
      <c r="DM13" s="637"/>
      <c r="DN13" s="637"/>
      <c r="DO13" s="637"/>
      <c r="DP13" s="638"/>
      <c r="DQ13" s="645">
        <v>7709341</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794712</v>
      </c>
      <c r="BH14" s="637"/>
      <c r="BI14" s="637"/>
      <c r="BJ14" s="637"/>
      <c r="BK14" s="637"/>
      <c r="BL14" s="637"/>
      <c r="BM14" s="637"/>
      <c r="BN14" s="638"/>
      <c r="BO14" s="639">
        <v>2.2000000000000002</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3605587</v>
      </c>
      <c r="CS14" s="637"/>
      <c r="CT14" s="637"/>
      <c r="CU14" s="637"/>
      <c r="CV14" s="637"/>
      <c r="CW14" s="637"/>
      <c r="CX14" s="637"/>
      <c r="CY14" s="638"/>
      <c r="CZ14" s="639">
        <v>3.2</v>
      </c>
      <c r="DA14" s="639"/>
      <c r="DB14" s="639"/>
      <c r="DC14" s="639"/>
      <c r="DD14" s="645">
        <v>702128</v>
      </c>
      <c r="DE14" s="637"/>
      <c r="DF14" s="637"/>
      <c r="DG14" s="637"/>
      <c r="DH14" s="637"/>
      <c r="DI14" s="637"/>
      <c r="DJ14" s="637"/>
      <c r="DK14" s="637"/>
      <c r="DL14" s="637"/>
      <c r="DM14" s="637"/>
      <c r="DN14" s="637"/>
      <c r="DO14" s="637"/>
      <c r="DP14" s="638"/>
      <c r="DQ14" s="645">
        <v>2453110</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67421</v>
      </c>
      <c r="S15" s="637"/>
      <c r="T15" s="637"/>
      <c r="U15" s="637"/>
      <c r="V15" s="637"/>
      <c r="W15" s="637"/>
      <c r="X15" s="637"/>
      <c r="Y15" s="638"/>
      <c r="Z15" s="639">
        <v>0.1</v>
      </c>
      <c r="AA15" s="639"/>
      <c r="AB15" s="639"/>
      <c r="AC15" s="639"/>
      <c r="AD15" s="640">
        <v>67421</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1485587</v>
      </c>
      <c r="BH15" s="637"/>
      <c r="BI15" s="637"/>
      <c r="BJ15" s="637"/>
      <c r="BK15" s="637"/>
      <c r="BL15" s="637"/>
      <c r="BM15" s="637"/>
      <c r="BN15" s="638"/>
      <c r="BO15" s="639">
        <v>4.0999999999999996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12280603</v>
      </c>
      <c r="CS15" s="637"/>
      <c r="CT15" s="637"/>
      <c r="CU15" s="637"/>
      <c r="CV15" s="637"/>
      <c r="CW15" s="637"/>
      <c r="CX15" s="637"/>
      <c r="CY15" s="638"/>
      <c r="CZ15" s="639">
        <v>11</v>
      </c>
      <c r="DA15" s="639"/>
      <c r="DB15" s="639"/>
      <c r="DC15" s="639"/>
      <c r="DD15" s="645">
        <v>1583181</v>
      </c>
      <c r="DE15" s="637"/>
      <c r="DF15" s="637"/>
      <c r="DG15" s="637"/>
      <c r="DH15" s="637"/>
      <c r="DI15" s="637"/>
      <c r="DJ15" s="637"/>
      <c r="DK15" s="637"/>
      <c r="DL15" s="637"/>
      <c r="DM15" s="637"/>
      <c r="DN15" s="637"/>
      <c r="DO15" s="637"/>
      <c r="DP15" s="638"/>
      <c r="DQ15" s="645">
        <v>8902528</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491272</v>
      </c>
      <c r="S16" s="637"/>
      <c r="T16" s="637"/>
      <c r="U16" s="637"/>
      <c r="V16" s="637"/>
      <c r="W16" s="637"/>
      <c r="X16" s="637"/>
      <c r="Y16" s="638"/>
      <c r="Z16" s="639">
        <v>0.4</v>
      </c>
      <c r="AA16" s="639"/>
      <c r="AB16" s="639"/>
      <c r="AC16" s="639"/>
      <c r="AD16" s="640">
        <v>491272</v>
      </c>
      <c r="AE16" s="640"/>
      <c r="AF16" s="640"/>
      <c r="AG16" s="640"/>
      <c r="AH16" s="640"/>
      <c r="AI16" s="640"/>
      <c r="AJ16" s="640"/>
      <c r="AK16" s="640"/>
      <c r="AL16" s="641">
        <v>0.9</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1331</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777</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1358487</v>
      </c>
      <c r="S17" s="637"/>
      <c r="T17" s="637"/>
      <c r="U17" s="637"/>
      <c r="V17" s="637"/>
      <c r="W17" s="637"/>
      <c r="X17" s="637"/>
      <c r="Y17" s="638"/>
      <c r="Z17" s="639">
        <v>1.2</v>
      </c>
      <c r="AA17" s="639"/>
      <c r="AB17" s="639"/>
      <c r="AC17" s="639"/>
      <c r="AD17" s="640">
        <v>1358487</v>
      </c>
      <c r="AE17" s="640"/>
      <c r="AF17" s="640"/>
      <c r="AG17" s="640"/>
      <c r="AH17" s="640"/>
      <c r="AI17" s="640"/>
      <c r="AJ17" s="640"/>
      <c r="AK17" s="640"/>
      <c r="AL17" s="641">
        <v>2.4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8740402</v>
      </c>
      <c r="CS17" s="637"/>
      <c r="CT17" s="637"/>
      <c r="CU17" s="637"/>
      <c r="CV17" s="637"/>
      <c r="CW17" s="637"/>
      <c r="CX17" s="637"/>
      <c r="CY17" s="638"/>
      <c r="CZ17" s="639">
        <v>7.9</v>
      </c>
      <c r="DA17" s="639"/>
      <c r="DB17" s="639"/>
      <c r="DC17" s="639"/>
      <c r="DD17" s="645" t="s">
        <v>122</v>
      </c>
      <c r="DE17" s="637"/>
      <c r="DF17" s="637"/>
      <c r="DG17" s="637"/>
      <c r="DH17" s="637"/>
      <c r="DI17" s="637"/>
      <c r="DJ17" s="637"/>
      <c r="DK17" s="637"/>
      <c r="DL17" s="637"/>
      <c r="DM17" s="637"/>
      <c r="DN17" s="637"/>
      <c r="DO17" s="637"/>
      <c r="DP17" s="638"/>
      <c r="DQ17" s="645">
        <v>8351372</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274071</v>
      </c>
      <c r="S18" s="637"/>
      <c r="T18" s="637"/>
      <c r="U18" s="637"/>
      <c r="V18" s="637"/>
      <c r="W18" s="637"/>
      <c r="X18" s="637"/>
      <c r="Y18" s="638"/>
      <c r="Z18" s="639">
        <v>0.2</v>
      </c>
      <c r="AA18" s="639"/>
      <c r="AB18" s="639"/>
      <c r="AC18" s="639"/>
      <c r="AD18" s="640">
        <v>274071</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1067820</v>
      </c>
      <c r="S19" s="637"/>
      <c r="T19" s="637"/>
      <c r="U19" s="637"/>
      <c r="V19" s="637"/>
      <c r="W19" s="637"/>
      <c r="X19" s="637"/>
      <c r="Y19" s="638"/>
      <c r="Z19" s="639">
        <v>0.9</v>
      </c>
      <c r="AA19" s="639"/>
      <c r="AB19" s="639"/>
      <c r="AC19" s="639"/>
      <c r="AD19" s="640">
        <v>1067820</v>
      </c>
      <c r="AE19" s="640"/>
      <c r="AF19" s="640"/>
      <c r="AG19" s="640"/>
      <c r="AH19" s="640"/>
      <c r="AI19" s="640"/>
      <c r="AJ19" s="640"/>
      <c r="AK19" s="640"/>
      <c r="AL19" s="641">
        <v>1.9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2793402</v>
      </c>
      <c r="BH19" s="637"/>
      <c r="BI19" s="637"/>
      <c r="BJ19" s="637"/>
      <c r="BK19" s="637"/>
      <c r="BL19" s="637"/>
      <c r="BM19" s="637"/>
      <c r="BN19" s="638"/>
      <c r="BO19" s="639">
        <v>7.7</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16596</v>
      </c>
      <c r="S20" s="637"/>
      <c r="T20" s="637"/>
      <c r="U20" s="637"/>
      <c r="V20" s="637"/>
      <c r="W20" s="637"/>
      <c r="X20" s="637"/>
      <c r="Y20" s="638"/>
      <c r="Z20" s="639">
        <v>0</v>
      </c>
      <c r="AA20" s="639"/>
      <c r="AB20" s="639"/>
      <c r="AC20" s="639"/>
      <c r="AD20" s="640">
        <v>16596</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2793402</v>
      </c>
      <c r="BH20" s="637"/>
      <c r="BI20" s="637"/>
      <c r="BJ20" s="637"/>
      <c r="BK20" s="637"/>
      <c r="BL20" s="637"/>
      <c r="BM20" s="637"/>
      <c r="BN20" s="638"/>
      <c r="BO20" s="639">
        <v>7.7</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111197489</v>
      </c>
      <c r="CS20" s="637"/>
      <c r="CT20" s="637"/>
      <c r="CU20" s="637"/>
      <c r="CV20" s="637"/>
      <c r="CW20" s="637"/>
      <c r="CX20" s="637"/>
      <c r="CY20" s="638"/>
      <c r="CZ20" s="639">
        <v>100</v>
      </c>
      <c r="DA20" s="639"/>
      <c r="DB20" s="639"/>
      <c r="DC20" s="639"/>
      <c r="DD20" s="645">
        <v>10159789</v>
      </c>
      <c r="DE20" s="637"/>
      <c r="DF20" s="637"/>
      <c r="DG20" s="637"/>
      <c r="DH20" s="637"/>
      <c r="DI20" s="637"/>
      <c r="DJ20" s="637"/>
      <c r="DK20" s="637"/>
      <c r="DL20" s="637"/>
      <c r="DM20" s="637"/>
      <c r="DN20" s="637"/>
      <c r="DO20" s="637"/>
      <c r="DP20" s="638"/>
      <c r="DQ20" s="645">
        <v>72119501</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14570399</v>
      </c>
      <c r="S21" s="637"/>
      <c r="T21" s="637"/>
      <c r="U21" s="637"/>
      <c r="V21" s="637"/>
      <c r="W21" s="637"/>
      <c r="X21" s="637"/>
      <c r="Y21" s="638"/>
      <c r="Z21" s="639">
        <v>12.8</v>
      </c>
      <c r="AA21" s="639"/>
      <c r="AB21" s="639"/>
      <c r="AC21" s="639"/>
      <c r="AD21" s="640">
        <v>13049008</v>
      </c>
      <c r="AE21" s="640"/>
      <c r="AF21" s="640"/>
      <c r="AG21" s="640"/>
      <c r="AH21" s="640"/>
      <c r="AI21" s="640"/>
      <c r="AJ21" s="640"/>
      <c r="AK21" s="640"/>
      <c r="AL21" s="641">
        <v>23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48571</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13049008</v>
      </c>
      <c r="S22" s="637"/>
      <c r="T22" s="637"/>
      <c r="U22" s="637"/>
      <c r="V22" s="637"/>
      <c r="W22" s="637"/>
      <c r="X22" s="637"/>
      <c r="Y22" s="638"/>
      <c r="Z22" s="639">
        <v>11.4</v>
      </c>
      <c r="AA22" s="639"/>
      <c r="AB22" s="639"/>
      <c r="AC22" s="639"/>
      <c r="AD22" s="640">
        <v>13049008</v>
      </c>
      <c r="AE22" s="640"/>
      <c r="AF22" s="640"/>
      <c r="AG22" s="640"/>
      <c r="AH22" s="640"/>
      <c r="AI22" s="640"/>
      <c r="AJ22" s="640"/>
      <c r="AK22" s="640"/>
      <c r="AL22" s="641">
        <v>23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1521277</v>
      </c>
      <c r="S23" s="637"/>
      <c r="T23" s="637"/>
      <c r="U23" s="637"/>
      <c r="V23" s="637"/>
      <c r="W23" s="637"/>
      <c r="X23" s="637"/>
      <c r="Y23" s="638"/>
      <c r="Z23" s="639">
        <v>1.3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2744831</v>
      </c>
      <c r="BH23" s="637"/>
      <c r="BI23" s="637"/>
      <c r="BJ23" s="637"/>
      <c r="BK23" s="637"/>
      <c r="BL23" s="637"/>
      <c r="BM23" s="637"/>
      <c r="BN23" s="638"/>
      <c r="BO23" s="639">
        <v>7.6</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v>114</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53930089</v>
      </c>
      <c r="CS24" s="626"/>
      <c r="CT24" s="626"/>
      <c r="CU24" s="626"/>
      <c r="CV24" s="626"/>
      <c r="CW24" s="626"/>
      <c r="CX24" s="626"/>
      <c r="CY24" s="627"/>
      <c r="CZ24" s="630">
        <v>48.5</v>
      </c>
      <c r="DA24" s="631"/>
      <c r="DB24" s="631"/>
      <c r="DC24" s="647"/>
      <c r="DD24" s="671">
        <v>34458881</v>
      </c>
      <c r="DE24" s="626"/>
      <c r="DF24" s="626"/>
      <c r="DG24" s="626"/>
      <c r="DH24" s="626"/>
      <c r="DI24" s="626"/>
      <c r="DJ24" s="626"/>
      <c r="DK24" s="627"/>
      <c r="DL24" s="671">
        <v>28616726</v>
      </c>
      <c r="DM24" s="626"/>
      <c r="DN24" s="626"/>
      <c r="DO24" s="626"/>
      <c r="DP24" s="626"/>
      <c r="DQ24" s="626"/>
      <c r="DR24" s="626"/>
      <c r="DS24" s="626"/>
      <c r="DT24" s="626"/>
      <c r="DU24" s="626"/>
      <c r="DV24" s="627"/>
      <c r="DW24" s="630">
        <v>50</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60620746</v>
      </c>
      <c r="S25" s="637"/>
      <c r="T25" s="637"/>
      <c r="U25" s="637"/>
      <c r="V25" s="637"/>
      <c r="W25" s="637"/>
      <c r="X25" s="637"/>
      <c r="Y25" s="638"/>
      <c r="Z25" s="639">
        <v>53.1</v>
      </c>
      <c r="AA25" s="639"/>
      <c r="AB25" s="639"/>
      <c r="AC25" s="639"/>
      <c r="AD25" s="640">
        <v>56354524</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17246475</v>
      </c>
      <c r="CS25" s="668"/>
      <c r="CT25" s="668"/>
      <c r="CU25" s="668"/>
      <c r="CV25" s="668"/>
      <c r="CW25" s="668"/>
      <c r="CX25" s="668"/>
      <c r="CY25" s="669"/>
      <c r="CZ25" s="641">
        <v>15.5</v>
      </c>
      <c r="DA25" s="666"/>
      <c r="DB25" s="666"/>
      <c r="DC25" s="670"/>
      <c r="DD25" s="645">
        <v>15886836</v>
      </c>
      <c r="DE25" s="668"/>
      <c r="DF25" s="668"/>
      <c r="DG25" s="668"/>
      <c r="DH25" s="668"/>
      <c r="DI25" s="668"/>
      <c r="DJ25" s="668"/>
      <c r="DK25" s="669"/>
      <c r="DL25" s="645">
        <v>13541561</v>
      </c>
      <c r="DM25" s="668"/>
      <c r="DN25" s="668"/>
      <c r="DO25" s="668"/>
      <c r="DP25" s="668"/>
      <c r="DQ25" s="668"/>
      <c r="DR25" s="668"/>
      <c r="DS25" s="668"/>
      <c r="DT25" s="668"/>
      <c r="DU25" s="668"/>
      <c r="DV25" s="669"/>
      <c r="DW25" s="641">
        <v>23.6</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34781</v>
      </c>
      <c r="S26" s="637"/>
      <c r="T26" s="637"/>
      <c r="U26" s="637"/>
      <c r="V26" s="637"/>
      <c r="W26" s="637"/>
      <c r="X26" s="637"/>
      <c r="Y26" s="638"/>
      <c r="Z26" s="639">
        <v>0</v>
      </c>
      <c r="AA26" s="639"/>
      <c r="AB26" s="639"/>
      <c r="AC26" s="639"/>
      <c r="AD26" s="640">
        <v>34781</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11159088</v>
      </c>
      <c r="CS26" s="637"/>
      <c r="CT26" s="637"/>
      <c r="CU26" s="637"/>
      <c r="CV26" s="637"/>
      <c r="CW26" s="637"/>
      <c r="CX26" s="637"/>
      <c r="CY26" s="638"/>
      <c r="CZ26" s="641">
        <v>10</v>
      </c>
      <c r="DA26" s="666"/>
      <c r="DB26" s="666"/>
      <c r="DC26" s="670"/>
      <c r="DD26" s="645">
        <v>10230078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930863</v>
      </c>
      <c r="S27" s="637"/>
      <c r="T27" s="637"/>
      <c r="U27" s="637"/>
      <c r="V27" s="637"/>
      <c r="W27" s="637"/>
      <c r="X27" s="637"/>
      <c r="Y27" s="638"/>
      <c r="Z27" s="639">
        <v>0.8</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36313263</v>
      </c>
      <c r="BH27" s="637"/>
      <c r="BI27" s="637"/>
      <c r="BJ27" s="637"/>
      <c r="BK27" s="637"/>
      <c r="BL27" s="637"/>
      <c r="BM27" s="637"/>
      <c r="BN27" s="638"/>
      <c r="BO27" s="639">
        <v>100</v>
      </c>
      <c r="BP27" s="639"/>
      <c r="BQ27" s="639"/>
      <c r="BR27" s="639"/>
      <c r="BS27" s="640">
        <v>531568</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27943257</v>
      </c>
      <c r="CS27" s="668"/>
      <c r="CT27" s="668"/>
      <c r="CU27" s="668"/>
      <c r="CV27" s="668"/>
      <c r="CW27" s="668"/>
      <c r="CX27" s="668"/>
      <c r="CY27" s="669"/>
      <c r="CZ27" s="641">
        <v>25.1</v>
      </c>
      <c r="DA27" s="666"/>
      <c r="DB27" s="666"/>
      <c r="DC27" s="670"/>
      <c r="DD27" s="645">
        <v>10220718</v>
      </c>
      <c r="DE27" s="668"/>
      <c r="DF27" s="668"/>
      <c r="DG27" s="668"/>
      <c r="DH27" s="668"/>
      <c r="DI27" s="668"/>
      <c r="DJ27" s="668"/>
      <c r="DK27" s="669"/>
      <c r="DL27" s="645">
        <v>6749085</v>
      </c>
      <c r="DM27" s="668"/>
      <c r="DN27" s="668"/>
      <c r="DO27" s="668"/>
      <c r="DP27" s="668"/>
      <c r="DQ27" s="668"/>
      <c r="DR27" s="668"/>
      <c r="DS27" s="668"/>
      <c r="DT27" s="668"/>
      <c r="DU27" s="668"/>
      <c r="DV27" s="669"/>
      <c r="DW27" s="641">
        <v>11.8</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781416</v>
      </c>
      <c r="S28" s="637"/>
      <c r="T28" s="637"/>
      <c r="U28" s="637"/>
      <c r="V28" s="637"/>
      <c r="W28" s="637"/>
      <c r="X28" s="637"/>
      <c r="Y28" s="638"/>
      <c r="Z28" s="639">
        <v>0.7</v>
      </c>
      <c r="AA28" s="639"/>
      <c r="AB28" s="639"/>
      <c r="AC28" s="639"/>
      <c r="AD28" s="640">
        <v>98308</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8740357</v>
      </c>
      <c r="CS28" s="637"/>
      <c r="CT28" s="637"/>
      <c r="CU28" s="637"/>
      <c r="CV28" s="637"/>
      <c r="CW28" s="637"/>
      <c r="CX28" s="637"/>
      <c r="CY28" s="638"/>
      <c r="CZ28" s="641">
        <v>7.9</v>
      </c>
      <c r="DA28" s="666"/>
      <c r="DB28" s="666"/>
      <c r="DC28" s="670"/>
      <c r="DD28" s="645">
        <v>8351327</v>
      </c>
      <c r="DE28" s="637"/>
      <c r="DF28" s="637"/>
      <c r="DG28" s="637"/>
      <c r="DH28" s="637"/>
      <c r="DI28" s="637"/>
      <c r="DJ28" s="637"/>
      <c r="DK28" s="638"/>
      <c r="DL28" s="645">
        <v>8326080</v>
      </c>
      <c r="DM28" s="637"/>
      <c r="DN28" s="637"/>
      <c r="DO28" s="637"/>
      <c r="DP28" s="637"/>
      <c r="DQ28" s="637"/>
      <c r="DR28" s="637"/>
      <c r="DS28" s="637"/>
      <c r="DT28" s="637"/>
      <c r="DU28" s="637"/>
      <c r="DV28" s="638"/>
      <c r="DW28" s="641">
        <v>14.5</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623039</v>
      </c>
      <c r="S29" s="637"/>
      <c r="T29" s="637"/>
      <c r="U29" s="637"/>
      <c r="V29" s="637"/>
      <c r="W29" s="637"/>
      <c r="X29" s="637"/>
      <c r="Y29" s="638"/>
      <c r="Z29" s="639">
        <v>0.5</v>
      </c>
      <c r="AA29" s="639"/>
      <c r="AB29" s="639"/>
      <c r="AC29" s="639"/>
      <c r="AD29" s="640">
        <v>1</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8737896</v>
      </c>
      <c r="CS29" s="668"/>
      <c r="CT29" s="668"/>
      <c r="CU29" s="668"/>
      <c r="CV29" s="668"/>
      <c r="CW29" s="668"/>
      <c r="CX29" s="668"/>
      <c r="CY29" s="669"/>
      <c r="CZ29" s="641">
        <v>7.9</v>
      </c>
      <c r="DA29" s="666"/>
      <c r="DB29" s="666"/>
      <c r="DC29" s="670"/>
      <c r="DD29" s="645">
        <v>8348866</v>
      </c>
      <c r="DE29" s="668"/>
      <c r="DF29" s="668"/>
      <c r="DG29" s="668"/>
      <c r="DH29" s="668"/>
      <c r="DI29" s="668"/>
      <c r="DJ29" s="668"/>
      <c r="DK29" s="669"/>
      <c r="DL29" s="645">
        <v>8323619</v>
      </c>
      <c r="DM29" s="668"/>
      <c r="DN29" s="668"/>
      <c r="DO29" s="668"/>
      <c r="DP29" s="668"/>
      <c r="DQ29" s="668"/>
      <c r="DR29" s="668"/>
      <c r="DS29" s="668"/>
      <c r="DT29" s="668"/>
      <c r="DU29" s="668"/>
      <c r="DV29" s="669"/>
      <c r="DW29" s="641">
        <v>14.5</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21126649</v>
      </c>
      <c r="S30" s="637"/>
      <c r="T30" s="637"/>
      <c r="U30" s="637"/>
      <c r="V30" s="637"/>
      <c r="W30" s="637"/>
      <c r="X30" s="637"/>
      <c r="Y30" s="638"/>
      <c r="Z30" s="639">
        <v>18.5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8248940</v>
      </c>
      <c r="CS30" s="637"/>
      <c r="CT30" s="637"/>
      <c r="CU30" s="637"/>
      <c r="CV30" s="637"/>
      <c r="CW30" s="637"/>
      <c r="CX30" s="637"/>
      <c r="CY30" s="638"/>
      <c r="CZ30" s="641">
        <v>7.4</v>
      </c>
      <c r="DA30" s="666"/>
      <c r="DB30" s="666"/>
      <c r="DC30" s="670"/>
      <c r="DD30" s="645">
        <v>7860005</v>
      </c>
      <c r="DE30" s="637"/>
      <c r="DF30" s="637"/>
      <c r="DG30" s="637"/>
      <c r="DH30" s="637"/>
      <c r="DI30" s="637"/>
      <c r="DJ30" s="637"/>
      <c r="DK30" s="638"/>
      <c r="DL30" s="645">
        <v>7834758</v>
      </c>
      <c r="DM30" s="637"/>
      <c r="DN30" s="637"/>
      <c r="DO30" s="637"/>
      <c r="DP30" s="637"/>
      <c r="DQ30" s="637"/>
      <c r="DR30" s="637"/>
      <c r="DS30" s="637"/>
      <c r="DT30" s="637"/>
      <c r="DU30" s="637"/>
      <c r="DV30" s="638"/>
      <c r="DW30" s="641">
        <v>13.7</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99.1</v>
      </c>
      <c r="BH31" s="680"/>
      <c r="BI31" s="680"/>
      <c r="BJ31" s="680"/>
      <c r="BK31" s="680"/>
      <c r="BL31" s="680"/>
      <c r="BM31" s="631">
        <v>96.6</v>
      </c>
      <c r="BN31" s="680"/>
      <c r="BO31" s="680"/>
      <c r="BP31" s="680"/>
      <c r="BQ31" s="681"/>
      <c r="BR31" s="692">
        <v>99.1</v>
      </c>
      <c r="BS31" s="680"/>
      <c r="BT31" s="680"/>
      <c r="BU31" s="680"/>
      <c r="BV31" s="680"/>
      <c r="BW31" s="680"/>
      <c r="BX31" s="631">
        <v>96.8</v>
      </c>
      <c r="BY31" s="680"/>
      <c r="BZ31" s="680"/>
      <c r="CA31" s="680"/>
      <c r="CB31" s="681"/>
      <c r="CD31" s="674"/>
      <c r="CE31" s="675"/>
      <c r="CF31" s="633" t="s">
        <v>300</v>
      </c>
      <c r="CG31" s="634"/>
      <c r="CH31" s="634"/>
      <c r="CI31" s="634"/>
      <c r="CJ31" s="634"/>
      <c r="CK31" s="634"/>
      <c r="CL31" s="634"/>
      <c r="CM31" s="634"/>
      <c r="CN31" s="634"/>
      <c r="CO31" s="634"/>
      <c r="CP31" s="634"/>
      <c r="CQ31" s="635"/>
      <c r="CR31" s="636">
        <v>488956</v>
      </c>
      <c r="CS31" s="668"/>
      <c r="CT31" s="668"/>
      <c r="CU31" s="668"/>
      <c r="CV31" s="668"/>
      <c r="CW31" s="668"/>
      <c r="CX31" s="668"/>
      <c r="CY31" s="669"/>
      <c r="CZ31" s="641">
        <v>0.4</v>
      </c>
      <c r="DA31" s="666"/>
      <c r="DB31" s="666"/>
      <c r="DC31" s="670"/>
      <c r="DD31" s="645">
        <v>488861</v>
      </c>
      <c r="DE31" s="668"/>
      <c r="DF31" s="668"/>
      <c r="DG31" s="668"/>
      <c r="DH31" s="668"/>
      <c r="DI31" s="668"/>
      <c r="DJ31" s="668"/>
      <c r="DK31" s="669"/>
      <c r="DL31" s="645">
        <v>488861</v>
      </c>
      <c r="DM31" s="668"/>
      <c r="DN31" s="668"/>
      <c r="DO31" s="668"/>
      <c r="DP31" s="668"/>
      <c r="DQ31" s="668"/>
      <c r="DR31" s="668"/>
      <c r="DS31" s="668"/>
      <c r="DT31" s="668"/>
      <c r="DU31" s="668"/>
      <c r="DV31" s="669"/>
      <c r="DW31" s="641">
        <v>0.9</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8100952</v>
      </c>
      <c r="S32" s="637"/>
      <c r="T32" s="637"/>
      <c r="U32" s="637"/>
      <c r="V32" s="637"/>
      <c r="W32" s="637"/>
      <c r="X32" s="637"/>
      <c r="Y32" s="638"/>
      <c r="Z32" s="639">
        <v>7.1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99.2</v>
      </c>
      <c r="BH32" s="668"/>
      <c r="BI32" s="668"/>
      <c r="BJ32" s="668"/>
      <c r="BK32" s="668"/>
      <c r="BL32" s="668"/>
      <c r="BM32" s="642">
        <v>96.9</v>
      </c>
      <c r="BN32" s="668"/>
      <c r="BO32" s="668"/>
      <c r="BP32" s="668"/>
      <c r="BQ32" s="691"/>
      <c r="BR32" s="693">
        <v>99.3</v>
      </c>
      <c r="BS32" s="668"/>
      <c r="BT32" s="668"/>
      <c r="BU32" s="668"/>
      <c r="BV32" s="668"/>
      <c r="BW32" s="668"/>
      <c r="BX32" s="642">
        <v>97.2</v>
      </c>
      <c r="BY32" s="668"/>
      <c r="BZ32" s="668"/>
      <c r="CA32" s="668"/>
      <c r="CB32" s="691"/>
      <c r="CD32" s="676"/>
      <c r="CE32" s="677"/>
      <c r="CF32" s="633" t="s">
        <v>304</v>
      </c>
      <c r="CG32" s="634"/>
      <c r="CH32" s="634"/>
      <c r="CI32" s="634"/>
      <c r="CJ32" s="634"/>
      <c r="CK32" s="634"/>
      <c r="CL32" s="634"/>
      <c r="CM32" s="634"/>
      <c r="CN32" s="634"/>
      <c r="CO32" s="634"/>
      <c r="CP32" s="634"/>
      <c r="CQ32" s="635"/>
      <c r="CR32" s="636">
        <v>2461</v>
      </c>
      <c r="CS32" s="637"/>
      <c r="CT32" s="637"/>
      <c r="CU32" s="637"/>
      <c r="CV32" s="637"/>
      <c r="CW32" s="637"/>
      <c r="CX32" s="637"/>
      <c r="CY32" s="638"/>
      <c r="CZ32" s="641">
        <v>0</v>
      </c>
      <c r="DA32" s="666"/>
      <c r="DB32" s="666"/>
      <c r="DC32" s="670"/>
      <c r="DD32" s="645">
        <v>2461</v>
      </c>
      <c r="DE32" s="637"/>
      <c r="DF32" s="637"/>
      <c r="DG32" s="637"/>
      <c r="DH32" s="637"/>
      <c r="DI32" s="637"/>
      <c r="DJ32" s="637"/>
      <c r="DK32" s="638"/>
      <c r="DL32" s="645">
        <v>2461</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699200</v>
      </c>
      <c r="S33" s="637"/>
      <c r="T33" s="637"/>
      <c r="U33" s="637"/>
      <c r="V33" s="637"/>
      <c r="W33" s="637"/>
      <c r="X33" s="637"/>
      <c r="Y33" s="638"/>
      <c r="Z33" s="639">
        <v>0.6</v>
      </c>
      <c r="AA33" s="639"/>
      <c r="AB33" s="639"/>
      <c r="AC33" s="639"/>
      <c r="AD33" s="640">
        <v>80900</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98.9</v>
      </c>
      <c r="BH33" s="695"/>
      <c r="BI33" s="695"/>
      <c r="BJ33" s="695"/>
      <c r="BK33" s="695"/>
      <c r="BL33" s="695"/>
      <c r="BM33" s="696">
        <v>96.1</v>
      </c>
      <c r="BN33" s="695"/>
      <c r="BO33" s="695"/>
      <c r="BP33" s="695"/>
      <c r="BQ33" s="697"/>
      <c r="BR33" s="694">
        <v>98.9</v>
      </c>
      <c r="BS33" s="695"/>
      <c r="BT33" s="695"/>
      <c r="BU33" s="695"/>
      <c r="BV33" s="695"/>
      <c r="BW33" s="695"/>
      <c r="BX33" s="696">
        <v>96.2</v>
      </c>
      <c r="BY33" s="695"/>
      <c r="BZ33" s="695"/>
      <c r="CA33" s="695"/>
      <c r="CB33" s="697"/>
      <c r="CD33" s="633" t="s">
        <v>307</v>
      </c>
      <c r="CE33" s="634"/>
      <c r="CF33" s="634"/>
      <c r="CG33" s="634"/>
      <c r="CH33" s="634"/>
      <c r="CI33" s="634"/>
      <c r="CJ33" s="634"/>
      <c r="CK33" s="634"/>
      <c r="CL33" s="634"/>
      <c r="CM33" s="634"/>
      <c r="CN33" s="634"/>
      <c r="CO33" s="634"/>
      <c r="CP33" s="634"/>
      <c r="CQ33" s="635"/>
      <c r="CR33" s="636">
        <v>47106280</v>
      </c>
      <c r="CS33" s="668"/>
      <c r="CT33" s="668"/>
      <c r="CU33" s="668"/>
      <c r="CV33" s="668"/>
      <c r="CW33" s="668"/>
      <c r="CX33" s="668"/>
      <c r="CY33" s="669"/>
      <c r="CZ33" s="641">
        <v>42.4</v>
      </c>
      <c r="DA33" s="666"/>
      <c r="DB33" s="666"/>
      <c r="DC33" s="670"/>
      <c r="DD33" s="645">
        <v>35408014</v>
      </c>
      <c r="DE33" s="668"/>
      <c r="DF33" s="668"/>
      <c r="DG33" s="668"/>
      <c r="DH33" s="668"/>
      <c r="DI33" s="668"/>
      <c r="DJ33" s="668"/>
      <c r="DK33" s="669"/>
      <c r="DL33" s="645">
        <v>24111609</v>
      </c>
      <c r="DM33" s="668"/>
      <c r="DN33" s="668"/>
      <c r="DO33" s="668"/>
      <c r="DP33" s="668"/>
      <c r="DQ33" s="668"/>
      <c r="DR33" s="668"/>
      <c r="DS33" s="668"/>
      <c r="DT33" s="668"/>
      <c r="DU33" s="668"/>
      <c r="DV33" s="669"/>
      <c r="DW33" s="641">
        <v>42.1</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4775943</v>
      </c>
      <c r="S34" s="637"/>
      <c r="T34" s="637"/>
      <c r="U34" s="637"/>
      <c r="V34" s="637"/>
      <c r="W34" s="637"/>
      <c r="X34" s="637"/>
      <c r="Y34" s="638"/>
      <c r="Z34" s="639">
        <v>4.2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18754476</v>
      </c>
      <c r="CS34" s="637"/>
      <c r="CT34" s="637"/>
      <c r="CU34" s="637"/>
      <c r="CV34" s="637"/>
      <c r="CW34" s="637"/>
      <c r="CX34" s="637"/>
      <c r="CY34" s="638"/>
      <c r="CZ34" s="641">
        <v>16.899999999999999</v>
      </c>
      <c r="DA34" s="666"/>
      <c r="DB34" s="666"/>
      <c r="DC34" s="670"/>
      <c r="DD34" s="645">
        <v>13863479</v>
      </c>
      <c r="DE34" s="637"/>
      <c r="DF34" s="637"/>
      <c r="DG34" s="637"/>
      <c r="DH34" s="637"/>
      <c r="DI34" s="637"/>
      <c r="DJ34" s="637"/>
      <c r="DK34" s="638"/>
      <c r="DL34" s="645">
        <v>9999887</v>
      </c>
      <c r="DM34" s="637"/>
      <c r="DN34" s="637"/>
      <c r="DO34" s="637"/>
      <c r="DP34" s="637"/>
      <c r="DQ34" s="637"/>
      <c r="DR34" s="637"/>
      <c r="DS34" s="637"/>
      <c r="DT34" s="637"/>
      <c r="DU34" s="637"/>
      <c r="DV34" s="638"/>
      <c r="DW34" s="641">
        <v>17.5</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3200527</v>
      </c>
      <c r="S35" s="637"/>
      <c r="T35" s="637"/>
      <c r="U35" s="637"/>
      <c r="V35" s="637"/>
      <c r="W35" s="637"/>
      <c r="X35" s="637"/>
      <c r="Y35" s="638"/>
      <c r="Z35" s="639">
        <v>2.8</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1447531</v>
      </c>
      <c r="CS35" s="668"/>
      <c r="CT35" s="668"/>
      <c r="CU35" s="668"/>
      <c r="CV35" s="668"/>
      <c r="CW35" s="668"/>
      <c r="CX35" s="668"/>
      <c r="CY35" s="669"/>
      <c r="CZ35" s="641">
        <v>1.3</v>
      </c>
      <c r="DA35" s="666"/>
      <c r="DB35" s="666"/>
      <c r="DC35" s="670"/>
      <c r="DD35" s="645">
        <v>1146113</v>
      </c>
      <c r="DE35" s="668"/>
      <c r="DF35" s="668"/>
      <c r="DG35" s="668"/>
      <c r="DH35" s="668"/>
      <c r="DI35" s="668"/>
      <c r="DJ35" s="668"/>
      <c r="DK35" s="669"/>
      <c r="DL35" s="645">
        <v>942415</v>
      </c>
      <c r="DM35" s="668"/>
      <c r="DN35" s="668"/>
      <c r="DO35" s="668"/>
      <c r="DP35" s="668"/>
      <c r="DQ35" s="668"/>
      <c r="DR35" s="668"/>
      <c r="DS35" s="668"/>
      <c r="DT35" s="668"/>
      <c r="DU35" s="668"/>
      <c r="DV35" s="669"/>
      <c r="DW35" s="641">
        <v>1.6</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2751552</v>
      </c>
      <c r="S36" s="637"/>
      <c r="T36" s="637"/>
      <c r="U36" s="637"/>
      <c r="V36" s="637"/>
      <c r="W36" s="637"/>
      <c r="X36" s="637"/>
      <c r="Y36" s="638"/>
      <c r="Z36" s="639">
        <v>2.4</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13673937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262716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12944542</v>
      </c>
      <c r="CS36" s="637"/>
      <c r="CT36" s="637"/>
      <c r="CU36" s="637"/>
      <c r="CV36" s="637"/>
      <c r="CW36" s="637"/>
      <c r="CX36" s="637"/>
      <c r="CY36" s="638"/>
      <c r="CZ36" s="641">
        <v>11.6</v>
      </c>
      <c r="DA36" s="666"/>
      <c r="DB36" s="666"/>
      <c r="DC36" s="670"/>
      <c r="DD36" s="645">
        <v>11100861</v>
      </c>
      <c r="DE36" s="637"/>
      <c r="DF36" s="637"/>
      <c r="DG36" s="637"/>
      <c r="DH36" s="637"/>
      <c r="DI36" s="637"/>
      <c r="DJ36" s="637"/>
      <c r="DK36" s="638"/>
      <c r="DL36" s="645">
        <v>6018371</v>
      </c>
      <c r="DM36" s="637"/>
      <c r="DN36" s="637"/>
      <c r="DO36" s="637"/>
      <c r="DP36" s="637"/>
      <c r="DQ36" s="637"/>
      <c r="DR36" s="637"/>
      <c r="DS36" s="637"/>
      <c r="DT36" s="637"/>
      <c r="DU36" s="637"/>
      <c r="DV36" s="638"/>
      <c r="DW36" s="641">
        <v>10.5</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5368778</v>
      </c>
      <c r="S37" s="637"/>
      <c r="T37" s="637"/>
      <c r="U37" s="637"/>
      <c r="V37" s="637"/>
      <c r="W37" s="637"/>
      <c r="X37" s="637"/>
      <c r="Y37" s="638"/>
      <c r="Z37" s="639">
        <v>4.7</v>
      </c>
      <c r="AA37" s="639"/>
      <c r="AB37" s="639"/>
      <c r="AC37" s="639"/>
      <c r="AD37" s="640">
        <v>74749</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3489258</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198719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2121215</v>
      </c>
      <c r="CS37" s="668"/>
      <c r="CT37" s="668"/>
      <c r="CU37" s="668"/>
      <c r="CV37" s="668"/>
      <c r="CW37" s="668"/>
      <c r="CX37" s="668"/>
      <c r="CY37" s="669"/>
      <c r="CZ37" s="641">
        <v>1.9</v>
      </c>
      <c r="DA37" s="666"/>
      <c r="DB37" s="666"/>
      <c r="DC37" s="670"/>
      <c r="DD37" s="645">
        <v>2111970</v>
      </c>
      <c r="DE37" s="668"/>
      <c r="DF37" s="668"/>
      <c r="DG37" s="668"/>
      <c r="DH37" s="668"/>
      <c r="DI37" s="668"/>
      <c r="DJ37" s="668"/>
      <c r="DK37" s="669"/>
      <c r="DL37" s="645">
        <v>2111970</v>
      </c>
      <c r="DM37" s="668"/>
      <c r="DN37" s="668"/>
      <c r="DO37" s="668"/>
      <c r="DP37" s="668"/>
      <c r="DQ37" s="668"/>
      <c r="DR37" s="668"/>
      <c r="DS37" s="668"/>
      <c r="DT37" s="668"/>
      <c r="DU37" s="668"/>
      <c r="DV37" s="669"/>
      <c r="DW37" s="641">
        <v>3.7</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5206300</v>
      </c>
      <c r="S38" s="637"/>
      <c r="T38" s="637"/>
      <c r="U38" s="637"/>
      <c r="V38" s="637"/>
      <c r="W38" s="637"/>
      <c r="X38" s="637"/>
      <c r="Y38" s="638"/>
      <c r="Z38" s="639">
        <v>4.5999999999999996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1247729</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26143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8910550</v>
      </c>
      <c r="CS38" s="637"/>
      <c r="CT38" s="637"/>
      <c r="CU38" s="637"/>
      <c r="CV38" s="637"/>
      <c r="CW38" s="637"/>
      <c r="CX38" s="637"/>
      <c r="CY38" s="638"/>
      <c r="CZ38" s="641">
        <v>8</v>
      </c>
      <c r="DA38" s="666"/>
      <c r="DB38" s="666"/>
      <c r="DC38" s="670"/>
      <c r="DD38" s="645">
        <v>7403100</v>
      </c>
      <c r="DE38" s="637"/>
      <c r="DF38" s="637"/>
      <c r="DG38" s="637"/>
      <c r="DH38" s="637"/>
      <c r="DI38" s="637"/>
      <c r="DJ38" s="637"/>
      <c r="DK38" s="638"/>
      <c r="DL38" s="645">
        <v>7150936</v>
      </c>
      <c r="DM38" s="637"/>
      <c r="DN38" s="637"/>
      <c r="DO38" s="637"/>
      <c r="DP38" s="637"/>
      <c r="DQ38" s="637"/>
      <c r="DR38" s="637"/>
      <c r="DS38" s="637"/>
      <c r="DT38" s="637"/>
      <c r="DU38" s="637"/>
      <c r="DV38" s="638"/>
      <c r="DW38" s="641">
        <v>12.5</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77786</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38038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1919585</v>
      </c>
      <c r="CS39" s="668"/>
      <c r="CT39" s="668"/>
      <c r="CU39" s="668"/>
      <c r="CV39" s="668"/>
      <c r="CW39" s="668"/>
      <c r="CX39" s="668"/>
      <c r="CY39" s="669"/>
      <c r="CZ39" s="641">
        <v>1.7</v>
      </c>
      <c r="DA39" s="666"/>
      <c r="DB39" s="666"/>
      <c r="DC39" s="670"/>
      <c r="DD39" s="645">
        <v>1894461</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623900</v>
      </c>
      <c r="S40" s="637"/>
      <c r="T40" s="637"/>
      <c r="U40" s="637"/>
      <c r="V40" s="637"/>
      <c r="W40" s="637"/>
      <c r="X40" s="637"/>
      <c r="Y40" s="638"/>
      <c r="Z40" s="639">
        <v>0.5</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26400</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111</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3129596</v>
      </c>
      <c r="CS40" s="637"/>
      <c r="CT40" s="637"/>
      <c r="CU40" s="637"/>
      <c r="CV40" s="637"/>
      <c r="CW40" s="637"/>
      <c r="CX40" s="637"/>
      <c r="CY40" s="638"/>
      <c r="CZ40" s="641">
        <v>2.8</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114220746</v>
      </c>
      <c r="S41" s="709"/>
      <c r="T41" s="709"/>
      <c r="U41" s="709"/>
      <c r="V41" s="709"/>
      <c r="W41" s="709"/>
      <c r="X41" s="709"/>
      <c r="Y41" s="713"/>
      <c r="Z41" s="714">
        <v>100</v>
      </c>
      <c r="AA41" s="714"/>
      <c r="AB41" s="714"/>
      <c r="AC41" s="714"/>
      <c r="AD41" s="715">
        <v>56643263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1497875</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7334889</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399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10161120</v>
      </c>
      <c r="CS42" s="668"/>
      <c r="CT42" s="668"/>
      <c r="CU42" s="668"/>
      <c r="CV42" s="668"/>
      <c r="CW42" s="668"/>
      <c r="CX42" s="668"/>
      <c r="CY42" s="669"/>
      <c r="CZ42" s="641">
        <v>9.1</v>
      </c>
      <c r="DA42" s="666"/>
      <c r="DB42" s="666"/>
      <c r="DC42" s="670"/>
      <c r="DD42" s="645">
        <v>2252606</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151349</v>
      </c>
      <c r="CS43" s="668"/>
      <c r="CT43" s="668"/>
      <c r="CU43" s="668"/>
      <c r="CV43" s="668"/>
      <c r="CW43" s="668"/>
      <c r="CX43" s="668"/>
      <c r="CY43" s="669"/>
      <c r="CZ43" s="641">
        <v>0.1</v>
      </c>
      <c r="DA43" s="666"/>
      <c r="DB43" s="666"/>
      <c r="DC43" s="670"/>
      <c r="DD43" s="645">
        <v>151349</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10159789</v>
      </c>
      <c r="CS44" s="637"/>
      <c r="CT44" s="637"/>
      <c r="CU44" s="637"/>
      <c r="CV44" s="637"/>
      <c r="CW44" s="637"/>
      <c r="CX44" s="637"/>
      <c r="CY44" s="638"/>
      <c r="CZ44" s="641">
        <v>9.1</v>
      </c>
      <c r="DA44" s="642"/>
      <c r="DB44" s="642"/>
      <c r="DC44" s="648"/>
      <c r="DD44" s="645">
        <v>2251829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5009124</v>
      </c>
      <c r="CS45" s="668"/>
      <c r="CT45" s="668"/>
      <c r="CU45" s="668"/>
      <c r="CV45" s="668"/>
      <c r="CW45" s="668"/>
      <c r="CX45" s="668"/>
      <c r="CY45" s="669"/>
      <c r="CZ45" s="641">
        <v>4.5</v>
      </c>
      <c r="DA45" s="666"/>
      <c r="DB45" s="666"/>
      <c r="DC45" s="670"/>
      <c r="DD45" s="645">
        <v>319783</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5046078</v>
      </c>
      <c r="CS46" s="637"/>
      <c r="CT46" s="637"/>
      <c r="CU46" s="637"/>
      <c r="CV46" s="637"/>
      <c r="CW46" s="637"/>
      <c r="CX46" s="637"/>
      <c r="CY46" s="638"/>
      <c r="CZ46" s="641">
        <v>4.5</v>
      </c>
      <c r="DA46" s="642"/>
      <c r="DB46" s="642"/>
      <c r="DC46" s="648"/>
      <c r="DD46" s="645">
        <v>1927059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1331</v>
      </c>
      <c r="CS47" s="668"/>
      <c r="CT47" s="668"/>
      <c r="CU47" s="668"/>
      <c r="CV47" s="668"/>
      <c r="CW47" s="668"/>
      <c r="CX47" s="668"/>
      <c r="CY47" s="669"/>
      <c r="CZ47" s="641">
        <v>0</v>
      </c>
      <c r="DA47" s="666"/>
      <c r="DB47" s="666"/>
      <c r="DC47" s="670"/>
      <c r="DD47" s="645">
        <v>777</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111197489</v>
      </c>
      <c r="CS49" s="695"/>
      <c r="CT49" s="695"/>
      <c r="CU49" s="695"/>
      <c r="CV49" s="695"/>
      <c r="CW49" s="695"/>
      <c r="CX49" s="695"/>
      <c r="CY49" s="724"/>
      <c r="CZ49" s="716">
        <v>100</v>
      </c>
      <c r="DA49" s="725"/>
      <c r="DB49" s="725"/>
      <c r="DC49" s="726"/>
      <c r="DD49" s="727">
        <v>72119501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15ZXWUeXQmLicehtpB128bjW8ptMXANw/OSPL9Kf2V56J7Dj3374UrCZQS9NHHUKGLEGwlYzwHOv9646nxiHIQ==" saltValue="PUVLnf8VeFtmcXSEL1OlK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114253</v>
      </c>
      <c r="R7" s="766"/>
      <c r="S7" s="766"/>
      <c r="T7" s="766"/>
      <c r="U7" s="766"/>
      <c r="V7" s="766">
        <v>111230</v>
      </c>
      <c r="W7" s="766"/>
      <c r="X7" s="766"/>
      <c r="Y7" s="766"/>
      <c r="Z7" s="766"/>
      <c r="AA7" s="766">
        <v>3023</v>
      </c>
      <c r="AB7" s="766"/>
      <c r="AC7" s="766"/>
      <c r="AD7" s="766"/>
      <c r="AE7" s="767"/>
      <c r="AF7" s="768">
        <v>2149</v>
      </c>
      <c r="AG7" s="769"/>
      <c r="AH7" s="769"/>
      <c r="AI7" s="769"/>
      <c r="AJ7" s="770"/>
      <c r="AK7" s="771">
        <v>3201</v>
      </c>
      <c r="AL7" s="772"/>
      <c r="AM7" s="772"/>
      <c r="AN7" s="772"/>
      <c r="AO7" s="772"/>
      <c r="AP7" s="772">
        <v>105240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578</v>
      </c>
      <c r="BS7" s="759" t="s">
        <v>561</v>
      </c>
      <c r="BT7" s="760"/>
      <c r="BU7" s="760"/>
      <c r="BV7" s="760"/>
      <c r="BW7" s="760"/>
      <c r="BX7" s="760"/>
      <c r="BY7" s="760"/>
      <c r="BZ7" s="760"/>
      <c r="CA7" s="760"/>
      <c r="CB7" s="760"/>
      <c r="CC7" s="760"/>
      <c r="CD7" s="760"/>
      <c r="CE7" s="760"/>
      <c r="CF7" s="760"/>
      <c r="CG7" s="775"/>
      <c r="CH7" s="756">
        <v>-50</v>
      </c>
      <c r="CI7" s="757"/>
      <c r="CJ7" s="757"/>
      <c r="CK7" s="757"/>
      <c r="CL7" s="758"/>
      <c r="CM7" s="756">
        <v>985</v>
      </c>
      <c r="CN7" s="757"/>
      <c r="CO7" s="757"/>
      <c r="CP7" s="757"/>
      <c r="CQ7" s="758"/>
      <c r="CR7" s="756">
        <v>10</v>
      </c>
      <c r="CS7" s="757"/>
      <c r="CT7" s="757"/>
      <c r="CU7" s="757"/>
      <c r="CV7" s="758"/>
      <c r="CW7" s="756">
        <v>31</v>
      </c>
      <c r="CX7" s="757"/>
      <c r="CY7" s="757"/>
      <c r="CZ7" s="757"/>
      <c r="DA7" s="758"/>
      <c r="DB7" s="756" t="s">
        <v>576</v>
      </c>
      <c r="DC7" s="757"/>
      <c r="DD7" s="757"/>
      <c r="DE7" s="757"/>
      <c r="DF7" s="758"/>
      <c r="DG7" s="756" t="s">
        <v>576</v>
      </c>
      <c r="DH7" s="757"/>
      <c r="DI7" s="757"/>
      <c r="DJ7" s="757"/>
      <c r="DK7" s="758"/>
      <c r="DL7" s="756">
        <v>110</v>
      </c>
      <c r="DM7" s="757"/>
      <c r="DN7" s="757"/>
      <c r="DO7" s="757"/>
      <c r="DP7" s="758"/>
      <c r="DQ7" s="756">
        <v>11</v>
      </c>
      <c r="DR7" s="757"/>
      <c r="DS7" s="757"/>
      <c r="DT7" s="757"/>
      <c r="DU7" s="758"/>
      <c r="DV7" s="759"/>
      <c r="DW7" s="760"/>
      <c r="DX7" s="760"/>
      <c r="DY7" s="760"/>
      <c r="DZ7" s="761"/>
      <c r="EA7" s="216"/>
    </row>
    <row r="8" spans="1:131" s="217" customFormat="1" ht="26.25" customHeight="1" x14ac:dyDescent="0.15">
      <c r="A8" s="220">
        <v>2</v>
      </c>
      <c r="B8" s="793" t="s">
        <v>375</v>
      </c>
      <c r="C8" s="794"/>
      <c r="D8" s="794"/>
      <c r="E8" s="794"/>
      <c r="F8" s="794"/>
      <c r="G8" s="794"/>
      <c r="H8" s="794"/>
      <c r="I8" s="794"/>
      <c r="J8" s="794"/>
      <c r="K8" s="794"/>
      <c r="L8" s="794"/>
      <c r="M8" s="794"/>
      <c r="N8" s="794"/>
      <c r="O8" s="794"/>
      <c r="P8" s="795"/>
      <c r="Q8" s="796">
        <v>67</v>
      </c>
      <c r="R8" s="797"/>
      <c r="S8" s="797"/>
      <c r="T8" s="797"/>
      <c r="U8" s="797"/>
      <c r="V8" s="797">
        <v>67</v>
      </c>
      <c r="W8" s="797"/>
      <c r="X8" s="797"/>
      <c r="Y8" s="797"/>
      <c r="Z8" s="797"/>
      <c r="AA8" s="797">
        <v>0</v>
      </c>
      <c r="AB8" s="797"/>
      <c r="AC8" s="797"/>
      <c r="AD8" s="797"/>
      <c r="AE8" s="798"/>
      <c r="AF8" s="799">
        <v>0</v>
      </c>
      <c r="AG8" s="800"/>
      <c r="AH8" s="800"/>
      <c r="AI8" s="800"/>
      <c r="AJ8" s="801"/>
      <c r="AK8" s="782">
        <v>2</v>
      </c>
      <c r="AL8" s="783"/>
      <c r="AM8" s="783"/>
      <c r="AN8" s="783"/>
      <c r="AO8" s="783"/>
      <c r="AP8" s="783" t="s">
        <v>554</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t="s">
        <v>578</v>
      </c>
      <c r="BS8" s="786" t="s">
        <v>562</v>
      </c>
      <c r="BT8" s="787"/>
      <c r="BU8" s="787"/>
      <c r="BV8" s="787"/>
      <c r="BW8" s="787"/>
      <c r="BX8" s="787"/>
      <c r="BY8" s="787"/>
      <c r="BZ8" s="787"/>
      <c r="CA8" s="787"/>
      <c r="CB8" s="787"/>
      <c r="CC8" s="787"/>
      <c r="CD8" s="787"/>
      <c r="CE8" s="787"/>
      <c r="CF8" s="787"/>
      <c r="CG8" s="788"/>
      <c r="CH8" s="789">
        <v>5</v>
      </c>
      <c r="CI8" s="790"/>
      <c r="CJ8" s="790"/>
      <c r="CK8" s="790"/>
      <c r="CL8" s="791"/>
      <c r="CM8" s="789">
        <v>317</v>
      </c>
      <c r="CN8" s="790"/>
      <c r="CO8" s="790"/>
      <c r="CP8" s="790"/>
      <c r="CQ8" s="791"/>
      <c r="CR8" s="789">
        <v>10</v>
      </c>
      <c r="CS8" s="790"/>
      <c r="CT8" s="790"/>
      <c r="CU8" s="790"/>
      <c r="CV8" s="791"/>
      <c r="CW8" s="789" t="s">
        <v>576</v>
      </c>
      <c r="CX8" s="790"/>
      <c r="CY8" s="790"/>
      <c r="CZ8" s="790"/>
      <c r="DA8" s="791"/>
      <c r="DB8" s="789">
        <v>3339</v>
      </c>
      <c r="DC8" s="790"/>
      <c r="DD8" s="790"/>
      <c r="DE8" s="790"/>
      <c r="DF8" s="791"/>
      <c r="DG8" s="789">
        <v>714</v>
      </c>
      <c r="DH8" s="790"/>
      <c r="DI8" s="790"/>
      <c r="DJ8" s="790"/>
      <c r="DK8" s="791"/>
      <c r="DL8" s="789" t="s">
        <v>576</v>
      </c>
      <c r="DM8" s="790"/>
      <c r="DN8" s="790"/>
      <c r="DO8" s="790"/>
      <c r="DP8" s="791"/>
      <c r="DQ8" s="789">
        <v>2635</v>
      </c>
      <c r="DR8" s="790"/>
      <c r="DS8" s="790"/>
      <c r="DT8" s="790"/>
      <c r="DU8" s="791"/>
      <c r="DV8" s="786"/>
      <c r="DW8" s="787"/>
      <c r="DX8" s="787"/>
      <c r="DY8" s="787"/>
      <c r="DZ8" s="792"/>
      <c r="EA8" s="216"/>
    </row>
    <row r="9" spans="1:131" s="217" customFormat="1" ht="26.25" customHeight="1" x14ac:dyDescent="0.15">
      <c r="A9" s="220">
        <v>3</v>
      </c>
      <c r="B9" s="793" t="s">
        <v>376</v>
      </c>
      <c r="C9" s="794"/>
      <c r="D9" s="794"/>
      <c r="E9" s="794"/>
      <c r="F9" s="794"/>
      <c r="G9" s="794"/>
      <c r="H9" s="794"/>
      <c r="I9" s="794"/>
      <c r="J9" s="794"/>
      <c r="K9" s="794"/>
      <c r="L9" s="794"/>
      <c r="M9" s="794"/>
      <c r="N9" s="794"/>
      <c r="O9" s="794"/>
      <c r="P9" s="795"/>
      <c r="Q9" s="796">
        <v>71</v>
      </c>
      <c r="R9" s="797"/>
      <c r="S9" s="797"/>
      <c r="T9" s="797"/>
      <c r="U9" s="797"/>
      <c r="V9" s="797">
        <v>71</v>
      </c>
      <c r="W9" s="797"/>
      <c r="X9" s="797"/>
      <c r="Y9" s="797"/>
      <c r="Z9" s="797"/>
      <c r="AA9" s="797">
        <v>0</v>
      </c>
      <c r="AB9" s="797"/>
      <c r="AC9" s="797"/>
      <c r="AD9" s="797"/>
      <c r="AE9" s="798"/>
      <c r="AF9" s="799">
        <v>0</v>
      </c>
      <c r="AG9" s="800"/>
      <c r="AH9" s="800"/>
      <c r="AI9" s="800"/>
      <c r="AJ9" s="801"/>
      <c r="AK9" s="782">
        <v>71</v>
      </c>
      <c r="AL9" s="783"/>
      <c r="AM9" s="783"/>
      <c r="AN9" s="783"/>
      <c r="AO9" s="783"/>
      <c r="AP9" s="783">
        <v>36</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563</v>
      </c>
      <c r="BT9" s="787"/>
      <c r="BU9" s="787"/>
      <c r="BV9" s="787"/>
      <c r="BW9" s="787"/>
      <c r="BX9" s="787"/>
      <c r="BY9" s="787"/>
      <c r="BZ9" s="787"/>
      <c r="CA9" s="787"/>
      <c r="CB9" s="787"/>
      <c r="CC9" s="787"/>
      <c r="CD9" s="787"/>
      <c r="CE9" s="787"/>
      <c r="CF9" s="787"/>
      <c r="CG9" s="788"/>
      <c r="CH9" s="789">
        <v>7</v>
      </c>
      <c r="CI9" s="790"/>
      <c r="CJ9" s="790"/>
      <c r="CK9" s="790"/>
      <c r="CL9" s="791"/>
      <c r="CM9" s="789">
        <v>158</v>
      </c>
      <c r="CN9" s="790"/>
      <c r="CO9" s="790"/>
      <c r="CP9" s="790"/>
      <c r="CQ9" s="791"/>
      <c r="CR9" s="789">
        <v>50</v>
      </c>
      <c r="CS9" s="790"/>
      <c r="CT9" s="790"/>
      <c r="CU9" s="790"/>
      <c r="CV9" s="791"/>
      <c r="CW9" s="789" t="s">
        <v>576</v>
      </c>
      <c r="CX9" s="790"/>
      <c r="CY9" s="790"/>
      <c r="CZ9" s="790"/>
      <c r="DA9" s="791"/>
      <c r="DB9" s="789" t="s">
        <v>576</v>
      </c>
      <c r="DC9" s="790"/>
      <c r="DD9" s="790"/>
      <c r="DE9" s="790"/>
      <c r="DF9" s="791"/>
      <c r="DG9" s="789" t="s">
        <v>576</v>
      </c>
      <c r="DH9" s="790"/>
      <c r="DI9" s="790"/>
      <c r="DJ9" s="790"/>
      <c r="DK9" s="791"/>
      <c r="DL9" s="789" t="s">
        <v>576</v>
      </c>
      <c r="DM9" s="790"/>
      <c r="DN9" s="790"/>
      <c r="DO9" s="790"/>
      <c r="DP9" s="791"/>
      <c r="DQ9" s="789" t="s">
        <v>554</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564</v>
      </c>
      <c r="BT10" s="787"/>
      <c r="BU10" s="787"/>
      <c r="BV10" s="787"/>
      <c r="BW10" s="787"/>
      <c r="BX10" s="787"/>
      <c r="BY10" s="787"/>
      <c r="BZ10" s="787"/>
      <c r="CA10" s="787"/>
      <c r="CB10" s="787"/>
      <c r="CC10" s="787"/>
      <c r="CD10" s="787"/>
      <c r="CE10" s="787"/>
      <c r="CF10" s="787"/>
      <c r="CG10" s="788"/>
      <c r="CH10" s="789">
        <v>-26</v>
      </c>
      <c r="CI10" s="790"/>
      <c r="CJ10" s="790"/>
      <c r="CK10" s="790"/>
      <c r="CL10" s="791"/>
      <c r="CM10" s="789">
        <v>1121</v>
      </c>
      <c r="CN10" s="790"/>
      <c r="CO10" s="790"/>
      <c r="CP10" s="790"/>
      <c r="CQ10" s="791"/>
      <c r="CR10" s="789">
        <v>25</v>
      </c>
      <c r="CS10" s="790"/>
      <c r="CT10" s="790"/>
      <c r="CU10" s="790"/>
      <c r="CV10" s="791"/>
      <c r="CW10" s="789">
        <v>2</v>
      </c>
      <c r="CX10" s="790"/>
      <c r="CY10" s="790"/>
      <c r="CZ10" s="790"/>
      <c r="DA10" s="791"/>
      <c r="DB10" s="789" t="s">
        <v>576</v>
      </c>
      <c r="DC10" s="790"/>
      <c r="DD10" s="790"/>
      <c r="DE10" s="790"/>
      <c r="DF10" s="791"/>
      <c r="DG10" s="789" t="s">
        <v>576</v>
      </c>
      <c r="DH10" s="790"/>
      <c r="DI10" s="790"/>
      <c r="DJ10" s="790"/>
      <c r="DK10" s="791"/>
      <c r="DL10" s="789" t="s">
        <v>576</v>
      </c>
      <c r="DM10" s="790"/>
      <c r="DN10" s="790"/>
      <c r="DO10" s="790"/>
      <c r="DP10" s="791"/>
      <c r="DQ10" s="789" t="s">
        <v>554</v>
      </c>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565</v>
      </c>
      <c r="BT11" s="787"/>
      <c r="BU11" s="787"/>
      <c r="BV11" s="787"/>
      <c r="BW11" s="787"/>
      <c r="BX11" s="787"/>
      <c r="BY11" s="787"/>
      <c r="BZ11" s="787"/>
      <c r="CA11" s="787"/>
      <c r="CB11" s="787"/>
      <c r="CC11" s="787"/>
      <c r="CD11" s="787"/>
      <c r="CE11" s="787"/>
      <c r="CF11" s="787"/>
      <c r="CG11" s="788"/>
      <c r="CH11" s="789">
        <v>-10</v>
      </c>
      <c r="CI11" s="790"/>
      <c r="CJ11" s="790"/>
      <c r="CK11" s="790"/>
      <c r="CL11" s="791"/>
      <c r="CM11" s="789">
        <v>572</v>
      </c>
      <c r="CN11" s="790"/>
      <c r="CO11" s="790"/>
      <c r="CP11" s="790"/>
      <c r="CQ11" s="791"/>
      <c r="CR11" s="789">
        <v>421</v>
      </c>
      <c r="CS11" s="790"/>
      <c r="CT11" s="790"/>
      <c r="CU11" s="790"/>
      <c r="CV11" s="791"/>
      <c r="CW11" s="789">
        <v>44</v>
      </c>
      <c r="CX11" s="790"/>
      <c r="CY11" s="790"/>
      <c r="CZ11" s="790"/>
      <c r="DA11" s="791"/>
      <c r="DB11" s="789" t="s">
        <v>576</v>
      </c>
      <c r="DC11" s="790"/>
      <c r="DD11" s="790"/>
      <c r="DE11" s="790"/>
      <c r="DF11" s="791"/>
      <c r="DG11" s="789" t="s">
        <v>576</v>
      </c>
      <c r="DH11" s="790"/>
      <c r="DI11" s="790"/>
      <c r="DJ11" s="790"/>
      <c r="DK11" s="791"/>
      <c r="DL11" s="789" t="s">
        <v>576</v>
      </c>
      <c r="DM11" s="790"/>
      <c r="DN11" s="790"/>
      <c r="DO11" s="790"/>
      <c r="DP11" s="791"/>
      <c r="DQ11" s="789" t="s">
        <v>554</v>
      </c>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t="s">
        <v>566</v>
      </c>
      <c r="BT12" s="787"/>
      <c r="BU12" s="787"/>
      <c r="BV12" s="787"/>
      <c r="BW12" s="787"/>
      <c r="BX12" s="787"/>
      <c r="BY12" s="787"/>
      <c r="BZ12" s="787"/>
      <c r="CA12" s="787"/>
      <c r="CB12" s="787"/>
      <c r="CC12" s="787"/>
      <c r="CD12" s="787"/>
      <c r="CE12" s="787"/>
      <c r="CF12" s="787"/>
      <c r="CG12" s="788"/>
      <c r="CH12" s="789">
        <v>0</v>
      </c>
      <c r="CI12" s="790"/>
      <c r="CJ12" s="790"/>
      <c r="CK12" s="790"/>
      <c r="CL12" s="791"/>
      <c r="CM12" s="789">
        <v>21</v>
      </c>
      <c r="CN12" s="790"/>
      <c r="CO12" s="790"/>
      <c r="CP12" s="790"/>
      <c r="CQ12" s="791"/>
      <c r="CR12" s="789">
        <v>0</v>
      </c>
      <c r="CS12" s="790"/>
      <c r="CT12" s="790"/>
      <c r="CU12" s="790"/>
      <c r="CV12" s="791"/>
      <c r="CW12" s="789">
        <v>12</v>
      </c>
      <c r="CX12" s="790"/>
      <c r="CY12" s="790"/>
      <c r="CZ12" s="790"/>
      <c r="DA12" s="791"/>
      <c r="DB12" s="789" t="s">
        <v>576</v>
      </c>
      <c r="DC12" s="790"/>
      <c r="DD12" s="790"/>
      <c r="DE12" s="790"/>
      <c r="DF12" s="791"/>
      <c r="DG12" s="789" t="s">
        <v>576</v>
      </c>
      <c r="DH12" s="790"/>
      <c r="DI12" s="790"/>
      <c r="DJ12" s="790"/>
      <c r="DK12" s="791"/>
      <c r="DL12" s="802" t="s">
        <v>576</v>
      </c>
      <c r="DM12" s="790"/>
      <c r="DN12" s="790"/>
      <c r="DO12" s="790"/>
      <c r="DP12" s="791"/>
      <c r="DQ12" s="789" t="s">
        <v>554</v>
      </c>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t="s">
        <v>567</v>
      </c>
      <c r="BT13" s="787"/>
      <c r="BU13" s="787"/>
      <c r="BV13" s="787"/>
      <c r="BW13" s="787"/>
      <c r="BX13" s="787"/>
      <c r="BY13" s="787"/>
      <c r="BZ13" s="787"/>
      <c r="CA13" s="787"/>
      <c r="CB13" s="787"/>
      <c r="CC13" s="787"/>
      <c r="CD13" s="787"/>
      <c r="CE13" s="787"/>
      <c r="CF13" s="787"/>
      <c r="CG13" s="788"/>
      <c r="CH13" s="789">
        <v>5</v>
      </c>
      <c r="CI13" s="790"/>
      <c r="CJ13" s="790"/>
      <c r="CK13" s="790"/>
      <c r="CL13" s="791"/>
      <c r="CM13" s="789">
        <v>231</v>
      </c>
      <c r="CN13" s="790"/>
      <c r="CO13" s="790"/>
      <c r="CP13" s="790"/>
      <c r="CQ13" s="791"/>
      <c r="CR13" s="789">
        <v>40</v>
      </c>
      <c r="CS13" s="790"/>
      <c r="CT13" s="790"/>
      <c r="CU13" s="790"/>
      <c r="CV13" s="791"/>
      <c r="CW13" s="789" t="s">
        <v>576</v>
      </c>
      <c r="CX13" s="790"/>
      <c r="CY13" s="790"/>
      <c r="CZ13" s="790"/>
      <c r="DA13" s="791"/>
      <c r="DB13" s="789" t="s">
        <v>576</v>
      </c>
      <c r="DC13" s="790"/>
      <c r="DD13" s="790"/>
      <c r="DE13" s="790"/>
      <c r="DF13" s="791"/>
      <c r="DG13" s="789" t="s">
        <v>576</v>
      </c>
      <c r="DH13" s="790"/>
      <c r="DI13" s="790"/>
      <c r="DJ13" s="790"/>
      <c r="DK13" s="791"/>
      <c r="DL13" s="789" t="s">
        <v>576</v>
      </c>
      <c r="DM13" s="790"/>
      <c r="DN13" s="790"/>
      <c r="DO13" s="790"/>
      <c r="DP13" s="791"/>
      <c r="DQ13" s="789" t="s">
        <v>554</v>
      </c>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t="s">
        <v>568</v>
      </c>
      <c r="BT14" s="787"/>
      <c r="BU14" s="787"/>
      <c r="BV14" s="787"/>
      <c r="BW14" s="787"/>
      <c r="BX14" s="787"/>
      <c r="BY14" s="787"/>
      <c r="BZ14" s="787"/>
      <c r="CA14" s="787"/>
      <c r="CB14" s="787"/>
      <c r="CC14" s="787"/>
      <c r="CD14" s="787"/>
      <c r="CE14" s="787"/>
      <c r="CF14" s="787"/>
      <c r="CG14" s="788"/>
      <c r="CH14" s="789">
        <v>9</v>
      </c>
      <c r="CI14" s="790"/>
      <c r="CJ14" s="790"/>
      <c r="CK14" s="790"/>
      <c r="CL14" s="791"/>
      <c r="CM14" s="789">
        <v>155</v>
      </c>
      <c r="CN14" s="790"/>
      <c r="CO14" s="790"/>
      <c r="CP14" s="790"/>
      <c r="CQ14" s="791"/>
      <c r="CR14" s="789">
        <v>50</v>
      </c>
      <c r="CS14" s="790"/>
      <c r="CT14" s="790"/>
      <c r="CU14" s="790"/>
      <c r="CV14" s="791"/>
      <c r="CW14" s="789" t="s">
        <v>576</v>
      </c>
      <c r="CX14" s="790"/>
      <c r="CY14" s="790"/>
      <c r="CZ14" s="790"/>
      <c r="DA14" s="791"/>
      <c r="DB14" s="789" t="s">
        <v>576</v>
      </c>
      <c r="DC14" s="790"/>
      <c r="DD14" s="790"/>
      <c r="DE14" s="790"/>
      <c r="DF14" s="791"/>
      <c r="DG14" s="789" t="s">
        <v>576</v>
      </c>
      <c r="DH14" s="790"/>
      <c r="DI14" s="790"/>
      <c r="DJ14" s="790"/>
      <c r="DK14" s="791"/>
      <c r="DL14" s="789" t="s">
        <v>576</v>
      </c>
      <c r="DM14" s="790"/>
      <c r="DN14" s="790"/>
      <c r="DO14" s="790"/>
      <c r="DP14" s="791"/>
      <c r="DQ14" s="789" t="s">
        <v>554</v>
      </c>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3"/>
      <c r="R22" s="814"/>
      <c r="S22" s="814"/>
      <c r="T22" s="814"/>
      <c r="U22" s="814"/>
      <c r="V22" s="814"/>
      <c r="W22" s="814"/>
      <c r="X22" s="814"/>
      <c r="Y22" s="814"/>
      <c r="Z22" s="814"/>
      <c r="AA22" s="814"/>
      <c r="AB22" s="814"/>
      <c r="AC22" s="814"/>
      <c r="AD22" s="814"/>
      <c r="AE22" s="815"/>
      <c r="AF22" s="799"/>
      <c r="AG22" s="800"/>
      <c r="AH22" s="800"/>
      <c r="AI22" s="800"/>
      <c r="AJ22" s="801"/>
      <c r="AK22" s="816"/>
      <c r="AL22" s="817"/>
      <c r="AM22" s="817"/>
      <c r="AN22" s="817"/>
      <c r="AO22" s="817"/>
      <c r="AP22" s="817"/>
      <c r="AQ22" s="817"/>
      <c r="AR22" s="817"/>
      <c r="AS22" s="817"/>
      <c r="AT22" s="817"/>
      <c r="AU22" s="818"/>
      <c r="AV22" s="818"/>
      <c r="AW22" s="818"/>
      <c r="AX22" s="818"/>
      <c r="AY22" s="819"/>
      <c r="AZ22" s="820" t="s">
        <v>377</v>
      </c>
      <c r="BA22" s="820"/>
      <c r="BB22" s="820"/>
      <c r="BC22" s="820"/>
      <c r="BD22" s="821"/>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378</v>
      </c>
      <c r="B23" s="803" t="s">
        <v>379</v>
      </c>
      <c r="C23" s="804"/>
      <c r="D23" s="804"/>
      <c r="E23" s="804"/>
      <c r="F23" s="804"/>
      <c r="G23" s="804"/>
      <c r="H23" s="804"/>
      <c r="I23" s="804"/>
      <c r="J23" s="804"/>
      <c r="K23" s="804"/>
      <c r="L23" s="804"/>
      <c r="M23" s="804"/>
      <c r="N23" s="804"/>
      <c r="O23" s="804"/>
      <c r="P23" s="805"/>
      <c r="Q23" s="806">
        <v>114221</v>
      </c>
      <c r="R23" s="807"/>
      <c r="S23" s="807"/>
      <c r="T23" s="807"/>
      <c r="U23" s="807"/>
      <c r="V23" s="807">
        <v>111197</v>
      </c>
      <c r="W23" s="807"/>
      <c r="X23" s="807"/>
      <c r="Y23" s="807"/>
      <c r="Z23" s="807"/>
      <c r="AA23" s="807">
        <v>3023</v>
      </c>
      <c r="AB23" s="807"/>
      <c r="AC23" s="807"/>
      <c r="AD23" s="807"/>
      <c r="AE23" s="808"/>
      <c r="AF23" s="809">
        <v>2150</v>
      </c>
      <c r="AG23" s="807"/>
      <c r="AH23" s="807"/>
      <c r="AI23" s="807"/>
      <c r="AJ23" s="810"/>
      <c r="AK23" s="811"/>
      <c r="AL23" s="812"/>
      <c r="AM23" s="812"/>
      <c r="AN23" s="812"/>
      <c r="AO23" s="812"/>
      <c r="AP23" s="807">
        <v>105277</v>
      </c>
      <c r="AQ23" s="807"/>
      <c r="AR23" s="807"/>
      <c r="AS23" s="807"/>
      <c r="AT23" s="807"/>
      <c r="AU23" s="823"/>
      <c r="AV23" s="823"/>
      <c r="AW23" s="823"/>
      <c r="AX23" s="823"/>
      <c r="AY23" s="824"/>
      <c r="AZ23" s="825" t="s">
        <v>122</v>
      </c>
      <c r="BA23" s="826"/>
      <c r="BB23" s="826"/>
      <c r="BC23" s="826"/>
      <c r="BD23" s="827"/>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2" t="s">
        <v>380</v>
      </c>
      <c r="B24" s="822"/>
      <c r="C24" s="822"/>
      <c r="D24" s="822"/>
      <c r="E24" s="822"/>
      <c r="F24" s="822"/>
      <c r="G24" s="822"/>
      <c r="H24" s="822"/>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8" t="s">
        <v>385</v>
      </c>
      <c r="AG26" s="829"/>
      <c r="AH26" s="829"/>
      <c r="AI26" s="829"/>
      <c r="AJ26" s="830"/>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1"/>
      <c r="AG27" s="832"/>
      <c r="AH27" s="832"/>
      <c r="AI27" s="832"/>
      <c r="AJ27" s="833"/>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390</v>
      </c>
      <c r="C28" s="763"/>
      <c r="D28" s="763"/>
      <c r="E28" s="763"/>
      <c r="F28" s="763"/>
      <c r="G28" s="763"/>
      <c r="H28" s="763"/>
      <c r="I28" s="763"/>
      <c r="J28" s="763"/>
      <c r="K28" s="763"/>
      <c r="L28" s="763"/>
      <c r="M28" s="763"/>
      <c r="N28" s="763"/>
      <c r="O28" s="763"/>
      <c r="P28" s="764"/>
      <c r="Q28" s="836">
        <v>21808</v>
      </c>
      <c r="R28" s="837"/>
      <c r="S28" s="837"/>
      <c r="T28" s="837"/>
      <c r="U28" s="837"/>
      <c r="V28" s="837">
        <v>21545</v>
      </c>
      <c r="W28" s="837"/>
      <c r="X28" s="837"/>
      <c r="Y28" s="837"/>
      <c r="Z28" s="837"/>
      <c r="AA28" s="837">
        <v>263</v>
      </c>
      <c r="AB28" s="837"/>
      <c r="AC28" s="837"/>
      <c r="AD28" s="837"/>
      <c r="AE28" s="838"/>
      <c r="AF28" s="839">
        <v>263</v>
      </c>
      <c r="AG28" s="837"/>
      <c r="AH28" s="837"/>
      <c r="AI28" s="837"/>
      <c r="AJ28" s="840"/>
      <c r="AK28" s="841">
        <v>1598</v>
      </c>
      <c r="AL28" s="842"/>
      <c r="AM28" s="842"/>
      <c r="AN28" s="842"/>
      <c r="AO28" s="842"/>
      <c r="AP28" s="842" t="s">
        <v>554</v>
      </c>
      <c r="AQ28" s="842"/>
      <c r="AR28" s="842"/>
      <c r="AS28" s="842"/>
      <c r="AT28" s="842"/>
      <c r="AU28" s="842" t="s">
        <v>554</v>
      </c>
      <c r="AV28" s="842"/>
      <c r="AW28" s="842"/>
      <c r="AX28" s="842"/>
      <c r="AY28" s="842"/>
      <c r="AZ28" s="843" t="s">
        <v>554</v>
      </c>
      <c r="BA28" s="843"/>
      <c r="BB28" s="843"/>
      <c r="BC28" s="843"/>
      <c r="BD28" s="843"/>
      <c r="BE28" s="834"/>
      <c r="BF28" s="834"/>
      <c r="BG28" s="834"/>
      <c r="BH28" s="834"/>
      <c r="BI28" s="835"/>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391</v>
      </c>
      <c r="C29" s="794"/>
      <c r="D29" s="794"/>
      <c r="E29" s="794"/>
      <c r="F29" s="794"/>
      <c r="G29" s="794"/>
      <c r="H29" s="794"/>
      <c r="I29" s="794"/>
      <c r="J29" s="794"/>
      <c r="K29" s="794"/>
      <c r="L29" s="794"/>
      <c r="M29" s="794"/>
      <c r="N29" s="794"/>
      <c r="O29" s="794"/>
      <c r="P29" s="795"/>
      <c r="Q29" s="796">
        <v>23776</v>
      </c>
      <c r="R29" s="797"/>
      <c r="S29" s="797"/>
      <c r="T29" s="797"/>
      <c r="U29" s="797"/>
      <c r="V29" s="797">
        <v>23322</v>
      </c>
      <c r="W29" s="797"/>
      <c r="X29" s="797"/>
      <c r="Y29" s="797"/>
      <c r="Z29" s="797"/>
      <c r="AA29" s="797">
        <v>454</v>
      </c>
      <c r="AB29" s="797"/>
      <c r="AC29" s="797"/>
      <c r="AD29" s="797"/>
      <c r="AE29" s="798"/>
      <c r="AF29" s="799">
        <v>454</v>
      </c>
      <c r="AG29" s="800"/>
      <c r="AH29" s="800"/>
      <c r="AI29" s="800"/>
      <c r="AJ29" s="801"/>
      <c r="AK29" s="848">
        <v>3385</v>
      </c>
      <c r="AL29" s="844"/>
      <c r="AM29" s="844"/>
      <c r="AN29" s="844"/>
      <c r="AO29" s="844"/>
      <c r="AP29" s="844" t="s">
        <v>554</v>
      </c>
      <c r="AQ29" s="844"/>
      <c r="AR29" s="844"/>
      <c r="AS29" s="844"/>
      <c r="AT29" s="844"/>
      <c r="AU29" s="844" t="s">
        <v>554</v>
      </c>
      <c r="AV29" s="844"/>
      <c r="AW29" s="844"/>
      <c r="AX29" s="844"/>
      <c r="AY29" s="844"/>
      <c r="AZ29" s="845" t="s">
        <v>554</v>
      </c>
      <c r="BA29" s="845"/>
      <c r="BB29" s="845"/>
      <c r="BC29" s="845"/>
      <c r="BD29" s="845"/>
      <c r="BE29" s="846"/>
      <c r="BF29" s="846"/>
      <c r="BG29" s="846"/>
      <c r="BH29" s="846"/>
      <c r="BI29" s="847"/>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392</v>
      </c>
      <c r="C30" s="794"/>
      <c r="D30" s="794"/>
      <c r="E30" s="794"/>
      <c r="F30" s="794"/>
      <c r="G30" s="794"/>
      <c r="H30" s="794"/>
      <c r="I30" s="794"/>
      <c r="J30" s="794"/>
      <c r="K30" s="794"/>
      <c r="L30" s="794"/>
      <c r="M30" s="794"/>
      <c r="N30" s="794"/>
      <c r="O30" s="794"/>
      <c r="P30" s="795"/>
      <c r="Q30" s="796">
        <v>4311</v>
      </c>
      <c r="R30" s="797"/>
      <c r="S30" s="797"/>
      <c r="T30" s="797"/>
      <c r="U30" s="797"/>
      <c r="V30" s="797">
        <v>4204</v>
      </c>
      <c r="W30" s="797"/>
      <c r="X30" s="797"/>
      <c r="Y30" s="797"/>
      <c r="Z30" s="797"/>
      <c r="AA30" s="797">
        <v>107</v>
      </c>
      <c r="AB30" s="797"/>
      <c r="AC30" s="797"/>
      <c r="AD30" s="797"/>
      <c r="AE30" s="798"/>
      <c r="AF30" s="799">
        <v>107</v>
      </c>
      <c r="AG30" s="800"/>
      <c r="AH30" s="800"/>
      <c r="AI30" s="800"/>
      <c r="AJ30" s="801"/>
      <c r="AK30" s="848">
        <v>803</v>
      </c>
      <c r="AL30" s="844"/>
      <c r="AM30" s="844"/>
      <c r="AN30" s="844"/>
      <c r="AO30" s="844"/>
      <c r="AP30" s="844" t="s">
        <v>554</v>
      </c>
      <c r="AQ30" s="844"/>
      <c r="AR30" s="844"/>
      <c r="AS30" s="844"/>
      <c r="AT30" s="844"/>
      <c r="AU30" s="844" t="s">
        <v>554</v>
      </c>
      <c r="AV30" s="844"/>
      <c r="AW30" s="844"/>
      <c r="AX30" s="844"/>
      <c r="AY30" s="844"/>
      <c r="AZ30" s="845" t="s">
        <v>554</v>
      </c>
      <c r="BA30" s="845"/>
      <c r="BB30" s="845"/>
      <c r="BC30" s="845"/>
      <c r="BD30" s="845"/>
      <c r="BE30" s="846"/>
      <c r="BF30" s="846"/>
      <c r="BG30" s="846"/>
      <c r="BH30" s="846"/>
      <c r="BI30" s="847"/>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393</v>
      </c>
      <c r="C31" s="794"/>
      <c r="D31" s="794"/>
      <c r="E31" s="794"/>
      <c r="F31" s="794"/>
      <c r="G31" s="794"/>
      <c r="H31" s="794"/>
      <c r="I31" s="794"/>
      <c r="J31" s="794"/>
      <c r="K31" s="794"/>
      <c r="L31" s="794"/>
      <c r="M31" s="794"/>
      <c r="N31" s="794"/>
      <c r="O31" s="794"/>
      <c r="P31" s="795"/>
      <c r="Q31" s="796">
        <v>496</v>
      </c>
      <c r="R31" s="797"/>
      <c r="S31" s="797"/>
      <c r="T31" s="797"/>
      <c r="U31" s="797"/>
      <c r="V31" s="797">
        <v>496</v>
      </c>
      <c r="W31" s="797"/>
      <c r="X31" s="797"/>
      <c r="Y31" s="797"/>
      <c r="Z31" s="797"/>
      <c r="AA31" s="797">
        <v>0</v>
      </c>
      <c r="AB31" s="797"/>
      <c r="AC31" s="797"/>
      <c r="AD31" s="797"/>
      <c r="AE31" s="798"/>
      <c r="AF31" s="799">
        <v>0</v>
      </c>
      <c r="AG31" s="800"/>
      <c r="AH31" s="800"/>
      <c r="AI31" s="800"/>
      <c r="AJ31" s="801"/>
      <c r="AK31" s="848">
        <v>18</v>
      </c>
      <c r="AL31" s="844"/>
      <c r="AM31" s="844"/>
      <c r="AN31" s="844"/>
      <c r="AO31" s="844"/>
      <c r="AP31" s="844">
        <v>93</v>
      </c>
      <c r="AQ31" s="844"/>
      <c r="AR31" s="844"/>
      <c r="AS31" s="844"/>
      <c r="AT31" s="844"/>
      <c r="AU31" s="844">
        <v>1</v>
      </c>
      <c r="AV31" s="844"/>
      <c r="AW31" s="844"/>
      <c r="AX31" s="844"/>
      <c r="AY31" s="844"/>
      <c r="AZ31" s="845" t="s">
        <v>554</v>
      </c>
      <c r="BA31" s="845"/>
      <c r="BB31" s="845"/>
      <c r="BC31" s="845"/>
      <c r="BD31" s="845"/>
      <c r="BE31" s="846"/>
      <c r="BF31" s="846"/>
      <c r="BG31" s="846"/>
      <c r="BH31" s="846"/>
      <c r="BI31" s="847"/>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394</v>
      </c>
      <c r="C32" s="794"/>
      <c r="D32" s="794"/>
      <c r="E32" s="794"/>
      <c r="F32" s="794"/>
      <c r="G32" s="794"/>
      <c r="H32" s="794"/>
      <c r="I32" s="794"/>
      <c r="J32" s="794"/>
      <c r="K32" s="794"/>
      <c r="L32" s="794"/>
      <c r="M32" s="794"/>
      <c r="N32" s="794"/>
      <c r="O32" s="794"/>
      <c r="P32" s="795"/>
      <c r="Q32" s="796">
        <v>6003</v>
      </c>
      <c r="R32" s="797"/>
      <c r="S32" s="797"/>
      <c r="T32" s="797"/>
      <c r="U32" s="797"/>
      <c r="V32" s="797">
        <v>5304</v>
      </c>
      <c r="W32" s="797"/>
      <c r="X32" s="797"/>
      <c r="Y32" s="797"/>
      <c r="Z32" s="797"/>
      <c r="AA32" s="797">
        <v>699</v>
      </c>
      <c r="AB32" s="797"/>
      <c r="AC32" s="797"/>
      <c r="AD32" s="797"/>
      <c r="AE32" s="798"/>
      <c r="AF32" s="799">
        <v>4257</v>
      </c>
      <c r="AG32" s="800"/>
      <c r="AH32" s="800"/>
      <c r="AI32" s="800"/>
      <c r="AJ32" s="801"/>
      <c r="AK32" s="848">
        <v>26</v>
      </c>
      <c r="AL32" s="844"/>
      <c r="AM32" s="844"/>
      <c r="AN32" s="844"/>
      <c r="AO32" s="844"/>
      <c r="AP32" s="844">
        <v>14286</v>
      </c>
      <c r="AQ32" s="844"/>
      <c r="AR32" s="844"/>
      <c r="AS32" s="844"/>
      <c r="AT32" s="844"/>
      <c r="AU32" s="844">
        <v>14</v>
      </c>
      <c r="AV32" s="844"/>
      <c r="AW32" s="844"/>
      <c r="AX32" s="844"/>
      <c r="AY32" s="844"/>
      <c r="AZ32" s="845" t="s">
        <v>554</v>
      </c>
      <c r="BA32" s="845"/>
      <c r="BB32" s="845"/>
      <c r="BC32" s="845"/>
      <c r="BD32" s="845"/>
      <c r="BE32" s="846" t="s">
        <v>395</v>
      </c>
      <c r="BF32" s="846"/>
      <c r="BG32" s="846"/>
      <c r="BH32" s="846"/>
      <c r="BI32" s="847"/>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396</v>
      </c>
      <c r="C33" s="794"/>
      <c r="D33" s="794"/>
      <c r="E33" s="794"/>
      <c r="F33" s="794"/>
      <c r="G33" s="794"/>
      <c r="H33" s="794"/>
      <c r="I33" s="794"/>
      <c r="J33" s="794"/>
      <c r="K33" s="794"/>
      <c r="L33" s="794"/>
      <c r="M33" s="794"/>
      <c r="N33" s="794"/>
      <c r="O33" s="794"/>
      <c r="P33" s="795"/>
      <c r="Q33" s="796">
        <v>7728</v>
      </c>
      <c r="R33" s="797"/>
      <c r="S33" s="797"/>
      <c r="T33" s="797"/>
      <c r="U33" s="797"/>
      <c r="V33" s="797">
        <v>7591</v>
      </c>
      <c r="W33" s="797"/>
      <c r="X33" s="797"/>
      <c r="Y33" s="797"/>
      <c r="Z33" s="797"/>
      <c r="AA33" s="797">
        <v>136</v>
      </c>
      <c r="AB33" s="797"/>
      <c r="AC33" s="797"/>
      <c r="AD33" s="797"/>
      <c r="AE33" s="798"/>
      <c r="AF33" s="799">
        <v>3419</v>
      </c>
      <c r="AG33" s="800"/>
      <c r="AH33" s="800"/>
      <c r="AI33" s="800"/>
      <c r="AJ33" s="801"/>
      <c r="AK33" s="848">
        <v>3352</v>
      </c>
      <c r="AL33" s="844"/>
      <c r="AM33" s="844"/>
      <c r="AN33" s="844"/>
      <c r="AO33" s="844"/>
      <c r="AP33" s="844">
        <v>69459</v>
      </c>
      <c r="AQ33" s="844"/>
      <c r="AR33" s="844"/>
      <c r="AS33" s="844"/>
      <c r="AT33" s="844"/>
      <c r="AU33" s="844">
        <v>25839</v>
      </c>
      <c r="AV33" s="844"/>
      <c r="AW33" s="844"/>
      <c r="AX33" s="844"/>
      <c r="AY33" s="844"/>
      <c r="AZ33" s="845" t="s">
        <v>554</v>
      </c>
      <c r="BA33" s="845"/>
      <c r="BB33" s="845"/>
      <c r="BC33" s="845"/>
      <c r="BD33" s="845"/>
      <c r="BE33" s="846" t="s">
        <v>395</v>
      </c>
      <c r="BF33" s="846"/>
      <c r="BG33" s="846"/>
      <c r="BH33" s="846"/>
      <c r="BI33" s="847"/>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t="s">
        <v>397</v>
      </c>
      <c r="C34" s="794"/>
      <c r="D34" s="794"/>
      <c r="E34" s="794"/>
      <c r="F34" s="794"/>
      <c r="G34" s="794"/>
      <c r="H34" s="794"/>
      <c r="I34" s="794"/>
      <c r="J34" s="794"/>
      <c r="K34" s="794"/>
      <c r="L34" s="794"/>
      <c r="M34" s="794"/>
      <c r="N34" s="794"/>
      <c r="O34" s="794"/>
      <c r="P34" s="795"/>
      <c r="Q34" s="796">
        <v>236</v>
      </c>
      <c r="R34" s="797"/>
      <c r="S34" s="797"/>
      <c r="T34" s="797"/>
      <c r="U34" s="797"/>
      <c r="V34" s="797">
        <v>233</v>
      </c>
      <c r="W34" s="797"/>
      <c r="X34" s="797"/>
      <c r="Y34" s="797"/>
      <c r="Z34" s="797"/>
      <c r="AA34" s="797">
        <v>3</v>
      </c>
      <c r="AB34" s="797"/>
      <c r="AC34" s="797"/>
      <c r="AD34" s="797"/>
      <c r="AE34" s="798"/>
      <c r="AF34" s="799">
        <v>12</v>
      </c>
      <c r="AG34" s="800"/>
      <c r="AH34" s="800"/>
      <c r="AI34" s="800"/>
      <c r="AJ34" s="801"/>
      <c r="AK34" s="848">
        <v>137</v>
      </c>
      <c r="AL34" s="844"/>
      <c r="AM34" s="844"/>
      <c r="AN34" s="844"/>
      <c r="AO34" s="844"/>
      <c r="AP34" s="844">
        <v>403</v>
      </c>
      <c r="AQ34" s="844"/>
      <c r="AR34" s="844"/>
      <c r="AS34" s="844"/>
      <c r="AT34" s="844"/>
      <c r="AU34" s="844">
        <v>369</v>
      </c>
      <c r="AV34" s="844"/>
      <c r="AW34" s="844"/>
      <c r="AX34" s="844"/>
      <c r="AY34" s="844"/>
      <c r="AZ34" s="845" t="s">
        <v>554</v>
      </c>
      <c r="BA34" s="845"/>
      <c r="BB34" s="845"/>
      <c r="BC34" s="845"/>
      <c r="BD34" s="845"/>
      <c r="BE34" s="846" t="s">
        <v>395</v>
      </c>
      <c r="BF34" s="846"/>
      <c r="BG34" s="846"/>
      <c r="BH34" s="846"/>
      <c r="BI34" s="847"/>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t="s">
        <v>398</v>
      </c>
      <c r="C35" s="794"/>
      <c r="D35" s="794"/>
      <c r="E35" s="794"/>
      <c r="F35" s="794"/>
      <c r="G35" s="794"/>
      <c r="H35" s="794"/>
      <c r="I35" s="794"/>
      <c r="J35" s="794"/>
      <c r="K35" s="794"/>
      <c r="L35" s="794"/>
      <c r="M35" s="794"/>
      <c r="N35" s="794"/>
      <c r="O35" s="794"/>
      <c r="P35" s="795"/>
      <c r="Q35" s="796">
        <v>12883</v>
      </c>
      <c r="R35" s="797"/>
      <c r="S35" s="797"/>
      <c r="T35" s="797"/>
      <c r="U35" s="797"/>
      <c r="V35" s="797">
        <v>13634</v>
      </c>
      <c r="W35" s="797"/>
      <c r="X35" s="797"/>
      <c r="Y35" s="797"/>
      <c r="Z35" s="797"/>
      <c r="AA35" s="797">
        <v>-752</v>
      </c>
      <c r="AB35" s="797"/>
      <c r="AC35" s="797"/>
      <c r="AD35" s="797"/>
      <c r="AE35" s="798"/>
      <c r="AF35" s="799">
        <v>7535</v>
      </c>
      <c r="AG35" s="800"/>
      <c r="AH35" s="800"/>
      <c r="AI35" s="800"/>
      <c r="AJ35" s="801"/>
      <c r="AK35" s="848">
        <v>1248</v>
      </c>
      <c r="AL35" s="844"/>
      <c r="AM35" s="844"/>
      <c r="AN35" s="844"/>
      <c r="AO35" s="844"/>
      <c r="AP35" s="844">
        <v>838</v>
      </c>
      <c r="AQ35" s="844"/>
      <c r="AR35" s="844"/>
      <c r="AS35" s="844"/>
      <c r="AT35" s="844"/>
      <c r="AU35" s="844">
        <v>493</v>
      </c>
      <c r="AV35" s="844"/>
      <c r="AW35" s="844"/>
      <c r="AX35" s="844"/>
      <c r="AY35" s="844"/>
      <c r="AZ35" s="845" t="s">
        <v>554</v>
      </c>
      <c r="BA35" s="845"/>
      <c r="BB35" s="845"/>
      <c r="BC35" s="845"/>
      <c r="BD35" s="845"/>
      <c r="BE35" s="846" t="s">
        <v>395</v>
      </c>
      <c r="BF35" s="846"/>
      <c r="BG35" s="846"/>
      <c r="BH35" s="846"/>
      <c r="BI35" s="847"/>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t="s">
        <v>399</v>
      </c>
      <c r="C36" s="794"/>
      <c r="D36" s="794"/>
      <c r="E36" s="794"/>
      <c r="F36" s="794"/>
      <c r="G36" s="794"/>
      <c r="H36" s="794"/>
      <c r="I36" s="794"/>
      <c r="J36" s="794"/>
      <c r="K36" s="794"/>
      <c r="L36" s="794"/>
      <c r="M36" s="794"/>
      <c r="N36" s="794"/>
      <c r="O36" s="794"/>
      <c r="P36" s="795"/>
      <c r="Q36" s="796">
        <v>266</v>
      </c>
      <c r="R36" s="797"/>
      <c r="S36" s="797"/>
      <c r="T36" s="797"/>
      <c r="U36" s="797"/>
      <c r="V36" s="797">
        <v>263</v>
      </c>
      <c r="W36" s="797"/>
      <c r="X36" s="797"/>
      <c r="Y36" s="797"/>
      <c r="Z36" s="797"/>
      <c r="AA36" s="797">
        <v>3</v>
      </c>
      <c r="AB36" s="797"/>
      <c r="AC36" s="797"/>
      <c r="AD36" s="797"/>
      <c r="AE36" s="798"/>
      <c r="AF36" s="799">
        <v>3</v>
      </c>
      <c r="AG36" s="800"/>
      <c r="AH36" s="800"/>
      <c r="AI36" s="800"/>
      <c r="AJ36" s="801"/>
      <c r="AK36" s="848">
        <v>78</v>
      </c>
      <c r="AL36" s="844"/>
      <c r="AM36" s="844"/>
      <c r="AN36" s="844"/>
      <c r="AO36" s="844"/>
      <c r="AP36" s="844">
        <v>206</v>
      </c>
      <c r="AQ36" s="844"/>
      <c r="AR36" s="844"/>
      <c r="AS36" s="844"/>
      <c r="AT36" s="844"/>
      <c r="AU36" s="844">
        <v>128</v>
      </c>
      <c r="AV36" s="844"/>
      <c r="AW36" s="844"/>
      <c r="AX36" s="844"/>
      <c r="AY36" s="844"/>
      <c r="AZ36" s="845" t="s">
        <v>554</v>
      </c>
      <c r="BA36" s="845"/>
      <c r="BB36" s="845"/>
      <c r="BC36" s="845"/>
      <c r="BD36" s="845"/>
      <c r="BE36" s="846" t="s">
        <v>400</v>
      </c>
      <c r="BF36" s="846"/>
      <c r="BG36" s="846"/>
      <c r="BH36" s="846"/>
      <c r="BI36" s="847"/>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8"/>
      <c r="AL37" s="844"/>
      <c r="AM37" s="844"/>
      <c r="AN37" s="844"/>
      <c r="AO37" s="844"/>
      <c r="AP37" s="844"/>
      <c r="AQ37" s="844"/>
      <c r="AR37" s="844"/>
      <c r="AS37" s="844"/>
      <c r="AT37" s="844"/>
      <c r="AU37" s="844"/>
      <c r="AV37" s="844"/>
      <c r="AW37" s="844"/>
      <c r="AX37" s="844"/>
      <c r="AY37" s="844"/>
      <c r="AZ37" s="845"/>
      <c r="BA37" s="845"/>
      <c r="BB37" s="845"/>
      <c r="BC37" s="845"/>
      <c r="BD37" s="845"/>
      <c r="BE37" s="846"/>
      <c r="BF37" s="846"/>
      <c r="BG37" s="846"/>
      <c r="BH37" s="846"/>
      <c r="BI37" s="847"/>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8"/>
      <c r="AL38" s="844"/>
      <c r="AM38" s="844"/>
      <c r="AN38" s="844"/>
      <c r="AO38" s="844"/>
      <c r="AP38" s="844"/>
      <c r="AQ38" s="844"/>
      <c r="AR38" s="844"/>
      <c r="AS38" s="844"/>
      <c r="AT38" s="844"/>
      <c r="AU38" s="844"/>
      <c r="AV38" s="844"/>
      <c r="AW38" s="844"/>
      <c r="AX38" s="844"/>
      <c r="AY38" s="844"/>
      <c r="AZ38" s="845"/>
      <c r="BA38" s="845"/>
      <c r="BB38" s="845"/>
      <c r="BC38" s="845"/>
      <c r="BD38" s="845"/>
      <c r="BE38" s="846"/>
      <c r="BF38" s="846"/>
      <c r="BG38" s="846"/>
      <c r="BH38" s="846"/>
      <c r="BI38" s="847"/>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8"/>
      <c r="AL39" s="844"/>
      <c r="AM39" s="844"/>
      <c r="AN39" s="844"/>
      <c r="AO39" s="844"/>
      <c r="AP39" s="844"/>
      <c r="AQ39" s="844"/>
      <c r="AR39" s="844"/>
      <c r="AS39" s="844"/>
      <c r="AT39" s="844"/>
      <c r="AU39" s="844"/>
      <c r="AV39" s="844"/>
      <c r="AW39" s="844"/>
      <c r="AX39" s="844"/>
      <c r="AY39" s="844"/>
      <c r="AZ39" s="845"/>
      <c r="BA39" s="845"/>
      <c r="BB39" s="845"/>
      <c r="BC39" s="845"/>
      <c r="BD39" s="845"/>
      <c r="BE39" s="846"/>
      <c r="BF39" s="846"/>
      <c r="BG39" s="846"/>
      <c r="BH39" s="846"/>
      <c r="BI39" s="847"/>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8"/>
      <c r="AL40" s="844"/>
      <c r="AM40" s="844"/>
      <c r="AN40" s="844"/>
      <c r="AO40" s="844"/>
      <c r="AP40" s="844"/>
      <c r="AQ40" s="844"/>
      <c r="AR40" s="844"/>
      <c r="AS40" s="844"/>
      <c r="AT40" s="844"/>
      <c r="AU40" s="844"/>
      <c r="AV40" s="844"/>
      <c r="AW40" s="844"/>
      <c r="AX40" s="844"/>
      <c r="AY40" s="844"/>
      <c r="AZ40" s="845"/>
      <c r="BA40" s="845"/>
      <c r="BB40" s="845"/>
      <c r="BC40" s="845"/>
      <c r="BD40" s="845"/>
      <c r="BE40" s="846"/>
      <c r="BF40" s="846"/>
      <c r="BG40" s="846"/>
      <c r="BH40" s="846"/>
      <c r="BI40" s="847"/>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8"/>
      <c r="AL41" s="844"/>
      <c r="AM41" s="844"/>
      <c r="AN41" s="844"/>
      <c r="AO41" s="844"/>
      <c r="AP41" s="844"/>
      <c r="AQ41" s="844"/>
      <c r="AR41" s="844"/>
      <c r="AS41" s="844"/>
      <c r="AT41" s="844"/>
      <c r="AU41" s="844"/>
      <c r="AV41" s="844"/>
      <c r="AW41" s="844"/>
      <c r="AX41" s="844"/>
      <c r="AY41" s="844"/>
      <c r="AZ41" s="845"/>
      <c r="BA41" s="845"/>
      <c r="BB41" s="845"/>
      <c r="BC41" s="845"/>
      <c r="BD41" s="845"/>
      <c r="BE41" s="846"/>
      <c r="BF41" s="846"/>
      <c r="BG41" s="846"/>
      <c r="BH41" s="846"/>
      <c r="BI41" s="847"/>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8"/>
      <c r="AL42" s="844"/>
      <c r="AM42" s="844"/>
      <c r="AN42" s="844"/>
      <c r="AO42" s="844"/>
      <c r="AP42" s="844"/>
      <c r="AQ42" s="844"/>
      <c r="AR42" s="844"/>
      <c r="AS42" s="844"/>
      <c r="AT42" s="844"/>
      <c r="AU42" s="844"/>
      <c r="AV42" s="844"/>
      <c r="AW42" s="844"/>
      <c r="AX42" s="844"/>
      <c r="AY42" s="844"/>
      <c r="AZ42" s="845"/>
      <c r="BA42" s="845"/>
      <c r="BB42" s="845"/>
      <c r="BC42" s="845"/>
      <c r="BD42" s="845"/>
      <c r="BE42" s="846"/>
      <c r="BF42" s="846"/>
      <c r="BG42" s="846"/>
      <c r="BH42" s="846"/>
      <c r="BI42" s="847"/>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8"/>
      <c r="AL43" s="844"/>
      <c r="AM43" s="844"/>
      <c r="AN43" s="844"/>
      <c r="AO43" s="844"/>
      <c r="AP43" s="844"/>
      <c r="AQ43" s="844"/>
      <c r="AR43" s="844"/>
      <c r="AS43" s="844"/>
      <c r="AT43" s="844"/>
      <c r="AU43" s="844"/>
      <c r="AV43" s="844"/>
      <c r="AW43" s="844"/>
      <c r="AX43" s="844"/>
      <c r="AY43" s="844"/>
      <c r="AZ43" s="845"/>
      <c r="BA43" s="845"/>
      <c r="BB43" s="845"/>
      <c r="BC43" s="845"/>
      <c r="BD43" s="845"/>
      <c r="BE43" s="846"/>
      <c r="BF43" s="846"/>
      <c r="BG43" s="846"/>
      <c r="BH43" s="846"/>
      <c r="BI43" s="847"/>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8"/>
      <c r="AL44" s="844"/>
      <c r="AM44" s="844"/>
      <c r="AN44" s="844"/>
      <c r="AO44" s="844"/>
      <c r="AP44" s="844"/>
      <c r="AQ44" s="844"/>
      <c r="AR44" s="844"/>
      <c r="AS44" s="844"/>
      <c r="AT44" s="844"/>
      <c r="AU44" s="844"/>
      <c r="AV44" s="844"/>
      <c r="AW44" s="844"/>
      <c r="AX44" s="844"/>
      <c r="AY44" s="844"/>
      <c r="AZ44" s="845"/>
      <c r="BA44" s="845"/>
      <c r="BB44" s="845"/>
      <c r="BC44" s="845"/>
      <c r="BD44" s="845"/>
      <c r="BE44" s="846"/>
      <c r="BF44" s="846"/>
      <c r="BG44" s="846"/>
      <c r="BH44" s="846"/>
      <c r="BI44" s="847"/>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8"/>
      <c r="AL45" s="844"/>
      <c r="AM45" s="844"/>
      <c r="AN45" s="844"/>
      <c r="AO45" s="844"/>
      <c r="AP45" s="844"/>
      <c r="AQ45" s="844"/>
      <c r="AR45" s="844"/>
      <c r="AS45" s="844"/>
      <c r="AT45" s="844"/>
      <c r="AU45" s="844"/>
      <c r="AV45" s="844"/>
      <c r="AW45" s="844"/>
      <c r="AX45" s="844"/>
      <c r="AY45" s="844"/>
      <c r="AZ45" s="845"/>
      <c r="BA45" s="845"/>
      <c r="BB45" s="845"/>
      <c r="BC45" s="845"/>
      <c r="BD45" s="845"/>
      <c r="BE45" s="846"/>
      <c r="BF45" s="846"/>
      <c r="BG45" s="846"/>
      <c r="BH45" s="846"/>
      <c r="BI45" s="847"/>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8"/>
      <c r="AL46" s="844"/>
      <c r="AM46" s="844"/>
      <c r="AN46" s="844"/>
      <c r="AO46" s="844"/>
      <c r="AP46" s="844"/>
      <c r="AQ46" s="844"/>
      <c r="AR46" s="844"/>
      <c r="AS46" s="844"/>
      <c r="AT46" s="844"/>
      <c r="AU46" s="844"/>
      <c r="AV46" s="844"/>
      <c r="AW46" s="844"/>
      <c r="AX46" s="844"/>
      <c r="AY46" s="844"/>
      <c r="AZ46" s="845"/>
      <c r="BA46" s="845"/>
      <c r="BB46" s="845"/>
      <c r="BC46" s="845"/>
      <c r="BD46" s="845"/>
      <c r="BE46" s="846"/>
      <c r="BF46" s="846"/>
      <c r="BG46" s="846"/>
      <c r="BH46" s="846"/>
      <c r="BI46" s="847"/>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8"/>
      <c r="AL47" s="844"/>
      <c r="AM47" s="844"/>
      <c r="AN47" s="844"/>
      <c r="AO47" s="844"/>
      <c r="AP47" s="844"/>
      <c r="AQ47" s="844"/>
      <c r="AR47" s="844"/>
      <c r="AS47" s="844"/>
      <c r="AT47" s="844"/>
      <c r="AU47" s="844"/>
      <c r="AV47" s="844"/>
      <c r="AW47" s="844"/>
      <c r="AX47" s="844"/>
      <c r="AY47" s="844"/>
      <c r="AZ47" s="845"/>
      <c r="BA47" s="845"/>
      <c r="BB47" s="845"/>
      <c r="BC47" s="845"/>
      <c r="BD47" s="845"/>
      <c r="BE47" s="846"/>
      <c r="BF47" s="846"/>
      <c r="BG47" s="846"/>
      <c r="BH47" s="846"/>
      <c r="BI47" s="847"/>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8"/>
      <c r="AL48" s="844"/>
      <c r="AM48" s="844"/>
      <c r="AN48" s="844"/>
      <c r="AO48" s="844"/>
      <c r="AP48" s="844"/>
      <c r="AQ48" s="844"/>
      <c r="AR48" s="844"/>
      <c r="AS48" s="844"/>
      <c r="AT48" s="844"/>
      <c r="AU48" s="844"/>
      <c r="AV48" s="844"/>
      <c r="AW48" s="844"/>
      <c r="AX48" s="844"/>
      <c r="AY48" s="844"/>
      <c r="AZ48" s="845"/>
      <c r="BA48" s="845"/>
      <c r="BB48" s="845"/>
      <c r="BC48" s="845"/>
      <c r="BD48" s="845"/>
      <c r="BE48" s="846"/>
      <c r="BF48" s="846"/>
      <c r="BG48" s="846"/>
      <c r="BH48" s="846"/>
      <c r="BI48" s="847"/>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8"/>
      <c r="AL49" s="844"/>
      <c r="AM49" s="844"/>
      <c r="AN49" s="844"/>
      <c r="AO49" s="844"/>
      <c r="AP49" s="844"/>
      <c r="AQ49" s="844"/>
      <c r="AR49" s="844"/>
      <c r="AS49" s="844"/>
      <c r="AT49" s="844"/>
      <c r="AU49" s="844"/>
      <c r="AV49" s="844"/>
      <c r="AW49" s="844"/>
      <c r="AX49" s="844"/>
      <c r="AY49" s="844"/>
      <c r="AZ49" s="845"/>
      <c r="BA49" s="845"/>
      <c r="BB49" s="845"/>
      <c r="BC49" s="845"/>
      <c r="BD49" s="845"/>
      <c r="BE49" s="846"/>
      <c r="BF49" s="846"/>
      <c r="BG49" s="846"/>
      <c r="BH49" s="846"/>
      <c r="BI49" s="847"/>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9"/>
      <c r="R50" s="850"/>
      <c r="S50" s="850"/>
      <c r="T50" s="850"/>
      <c r="U50" s="850"/>
      <c r="V50" s="850"/>
      <c r="W50" s="850"/>
      <c r="X50" s="850"/>
      <c r="Y50" s="850"/>
      <c r="Z50" s="850"/>
      <c r="AA50" s="850"/>
      <c r="AB50" s="850"/>
      <c r="AC50" s="850"/>
      <c r="AD50" s="850"/>
      <c r="AE50" s="851"/>
      <c r="AF50" s="799"/>
      <c r="AG50" s="800"/>
      <c r="AH50" s="800"/>
      <c r="AI50" s="800"/>
      <c r="AJ50" s="801"/>
      <c r="AK50" s="853"/>
      <c r="AL50" s="850"/>
      <c r="AM50" s="850"/>
      <c r="AN50" s="850"/>
      <c r="AO50" s="850"/>
      <c r="AP50" s="850"/>
      <c r="AQ50" s="850"/>
      <c r="AR50" s="850"/>
      <c r="AS50" s="850"/>
      <c r="AT50" s="850"/>
      <c r="AU50" s="850"/>
      <c r="AV50" s="850"/>
      <c r="AW50" s="850"/>
      <c r="AX50" s="850"/>
      <c r="AY50" s="850"/>
      <c r="AZ50" s="852"/>
      <c r="BA50" s="852"/>
      <c r="BB50" s="852"/>
      <c r="BC50" s="852"/>
      <c r="BD50" s="852"/>
      <c r="BE50" s="846"/>
      <c r="BF50" s="846"/>
      <c r="BG50" s="846"/>
      <c r="BH50" s="846"/>
      <c r="BI50" s="847"/>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9"/>
      <c r="R51" s="850"/>
      <c r="S51" s="850"/>
      <c r="T51" s="850"/>
      <c r="U51" s="850"/>
      <c r="V51" s="850"/>
      <c r="W51" s="850"/>
      <c r="X51" s="850"/>
      <c r="Y51" s="850"/>
      <c r="Z51" s="850"/>
      <c r="AA51" s="850"/>
      <c r="AB51" s="850"/>
      <c r="AC51" s="850"/>
      <c r="AD51" s="850"/>
      <c r="AE51" s="851"/>
      <c r="AF51" s="799"/>
      <c r="AG51" s="800"/>
      <c r="AH51" s="800"/>
      <c r="AI51" s="800"/>
      <c r="AJ51" s="801"/>
      <c r="AK51" s="853"/>
      <c r="AL51" s="850"/>
      <c r="AM51" s="850"/>
      <c r="AN51" s="850"/>
      <c r="AO51" s="850"/>
      <c r="AP51" s="850"/>
      <c r="AQ51" s="850"/>
      <c r="AR51" s="850"/>
      <c r="AS51" s="850"/>
      <c r="AT51" s="850"/>
      <c r="AU51" s="850"/>
      <c r="AV51" s="850"/>
      <c r="AW51" s="850"/>
      <c r="AX51" s="850"/>
      <c r="AY51" s="850"/>
      <c r="AZ51" s="852"/>
      <c r="BA51" s="852"/>
      <c r="BB51" s="852"/>
      <c r="BC51" s="852"/>
      <c r="BD51" s="852"/>
      <c r="BE51" s="846"/>
      <c r="BF51" s="846"/>
      <c r="BG51" s="846"/>
      <c r="BH51" s="846"/>
      <c r="BI51" s="847"/>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9"/>
      <c r="R52" s="850"/>
      <c r="S52" s="850"/>
      <c r="T52" s="850"/>
      <c r="U52" s="850"/>
      <c r="V52" s="850"/>
      <c r="W52" s="850"/>
      <c r="X52" s="850"/>
      <c r="Y52" s="850"/>
      <c r="Z52" s="850"/>
      <c r="AA52" s="850"/>
      <c r="AB52" s="850"/>
      <c r="AC52" s="850"/>
      <c r="AD52" s="850"/>
      <c r="AE52" s="851"/>
      <c r="AF52" s="799"/>
      <c r="AG52" s="800"/>
      <c r="AH52" s="800"/>
      <c r="AI52" s="800"/>
      <c r="AJ52" s="801"/>
      <c r="AK52" s="853"/>
      <c r="AL52" s="850"/>
      <c r="AM52" s="850"/>
      <c r="AN52" s="850"/>
      <c r="AO52" s="850"/>
      <c r="AP52" s="850"/>
      <c r="AQ52" s="850"/>
      <c r="AR52" s="850"/>
      <c r="AS52" s="850"/>
      <c r="AT52" s="850"/>
      <c r="AU52" s="850"/>
      <c r="AV52" s="850"/>
      <c r="AW52" s="850"/>
      <c r="AX52" s="850"/>
      <c r="AY52" s="850"/>
      <c r="AZ52" s="852"/>
      <c r="BA52" s="852"/>
      <c r="BB52" s="852"/>
      <c r="BC52" s="852"/>
      <c r="BD52" s="852"/>
      <c r="BE52" s="846"/>
      <c r="BF52" s="846"/>
      <c r="BG52" s="846"/>
      <c r="BH52" s="846"/>
      <c r="BI52" s="847"/>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9"/>
      <c r="R53" s="850"/>
      <c r="S53" s="850"/>
      <c r="T53" s="850"/>
      <c r="U53" s="850"/>
      <c r="V53" s="850"/>
      <c r="W53" s="850"/>
      <c r="X53" s="850"/>
      <c r="Y53" s="850"/>
      <c r="Z53" s="850"/>
      <c r="AA53" s="850"/>
      <c r="AB53" s="850"/>
      <c r="AC53" s="850"/>
      <c r="AD53" s="850"/>
      <c r="AE53" s="851"/>
      <c r="AF53" s="799"/>
      <c r="AG53" s="800"/>
      <c r="AH53" s="800"/>
      <c r="AI53" s="800"/>
      <c r="AJ53" s="801"/>
      <c r="AK53" s="853"/>
      <c r="AL53" s="850"/>
      <c r="AM53" s="850"/>
      <c r="AN53" s="850"/>
      <c r="AO53" s="850"/>
      <c r="AP53" s="850"/>
      <c r="AQ53" s="850"/>
      <c r="AR53" s="850"/>
      <c r="AS53" s="850"/>
      <c r="AT53" s="850"/>
      <c r="AU53" s="850"/>
      <c r="AV53" s="850"/>
      <c r="AW53" s="850"/>
      <c r="AX53" s="850"/>
      <c r="AY53" s="850"/>
      <c r="AZ53" s="852"/>
      <c r="BA53" s="852"/>
      <c r="BB53" s="852"/>
      <c r="BC53" s="852"/>
      <c r="BD53" s="852"/>
      <c r="BE53" s="846"/>
      <c r="BF53" s="846"/>
      <c r="BG53" s="846"/>
      <c r="BH53" s="846"/>
      <c r="BI53" s="847"/>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9"/>
      <c r="R54" s="850"/>
      <c r="S54" s="850"/>
      <c r="T54" s="850"/>
      <c r="U54" s="850"/>
      <c r="V54" s="850"/>
      <c r="W54" s="850"/>
      <c r="X54" s="850"/>
      <c r="Y54" s="850"/>
      <c r="Z54" s="850"/>
      <c r="AA54" s="850"/>
      <c r="AB54" s="850"/>
      <c r="AC54" s="850"/>
      <c r="AD54" s="850"/>
      <c r="AE54" s="851"/>
      <c r="AF54" s="799"/>
      <c r="AG54" s="800"/>
      <c r="AH54" s="800"/>
      <c r="AI54" s="800"/>
      <c r="AJ54" s="801"/>
      <c r="AK54" s="853"/>
      <c r="AL54" s="850"/>
      <c r="AM54" s="850"/>
      <c r="AN54" s="850"/>
      <c r="AO54" s="850"/>
      <c r="AP54" s="850"/>
      <c r="AQ54" s="850"/>
      <c r="AR54" s="850"/>
      <c r="AS54" s="850"/>
      <c r="AT54" s="850"/>
      <c r="AU54" s="850"/>
      <c r="AV54" s="850"/>
      <c r="AW54" s="850"/>
      <c r="AX54" s="850"/>
      <c r="AY54" s="850"/>
      <c r="AZ54" s="852"/>
      <c r="BA54" s="852"/>
      <c r="BB54" s="852"/>
      <c r="BC54" s="852"/>
      <c r="BD54" s="852"/>
      <c r="BE54" s="846"/>
      <c r="BF54" s="846"/>
      <c r="BG54" s="846"/>
      <c r="BH54" s="846"/>
      <c r="BI54" s="847"/>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9"/>
      <c r="R55" s="850"/>
      <c r="S55" s="850"/>
      <c r="T55" s="850"/>
      <c r="U55" s="850"/>
      <c r="V55" s="850"/>
      <c r="W55" s="850"/>
      <c r="X55" s="850"/>
      <c r="Y55" s="850"/>
      <c r="Z55" s="850"/>
      <c r="AA55" s="850"/>
      <c r="AB55" s="850"/>
      <c r="AC55" s="850"/>
      <c r="AD55" s="850"/>
      <c r="AE55" s="851"/>
      <c r="AF55" s="799"/>
      <c r="AG55" s="800"/>
      <c r="AH55" s="800"/>
      <c r="AI55" s="800"/>
      <c r="AJ55" s="801"/>
      <c r="AK55" s="853"/>
      <c r="AL55" s="850"/>
      <c r="AM55" s="850"/>
      <c r="AN55" s="850"/>
      <c r="AO55" s="850"/>
      <c r="AP55" s="850"/>
      <c r="AQ55" s="850"/>
      <c r="AR55" s="850"/>
      <c r="AS55" s="850"/>
      <c r="AT55" s="850"/>
      <c r="AU55" s="850"/>
      <c r="AV55" s="850"/>
      <c r="AW55" s="850"/>
      <c r="AX55" s="850"/>
      <c r="AY55" s="850"/>
      <c r="AZ55" s="852"/>
      <c r="BA55" s="852"/>
      <c r="BB55" s="852"/>
      <c r="BC55" s="852"/>
      <c r="BD55" s="852"/>
      <c r="BE55" s="846"/>
      <c r="BF55" s="846"/>
      <c r="BG55" s="846"/>
      <c r="BH55" s="846"/>
      <c r="BI55" s="847"/>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9"/>
      <c r="R56" s="850"/>
      <c r="S56" s="850"/>
      <c r="T56" s="850"/>
      <c r="U56" s="850"/>
      <c r="V56" s="850"/>
      <c r="W56" s="850"/>
      <c r="X56" s="850"/>
      <c r="Y56" s="850"/>
      <c r="Z56" s="850"/>
      <c r="AA56" s="850"/>
      <c r="AB56" s="850"/>
      <c r="AC56" s="850"/>
      <c r="AD56" s="850"/>
      <c r="AE56" s="851"/>
      <c r="AF56" s="799"/>
      <c r="AG56" s="800"/>
      <c r="AH56" s="800"/>
      <c r="AI56" s="800"/>
      <c r="AJ56" s="801"/>
      <c r="AK56" s="853"/>
      <c r="AL56" s="850"/>
      <c r="AM56" s="850"/>
      <c r="AN56" s="850"/>
      <c r="AO56" s="850"/>
      <c r="AP56" s="850"/>
      <c r="AQ56" s="850"/>
      <c r="AR56" s="850"/>
      <c r="AS56" s="850"/>
      <c r="AT56" s="850"/>
      <c r="AU56" s="850"/>
      <c r="AV56" s="850"/>
      <c r="AW56" s="850"/>
      <c r="AX56" s="850"/>
      <c r="AY56" s="850"/>
      <c r="AZ56" s="852"/>
      <c r="BA56" s="852"/>
      <c r="BB56" s="852"/>
      <c r="BC56" s="852"/>
      <c r="BD56" s="852"/>
      <c r="BE56" s="846"/>
      <c r="BF56" s="846"/>
      <c r="BG56" s="846"/>
      <c r="BH56" s="846"/>
      <c r="BI56" s="847"/>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9"/>
      <c r="R57" s="850"/>
      <c r="S57" s="850"/>
      <c r="T57" s="850"/>
      <c r="U57" s="850"/>
      <c r="V57" s="850"/>
      <c r="W57" s="850"/>
      <c r="X57" s="850"/>
      <c r="Y57" s="850"/>
      <c r="Z57" s="850"/>
      <c r="AA57" s="850"/>
      <c r="AB57" s="850"/>
      <c r="AC57" s="850"/>
      <c r="AD57" s="850"/>
      <c r="AE57" s="851"/>
      <c r="AF57" s="799"/>
      <c r="AG57" s="800"/>
      <c r="AH57" s="800"/>
      <c r="AI57" s="800"/>
      <c r="AJ57" s="801"/>
      <c r="AK57" s="853"/>
      <c r="AL57" s="850"/>
      <c r="AM57" s="850"/>
      <c r="AN57" s="850"/>
      <c r="AO57" s="850"/>
      <c r="AP57" s="850"/>
      <c r="AQ57" s="850"/>
      <c r="AR57" s="850"/>
      <c r="AS57" s="850"/>
      <c r="AT57" s="850"/>
      <c r="AU57" s="850"/>
      <c r="AV57" s="850"/>
      <c r="AW57" s="850"/>
      <c r="AX57" s="850"/>
      <c r="AY57" s="850"/>
      <c r="AZ57" s="852"/>
      <c r="BA57" s="852"/>
      <c r="BB57" s="852"/>
      <c r="BC57" s="852"/>
      <c r="BD57" s="852"/>
      <c r="BE57" s="846"/>
      <c r="BF57" s="846"/>
      <c r="BG57" s="846"/>
      <c r="BH57" s="846"/>
      <c r="BI57" s="847"/>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9"/>
      <c r="R58" s="850"/>
      <c r="S58" s="850"/>
      <c r="T58" s="850"/>
      <c r="U58" s="850"/>
      <c r="V58" s="850"/>
      <c r="W58" s="850"/>
      <c r="X58" s="850"/>
      <c r="Y58" s="850"/>
      <c r="Z58" s="850"/>
      <c r="AA58" s="850"/>
      <c r="AB58" s="850"/>
      <c r="AC58" s="850"/>
      <c r="AD58" s="850"/>
      <c r="AE58" s="851"/>
      <c r="AF58" s="799"/>
      <c r="AG58" s="800"/>
      <c r="AH58" s="800"/>
      <c r="AI58" s="800"/>
      <c r="AJ58" s="801"/>
      <c r="AK58" s="853"/>
      <c r="AL58" s="850"/>
      <c r="AM58" s="850"/>
      <c r="AN58" s="850"/>
      <c r="AO58" s="850"/>
      <c r="AP58" s="850"/>
      <c r="AQ58" s="850"/>
      <c r="AR58" s="850"/>
      <c r="AS58" s="850"/>
      <c r="AT58" s="850"/>
      <c r="AU58" s="850"/>
      <c r="AV58" s="850"/>
      <c r="AW58" s="850"/>
      <c r="AX58" s="850"/>
      <c r="AY58" s="850"/>
      <c r="AZ58" s="852"/>
      <c r="BA58" s="852"/>
      <c r="BB58" s="852"/>
      <c r="BC58" s="852"/>
      <c r="BD58" s="852"/>
      <c r="BE58" s="846"/>
      <c r="BF58" s="846"/>
      <c r="BG58" s="846"/>
      <c r="BH58" s="846"/>
      <c r="BI58" s="847"/>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9"/>
      <c r="R59" s="850"/>
      <c r="S59" s="850"/>
      <c r="T59" s="850"/>
      <c r="U59" s="850"/>
      <c r="V59" s="850"/>
      <c r="W59" s="850"/>
      <c r="X59" s="850"/>
      <c r="Y59" s="850"/>
      <c r="Z59" s="850"/>
      <c r="AA59" s="850"/>
      <c r="AB59" s="850"/>
      <c r="AC59" s="850"/>
      <c r="AD59" s="850"/>
      <c r="AE59" s="851"/>
      <c r="AF59" s="799"/>
      <c r="AG59" s="800"/>
      <c r="AH59" s="800"/>
      <c r="AI59" s="800"/>
      <c r="AJ59" s="801"/>
      <c r="AK59" s="853"/>
      <c r="AL59" s="850"/>
      <c r="AM59" s="850"/>
      <c r="AN59" s="850"/>
      <c r="AO59" s="850"/>
      <c r="AP59" s="850"/>
      <c r="AQ59" s="850"/>
      <c r="AR59" s="850"/>
      <c r="AS59" s="850"/>
      <c r="AT59" s="850"/>
      <c r="AU59" s="850"/>
      <c r="AV59" s="850"/>
      <c r="AW59" s="850"/>
      <c r="AX59" s="850"/>
      <c r="AY59" s="850"/>
      <c r="AZ59" s="852"/>
      <c r="BA59" s="852"/>
      <c r="BB59" s="852"/>
      <c r="BC59" s="852"/>
      <c r="BD59" s="852"/>
      <c r="BE59" s="846"/>
      <c r="BF59" s="846"/>
      <c r="BG59" s="846"/>
      <c r="BH59" s="846"/>
      <c r="BI59" s="847"/>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9"/>
      <c r="R60" s="850"/>
      <c r="S60" s="850"/>
      <c r="T60" s="850"/>
      <c r="U60" s="850"/>
      <c r="V60" s="850"/>
      <c r="W60" s="850"/>
      <c r="X60" s="850"/>
      <c r="Y60" s="850"/>
      <c r="Z60" s="850"/>
      <c r="AA60" s="850"/>
      <c r="AB60" s="850"/>
      <c r="AC60" s="850"/>
      <c r="AD60" s="850"/>
      <c r="AE60" s="851"/>
      <c r="AF60" s="799"/>
      <c r="AG60" s="800"/>
      <c r="AH60" s="800"/>
      <c r="AI60" s="800"/>
      <c r="AJ60" s="801"/>
      <c r="AK60" s="853"/>
      <c r="AL60" s="850"/>
      <c r="AM60" s="850"/>
      <c r="AN60" s="850"/>
      <c r="AO60" s="850"/>
      <c r="AP60" s="850"/>
      <c r="AQ60" s="850"/>
      <c r="AR60" s="850"/>
      <c r="AS60" s="850"/>
      <c r="AT60" s="850"/>
      <c r="AU60" s="850"/>
      <c r="AV60" s="850"/>
      <c r="AW60" s="850"/>
      <c r="AX60" s="850"/>
      <c r="AY60" s="850"/>
      <c r="AZ60" s="852"/>
      <c r="BA60" s="852"/>
      <c r="BB60" s="852"/>
      <c r="BC60" s="852"/>
      <c r="BD60" s="852"/>
      <c r="BE60" s="846"/>
      <c r="BF60" s="846"/>
      <c r="BG60" s="846"/>
      <c r="BH60" s="846"/>
      <c r="BI60" s="847"/>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9"/>
      <c r="R61" s="850"/>
      <c r="S61" s="850"/>
      <c r="T61" s="850"/>
      <c r="U61" s="850"/>
      <c r="V61" s="850"/>
      <c r="W61" s="850"/>
      <c r="X61" s="850"/>
      <c r="Y61" s="850"/>
      <c r="Z61" s="850"/>
      <c r="AA61" s="850"/>
      <c r="AB61" s="850"/>
      <c r="AC61" s="850"/>
      <c r="AD61" s="850"/>
      <c r="AE61" s="851"/>
      <c r="AF61" s="799"/>
      <c r="AG61" s="800"/>
      <c r="AH61" s="800"/>
      <c r="AI61" s="800"/>
      <c r="AJ61" s="801"/>
      <c r="AK61" s="853"/>
      <c r="AL61" s="850"/>
      <c r="AM61" s="850"/>
      <c r="AN61" s="850"/>
      <c r="AO61" s="850"/>
      <c r="AP61" s="850"/>
      <c r="AQ61" s="850"/>
      <c r="AR61" s="850"/>
      <c r="AS61" s="850"/>
      <c r="AT61" s="850"/>
      <c r="AU61" s="850"/>
      <c r="AV61" s="850"/>
      <c r="AW61" s="850"/>
      <c r="AX61" s="850"/>
      <c r="AY61" s="850"/>
      <c r="AZ61" s="852"/>
      <c r="BA61" s="852"/>
      <c r="BB61" s="852"/>
      <c r="BC61" s="852"/>
      <c r="BD61" s="852"/>
      <c r="BE61" s="846"/>
      <c r="BF61" s="846"/>
      <c r="BG61" s="846"/>
      <c r="BH61" s="846"/>
      <c r="BI61" s="847"/>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9"/>
      <c r="R62" s="850"/>
      <c r="S62" s="850"/>
      <c r="T62" s="850"/>
      <c r="U62" s="850"/>
      <c r="V62" s="850"/>
      <c r="W62" s="850"/>
      <c r="X62" s="850"/>
      <c r="Y62" s="850"/>
      <c r="Z62" s="850"/>
      <c r="AA62" s="850"/>
      <c r="AB62" s="850"/>
      <c r="AC62" s="850"/>
      <c r="AD62" s="850"/>
      <c r="AE62" s="851"/>
      <c r="AF62" s="799"/>
      <c r="AG62" s="800"/>
      <c r="AH62" s="800"/>
      <c r="AI62" s="800"/>
      <c r="AJ62" s="801"/>
      <c r="AK62" s="853"/>
      <c r="AL62" s="850"/>
      <c r="AM62" s="850"/>
      <c r="AN62" s="850"/>
      <c r="AO62" s="850"/>
      <c r="AP62" s="850"/>
      <c r="AQ62" s="850"/>
      <c r="AR62" s="850"/>
      <c r="AS62" s="850"/>
      <c r="AT62" s="850"/>
      <c r="AU62" s="850"/>
      <c r="AV62" s="850"/>
      <c r="AW62" s="850"/>
      <c r="AX62" s="850"/>
      <c r="AY62" s="850"/>
      <c r="AZ62" s="852"/>
      <c r="BA62" s="852"/>
      <c r="BB62" s="852"/>
      <c r="BC62" s="852"/>
      <c r="BD62" s="852"/>
      <c r="BE62" s="846"/>
      <c r="BF62" s="846"/>
      <c r="BG62" s="846"/>
      <c r="BH62" s="846"/>
      <c r="BI62" s="847"/>
      <c r="BJ62" s="861" t="s">
        <v>401</v>
      </c>
      <c r="BK62" s="820"/>
      <c r="BL62" s="820"/>
      <c r="BM62" s="820"/>
      <c r="BN62" s="821"/>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378</v>
      </c>
      <c r="B63" s="803" t="s">
        <v>402</v>
      </c>
      <c r="C63" s="804"/>
      <c r="D63" s="804"/>
      <c r="E63" s="804"/>
      <c r="F63" s="804"/>
      <c r="G63" s="804"/>
      <c r="H63" s="804"/>
      <c r="I63" s="804"/>
      <c r="J63" s="804"/>
      <c r="K63" s="804"/>
      <c r="L63" s="804"/>
      <c r="M63" s="804"/>
      <c r="N63" s="804"/>
      <c r="O63" s="804"/>
      <c r="P63" s="805"/>
      <c r="Q63" s="854"/>
      <c r="R63" s="855"/>
      <c r="S63" s="855"/>
      <c r="T63" s="855"/>
      <c r="U63" s="855"/>
      <c r="V63" s="855"/>
      <c r="W63" s="855"/>
      <c r="X63" s="855"/>
      <c r="Y63" s="855"/>
      <c r="Z63" s="855"/>
      <c r="AA63" s="855"/>
      <c r="AB63" s="855"/>
      <c r="AC63" s="855"/>
      <c r="AD63" s="855"/>
      <c r="AE63" s="856"/>
      <c r="AF63" s="857">
        <v>16050</v>
      </c>
      <c r="AG63" s="858"/>
      <c r="AH63" s="858"/>
      <c r="AI63" s="858"/>
      <c r="AJ63" s="859"/>
      <c r="AK63" s="860"/>
      <c r="AL63" s="855"/>
      <c r="AM63" s="855"/>
      <c r="AN63" s="855"/>
      <c r="AO63" s="855"/>
      <c r="AP63" s="858">
        <v>85284</v>
      </c>
      <c r="AQ63" s="858"/>
      <c r="AR63" s="858"/>
      <c r="AS63" s="858"/>
      <c r="AT63" s="858"/>
      <c r="AU63" s="858">
        <v>26845</v>
      </c>
      <c r="AV63" s="858"/>
      <c r="AW63" s="858"/>
      <c r="AX63" s="858"/>
      <c r="AY63" s="858"/>
      <c r="AZ63" s="862"/>
      <c r="BA63" s="862"/>
      <c r="BB63" s="862"/>
      <c r="BC63" s="862"/>
      <c r="BD63" s="862"/>
      <c r="BE63" s="863"/>
      <c r="BF63" s="863"/>
      <c r="BG63" s="863"/>
      <c r="BH63" s="863"/>
      <c r="BI63" s="864"/>
      <c r="BJ63" s="865" t="s">
        <v>122</v>
      </c>
      <c r="BK63" s="866"/>
      <c r="BL63" s="866"/>
      <c r="BM63" s="866"/>
      <c r="BN63" s="867"/>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404</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8" t="s">
        <v>385</v>
      </c>
      <c r="AG66" s="829"/>
      <c r="AH66" s="829"/>
      <c r="AI66" s="829"/>
      <c r="AJ66" s="869"/>
      <c r="AK66" s="746" t="s">
        <v>386</v>
      </c>
      <c r="AL66" s="741"/>
      <c r="AM66" s="741"/>
      <c r="AN66" s="741"/>
      <c r="AO66" s="742"/>
      <c r="AP66" s="746" t="s">
        <v>387</v>
      </c>
      <c r="AQ66" s="747"/>
      <c r="AR66" s="747"/>
      <c r="AS66" s="747"/>
      <c r="AT66" s="748"/>
      <c r="AU66" s="746" t="s">
        <v>405</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0"/>
      <c r="AG67" s="832"/>
      <c r="AH67" s="832"/>
      <c r="AI67" s="832"/>
      <c r="AJ67" s="871"/>
      <c r="AK67" s="872"/>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12"/>
    </row>
    <row r="68" spans="1:131" ht="26.25" customHeight="1" thickTop="1" x14ac:dyDescent="0.15">
      <c r="A68" s="218">
        <v>1</v>
      </c>
      <c r="B68" s="883" t="s">
        <v>555</v>
      </c>
      <c r="C68" s="884"/>
      <c r="D68" s="884"/>
      <c r="E68" s="884"/>
      <c r="F68" s="884"/>
      <c r="G68" s="884"/>
      <c r="H68" s="884"/>
      <c r="I68" s="884"/>
      <c r="J68" s="884"/>
      <c r="K68" s="884"/>
      <c r="L68" s="884"/>
      <c r="M68" s="884"/>
      <c r="N68" s="884"/>
      <c r="O68" s="884"/>
      <c r="P68" s="885"/>
      <c r="Q68" s="886">
        <v>3419</v>
      </c>
      <c r="R68" s="880"/>
      <c r="S68" s="880"/>
      <c r="T68" s="880"/>
      <c r="U68" s="880"/>
      <c r="V68" s="880">
        <v>3383</v>
      </c>
      <c r="W68" s="880"/>
      <c r="X68" s="880"/>
      <c r="Y68" s="880"/>
      <c r="Z68" s="880"/>
      <c r="AA68" s="880">
        <v>37</v>
      </c>
      <c r="AB68" s="880"/>
      <c r="AC68" s="880"/>
      <c r="AD68" s="880"/>
      <c r="AE68" s="880"/>
      <c r="AF68" s="880">
        <v>37</v>
      </c>
      <c r="AG68" s="880"/>
      <c r="AH68" s="880"/>
      <c r="AI68" s="880"/>
      <c r="AJ68" s="880"/>
      <c r="AK68" s="880" t="s">
        <v>554</v>
      </c>
      <c r="AL68" s="880"/>
      <c r="AM68" s="880"/>
      <c r="AN68" s="880"/>
      <c r="AO68" s="880"/>
      <c r="AP68" s="880">
        <v>10724</v>
      </c>
      <c r="AQ68" s="880"/>
      <c r="AR68" s="880"/>
      <c r="AS68" s="880"/>
      <c r="AT68" s="880"/>
      <c r="AU68" s="880">
        <v>8869</v>
      </c>
      <c r="AV68" s="880"/>
      <c r="AW68" s="880"/>
      <c r="AX68" s="880"/>
      <c r="AY68" s="880"/>
      <c r="AZ68" s="881"/>
      <c r="BA68" s="881"/>
      <c r="BB68" s="881"/>
      <c r="BC68" s="881"/>
      <c r="BD68" s="882"/>
      <c r="BE68" s="223"/>
      <c r="BF68" s="223"/>
      <c r="BG68" s="223"/>
      <c r="BH68" s="223"/>
      <c r="BI68" s="223"/>
      <c r="BJ68" s="223"/>
      <c r="BK68" s="223"/>
      <c r="BL68" s="223"/>
      <c r="BM68" s="223"/>
      <c r="BN68" s="223"/>
      <c r="BO68" s="223"/>
      <c r="BP68" s="223"/>
      <c r="BQ68" s="220">
        <v>62</v>
      </c>
      <c r="BR68" s="225"/>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12"/>
    </row>
    <row r="69" spans="1:131" ht="26.25" customHeight="1" x14ac:dyDescent="0.15">
      <c r="A69" s="220">
        <v>2</v>
      </c>
      <c r="B69" s="887" t="s">
        <v>556</v>
      </c>
      <c r="C69" s="888"/>
      <c r="D69" s="888"/>
      <c r="E69" s="888"/>
      <c r="F69" s="888"/>
      <c r="G69" s="888"/>
      <c r="H69" s="888"/>
      <c r="I69" s="888"/>
      <c r="J69" s="888"/>
      <c r="K69" s="888"/>
      <c r="L69" s="888"/>
      <c r="M69" s="888"/>
      <c r="N69" s="888"/>
      <c r="O69" s="888"/>
      <c r="P69" s="889"/>
      <c r="Q69" s="890">
        <v>335</v>
      </c>
      <c r="R69" s="844"/>
      <c r="S69" s="844"/>
      <c r="T69" s="844"/>
      <c r="U69" s="844"/>
      <c r="V69" s="844">
        <v>181</v>
      </c>
      <c r="W69" s="844"/>
      <c r="X69" s="844"/>
      <c r="Y69" s="844"/>
      <c r="Z69" s="844"/>
      <c r="AA69" s="844">
        <v>154</v>
      </c>
      <c r="AB69" s="844"/>
      <c r="AC69" s="844"/>
      <c r="AD69" s="844"/>
      <c r="AE69" s="844"/>
      <c r="AF69" s="844">
        <v>154</v>
      </c>
      <c r="AG69" s="844"/>
      <c r="AH69" s="844"/>
      <c r="AI69" s="844"/>
      <c r="AJ69" s="844"/>
      <c r="AK69" s="844">
        <v>162</v>
      </c>
      <c r="AL69" s="844"/>
      <c r="AM69" s="844"/>
      <c r="AN69" s="844"/>
      <c r="AO69" s="844"/>
      <c r="AP69" s="844" t="s">
        <v>576</v>
      </c>
      <c r="AQ69" s="844"/>
      <c r="AR69" s="844"/>
      <c r="AS69" s="844"/>
      <c r="AT69" s="844"/>
      <c r="AU69" s="844" t="s">
        <v>576</v>
      </c>
      <c r="AV69" s="844"/>
      <c r="AW69" s="844"/>
      <c r="AX69" s="844"/>
      <c r="AY69" s="844"/>
      <c r="AZ69" s="846"/>
      <c r="BA69" s="846"/>
      <c r="BB69" s="846"/>
      <c r="BC69" s="846"/>
      <c r="BD69" s="847"/>
      <c r="BE69" s="223"/>
      <c r="BF69" s="223"/>
      <c r="BG69" s="223"/>
      <c r="BH69" s="223"/>
      <c r="BI69" s="223"/>
      <c r="BJ69" s="223"/>
      <c r="BK69" s="223"/>
      <c r="BL69" s="223"/>
      <c r="BM69" s="223"/>
      <c r="BN69" s="223"/>
      <c r="BO69" s="223"/>
      <c r="BP69" s="223"/>
      <c r="BQ69" s="220">
        <v>63</v>
      </c>
      <c r="BR69" s="225"/>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12"/>
    </row>
    <row r="70" spans="1:131" ht="26.25" customHeight="1" x14ac:dyDescent="0.15">
      <c r="A70" s="220">
        <v>3</v>
      </c>
      <c r="B70" s="887" t="s">
        <v>557</v>
      </c>
      <c r="C70" s="888"/>
      <c r="D70" s="888"/>
      <c r="E70" s="888"/>
      <c r="F70" s="888"/>
      <c r="G70" s="888"/>
      <c r="H70" s="888"/>
      <c r="I70" s="888"/>
      <c r="J70" s="888"/>
      <c r="K70" s="888"/>
      <c r="L70" s="888"/>
      <c r="M70" s="888"/>
      <c r="N70" s="888"/>
      <c r="O70" s="888"/>
      <c r="P70" s="889"/>
      <c r="Q70" s="890">
        <v>166278</v>
      </c>
      <c r="R70" s="844"/>
      <c r="S70" s="844"/>
      <c r="T70" s="844"/>
      <c r="U70" s="844"/>
      <c r="V70" s="844">
        <v>162373</v>
      </c>
      <c r="W70" s="844"/>
      <c r="X70" s="844"/>
      <c r="Y70" s="844"/>
      <c r="Z70" s="844"/>
      <c r="AA70" s="844">
        <v>3905</v>
      </c>
      <c r="AB70" s="844"/>
      <c r="AC70" s="844"/>
      <c r="AD70" s="844"/>
      <c r="AE70" s="844"/>
      <c r="AF70" s="844">
        <v>3905</v>
      </c>
      <c r="AG70" s="844"/>
      <c r="AH70" s="844"/>
      <c r="AI70" s="844"/>
      <c r="AJ70" s="844"/>
      <c r="AK70" s="844">
        <v>1502</v>
      </c>
      <c r="AL70" s="844"/>
      <c r="AM70" s="844"/>
      <c r="AN70" s="844"/>
      <c r="AO70" s="844"/>
      <c r="AP70" s="844" t="s">
        <v>576</v>
      </c>
      <c r="AQ70" s="844"/>
      <c r="AR70" s="844"/>
      <c r="AS70" s="844"/>
      <c r="AT70" s="844"/>
      <c r="AU70" s="844" t="s">
        <v>576</v>
      </c>
      <c r="AV70" s="844"/>
      <c r="AW70" s="844"/>
      <c r="AX70" s="844"/>
      <c r="AY70" s="844"/>
      <c r="AZ70" s="846"/>
      <c r="BA70" s="846"/>
      <c r="BB70" s="846"/>
      <c r="BC70" s="846"/>
      <c r="BD70" s="847"/>
      <c r="BE70" s="223"/>
      <c r="BF70" s="223"/>
      <c r="BG70" s="223"/>
      <c r="BH70" s="223"/>
      <c r="BI70" s="223"/>
      <c r="BJ70" s="223"/>
      <c r="BK70" s="223"/>
      <c r="BL70" s="223"/>
      <c r="BM70" s="223"/>
      <c r="BN70" s="223"/>
      <c r="BO70" s="223"/>
      <c r="BP70" s="223"/>
      <c r="BQ70" s="220">
        <v>64</v>
      </c>
      <c r="BR70" s="225"/>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12"/>
    </row>
    <row r="71" spans="1:131" ht="26.25" customHeight="1" x14ac:dyDescent="0.15">
      <c r="A71" s="220">
        <v>4</v>
      </c>
      <c r="B71" s="887" t="s">
        <v>558</v>
      </c>
      <c r="C71" s="888"/>
      <c r="D71" s="888"/>
      <c r="E71" s="888"/>
      <c r="F71" s="888"/>
      <c r="G71" s="888"/>
      <c r="H71" s="888"/>
      <c r="I71" s="888"/>
      <c r="J71" s="888"/>
      <c r="K71" s="888"/>
      <c r="L71" s="888"/>
      <c r="M71" s="888"/>
      <c r="N71" s="888"/>
      <c r="O71" s="888"/>
      <c r="P71" s="889"/>
      <c r="Q71" s="890">
        <v>1046</v>
      </c>
      <c r="R71" s="844"/>
      <c r="S71" s="844"/>
      <c r="T71" s="844"/>
      <c r="U71" s="844"/>
      <c r="V71" s="844">
        <v>1043</v>
      </c>
      <c r="W71" s="844"/>
      <c r="X71" s="844"/>
      <c r="Y71" s="844"/>
      <c r="Z71" s="844"/>
      <c r="AA71" s="844">
        <v>3</v>
      </c>
      <c r="AB71" s="844"/>
      <c r="AC71" s="844"/>
      <c r="AD71" s="844"/>
      <c r="AE71" s="844"/>
      <c r="AF71" s="844">
        <v>3</v>
      </c>
      <c r="AG71" s="844"/>
      <c r="AH71" s="844"/>
      <c r="AI71" s="844"/>
      <c r="AJ71" s="844"/>
      <c r="AK71" s="844" t="s">
        <v>554</v>
      </c>
      <c r="AL71" s="844"/>
      <c r="AM71" s="844"/>
      <c r="AN71" s="844"/>
      <c r="AO71" s="844"/>
      <c r="AP71" s="844" t="s">
        <v>576</v>
      </c>
      <c r="AQ71" s="844"/>
      <c r="AR71" s="844"/>
      <c r="AS71" s="844"/>
      <c r="AT71" s="844"/>
      <c r="AU71" s="844" t="s">
        <v>576</v>
      </c>
      <c r="AV71" s="844"/>
      <c r="AW71" s="844"/>
      <c r="AX71" s="844"/>
      <c r="AY71" s="844"/>
      <c r="AZ71" s="846"/>
      <c r="BA71" s="846"/>
      <c r="BB71" s="846"/>
      <c r="BC71" s="846"/>
      <c r="BD71" s="847"/>
      <c r="BE71" s="223"/>
      <c r="BF71" s="223"/>
      <c r="BG71" s="223"/>
      <c r="BH71" s="223"/>
      <c r="BI71" s="223"/>
      <c r="BJ71" s="223"/>
      <c r="BK71" s="223"/>
      <c r="BL71" s="223"/>
      <c r="BM71" s="223"/>
      <c r="BN71" s="223"/>
      <c r="BO71" s="223"/>
      <c r="BP71" s="223"/>
      <c r="BQ71" s="220">
        <v>65</v>
      </c>
      <c r="BR71" s="225"/>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12"/>
    </row>
    <row r="72" spans="1:131" ht="26.25" customHeight="1" x14ac:dyDescent="0.15">
      <c r="A72" s="220">
        <v>5</v>
      </c>
      <c r="B72" s="887" t="s">
        <v>559</v>
      </c>
      <c r="C72" s="888"/>
      <c r="D72" s="888"/>
      <c r="E72" s="888"/>
      <c r="F72" s="888"/>
      <c r="G72" s="888"/>
      <c r="H72" s="888"/>
      <c r="I72" s="888"/>
      <c r="J72" s="888"/>
      <c r="K72" s="888"/>
      <c r="L72" s="888"/>
      <c r="M72" s="888"/>
      <c r="N72" s="888"/>
      <c r="O72" s="888"/>
      <c r="P72" s="889"/>
      <c r="Q72" s="890">
        <v>127</v>
      </c>
      <c r="R72" s="844"/>
      <c r="S72" s="844"/>
      <c r="T72" s="844"/>
      <c r="U72" s="844"/>
      <c r="V72" s="844">
        <v>112</v>
      </c>
      <c r="W72" s="844"/>
      <c r="X72" s="844"/>
      <c r="Y72" s="844"/>
      <c r="Z72" s="844"/>
      <c r="AA72" s="844">
        <v>15</v>
      </c>
      <c r="AB72" s="844"/>
      <c r="AC72" s="844"/>
      <c r="AD72" s="844"/>
      <c r="AE72" s="844"/>
      <c r="AF72" s="844">
        <v>15</v>
      </c>
      <c r="AG72" s="844"/>
      <c r="AH72" s="844"/>
      <c r="AI72" s="844"/>
      <c r="AJ72" s="844"/>
      <c r="AK72" s="844">
        <v>48</v>
      </c>
      <c r="AL72" s="844"/>
      <c r="AM72" s="844"/>
      <c r="AN72" s="844"/>
      <c r="AO72" s="844"/>
      <c r="AP72" s="844" t="s">
        <v>576</v>
      </c>
      <c r="AQ72" s="844"/>
      <c r="AR72" s="844"/>
      <c r="AS72" s="844"/>
      <c r="AT72" s="844"/>
      <c r="AU72" s="844" t="s">
        <v>576</v>
      </c>
      <c r="AV72" s="844"/>
      <c r="AW72" s="844"/>
      <c r="AX72" s="844"/>
      <c r="AY72" s="844"/>
      <c r="AZ72" s="846"/>
      <c r="BA72" s="846"/>
      <c r="BB72" s="846"/>
      <c r="BC72" s="846"/>
      <c r="BD72" s="847"/>
      <c r="BE72" s="223"/>
      <c r="BF72" s="223"/>
      <c r="BG72" s="223"/>
      <c r="BH72" s="223"/>
      <c r="BI72" s="223"/>
      <c r="BJ72" s="223"/>
      <c r="BK72" s="223"/>
      <c r="BL72" s="223"/>
      <c r="BM72" s="223"/>
      <c r="BN72" s="223"/>
      <c r="BO72" s="223"/>
      <c r="BP72" s="223"/>
      <c r="BQ72" s="220">
        <v>66</v>
      </c>
      <c r="BR72" s="225"/>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12"/>
    </row>
    <row r="73" spans="1:131" ht="26.25" customHeight="1" x14ac:dyDescent="0.15">
      <c r="A73" s="220">
        <v>6</v>
      </c>
      <c r="B73" s="887" t="s">
        <v>560</v>
      </c>
      <c r="C73" s="888"/>
      <c r="D73" s="888"/>
      <c r="E73" s="888"/>
      <c r="F73" s="888"/>
      <c r="G73" s="888"/>
      <c r="H73" s="888"/>
      <c r="I73" s="888"/>
      <c r="J73" s="888"/>
      <c r="K73" s="888"/>
      <c r="L73" s="888"/>
      <c r="M73" s="888"/>
      <c r="N73" s="888"/>
      <c r="O73" s="888"/>
      <c r="P73" s="889"/>
      <c r="Q73" s="890">
        <v>599</v>
      </c>
      <c r="R73" s="844"/>
      <c r="S73" s="844"/>
      <c r="T73" s="844"/>
      <c r="U73" s="844"/>
      <c r="V73" s="844">
        <v>509</v>
      </c>
      <c r="W73" s="844"/>
      <c r="X73" s="844"/>
      <c r="Y73" s="844"/>
      <c r="Z73" s="844"/>
      <c r="AA73" s="844">
        <v>91</v>
      </c>
      <c r="AB73" s="844"/>
      <c r="AC73" s="844"/>
      <c r="AD73" s="844"/>
      <c r="AE73" s="844"/>
      <c r="AF73" s="844">
        <v>1267</v>
      </c>
      <c r="AG73" s="844"/>
      <c r="AH73" s="844"/>
      <c r="AI73" s="844"/>
      <c r="AJ73" s="844"/>
      <c r="AK73" s="844" t="s">
        <v>577</v>
      </c>
      <c r="AL73" s="844"/>
      <c r="AM73" s="844"/>
      <c r="AN73" s="844"/>
      <c r="AO73" s="844"/>
      <c r="AP73" s="844">
        <v>304</v>
      </c>
      <c r="AQ73" s="844"/>
      <c r="AR73" s="844"/>
      <c r="AS73" s="844"/>
      <c r="AT73" s="844"/>
      <c r="AU73" s="844" t="s">
        <v>577</v>
      </c>
      <c r="AV73" s="844"/>
      <c r="AW73" s="844"/>
      <c r="AX73" s="844"/>
      <c r="AY73" s="844"/>
      <c r="AZ73" s="846"/>
      <c r="BA73" s="846"/>
      <c r="BB73" s="846"/>
      <c r="BC73" s="846"/>
      <c r="BD73" s="847"/>
      <c r="BE73" s="223"/>
      <c r="BF73" s="223"/>
      <c r="BG73" s="223"/>
      <c r="BH73" s="223"/>
      <c r="BI73" s="223"/>
      <c r="BJ73" s="223"/>
      <c r="BK73" s="223"/>
      <c r="BL73" s="223"/>
      <c r="BM73" s="223"/>
      <c r="BN73" s="223"/>
      <c r="BO73" s="223"/>
      <c r="BP73" s="223"/>
      <c r="BQ73" s="220">
        <v>67</v>
      </c>
      <c r="BR73" s="225"/>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12"/>
    </row>
    <row r="74" spans="1:131" ht="26.25" customHeight="1" x14ac:dyDescent="0.15">
      <c r="A74" s="220">
        <v>7</v>
      </c>
      <c r="B74" s="887"/>
      <c r="C74" s="888"/>
      <c r="D74" s="888"/>
      <c r="E74" s="888"/>
      <c r="F74" s="888"/>
      <c r="G74" s="888"/>
      <c r="H74" s="888"/>
      <c r="I74" s="888"/>
      <c r="J74" s="888"/>
      <c r="K74" s="888"/>
      <c r="L74" s="888"/>
      <c r="M74" s="888"/>
      <c r="N74" s="888"/>
      <c r="O74" s="888"/>
      <c r="P74" s="889"/>
      <c r="Q74" s="890"/>
      <c r="R74" s="844"/>
      <c r="S74" s="844"/>
      <c r="T74" s="844"/>
      <c r="U74" s="844"/>
      <c r="V74" s="844"/>
      <c r="W74" s="844"/>
      <c r="X74" s="844"/>
      <c r="Y74" s="844"/>
      <c r="Z74" s="844"/>
      <c r="AA74" s="844"/>
      <c r="AB74" s="844"/>
      <c r="AC74" s="844"/>
      <c r="AD74" s="844"/>
      <c r="AE74" s="844"/>
      <c r="AF74" s="844"/>
      <c r="AG74" s="844"/>
      <c r="AH74" s="844"/>
      <c r="AI74" s="844"/>
      <c r="AJ74" s="844"/>
      <c r="AK74" s="844"/>
      <c r="AL74" s="844"/>
      <c r="AM74" s="844"/>
      <c r="AN74" s="844"/>
      <c r="AO74" s="844"/>
      <c r="AP74" s="844"/>
      <c r="AQ74" s="844"/>
      <c r="AR74" s="844"/>
      <c r="AS74" s="844"/>
      <c r="AT74" s="844"/>
      <c r="AU74" s="844"/>
      <c r="AV74" s="844"/>
      <c r="AW74" s="844"/>
      <c r="AX74" s="844"/>
      <c r="AY74" s="844"/>
      <c r="AZ74" s="846"/>
      <c r="BA74" s="846"/>
      <c r="BB74" s="846"/>
      <c r="BC74" s="846"/>
      <c r="BD74" s="847"/>
      <c r="BE74" s="223"/>
      <c r="BF74" s="223"/>
      <c r="BG74" s="223"/>
      <c r="BH74" s="223"/>
      <c r="BI74" s="223"/>
      <c r="BJ74" s="223"/>
      <c r="BK74" s="223"/>
      <c r="BL74" s="223"/>
      <c r="BM74" s="223"/>
      <c r="BN74" s="223"/>
      <c r="BO74" s="223"/>
      <c r="BP74" s="223"/>
      <c r="BQ74" s="220">
        <v>68</v>
      </c>
      <c r="BR74" s="225"/>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12"/>
    </row>
    <row r="75" spans="1:131" ht="26.25" customHeight="1" x14ac:dyDescent="0.15">
      <c r="A75" s="220">
        <v>8</v>
      </c>
      <c r="B75" s="887"/>
      <c r="C75" s="888"/>
      <c r="D75" s="888"/>
      <c r="E75" s="888"/>
      <c r="F75" s="888"/>
      <c r="G75" s="888"/>
      <c r="H75" s="888"/>
      <c r="I75" s="888"/>
      <c r="J75" s="888"/>
      <c r="K75" s="888"/>
      <c r="L75" s="888"/>
      <c r="M75" s="888"/>
      <c r="N75" s="888"/>
      <c r="O75" s="888"/>
      <c r="P75" s="889"/>
      <c r="Q75" s="891"/>
      <c r="R75" s="892"/>
      <c r="S75" s="892"/>
      <c r="T75" s="892"/>
      <c r="U75" s="848"/>
      <c r="V75" s="893"/>
      <c r="W75" s="892"/>
      <c r="X75" s="892"/>
      <c r="Y75" s="892"/>
      <c r="Z75" s="848"/>
      <c r="AA75" s="893"/>
      <c r="AB75" s="892"/>
      <c r="AC75" s="892"/>
      <c r="AD75" s="892"/>
      <c r="AE75" s="848"/>
      <c r="AF75" s="893"/>
      <c r="AG75" s="892"/>
      <c r="AH75" s="892"/>
      <c r="AI75" s="892"/>
      <c r="AJ75" s="848"/>
      <c r="AK75" s="893"/>
      <c r="AL75" s="892"/>
      <c r="AM75" s="892"/>
      <c r="AN75" s="892"/>
      <c r="AO75" s="848"/>
      <c r="AP75" s="893"/>
      <c r="AQ75" s="892"/>
      <c r="AR75" s="892"/>
      <c r="AS75" s="892"/>
      <c r="AT75" s="848"/>
      <c r="AU75" s="893"/>
      <c r="AV75" s="892"/>
      <c r="AW75" s="892"/>
      <c r="AX75" s="892"/>
      <c r="AY75" s="848"/>
      <c r="AZ75" s="846"/>
      <c r="BA75" s="846"/>
      <c r="BB75" s="846"/>
      <c r="BC75" s="846"/>
      <c r="BD75" s="847"/>
      <c r="BE75" s="223"/>
      <c r="BF75" s="223"/>
      <c r="BG75" s="223"/>
      <c r="BH75" s="223"/>
      <c r="BI75" s="223"/>
      <c r="BJ75" s="223"/>
      <c r="BK75" s="223"/>
      <c r="BL75" s="223"/>
      <c r="BM75" s="223"/>
      <c r="BN75" s="223"/>
      <c r="BO75" s="223"/>
      <c r="BP75" s="223"/>
      <c r="BQ75" s="220">
        <v>69</v>
      </c>
      <c r="BR75" s="225"/>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12"/>
    </row>
    <row r="76" spans="1:131" ht="26.25" customHeight="1" x14ac:dyDescent="0.15">
      <c r="A76" s="220">
        <v>9</v>
      </c>
      <c r="B76" s="887"/>
      <c r="C76" s="888"/>
      <c r="D76" s="888"/>
      <c r="E76" s="888"/>
      <c r="F76" s="888"/>
      <c r="G76" s="888"/>
      <c r="H76" s="888"/>
      <c r="I76" s="888"/>
      <c r="J76" s="888"/>
      <c r="K76" s="888"/>
      <c r="L76" s="888"/>
      <c r="M76" s="888"/>
      <c r="N76" s="888"/>
      <c r="O76" s="888"/>
      <c r="P76" s="889"/>
      <c r="Q76" s="891"/>
      <c r="R76" s="892"/>
      <c r="S76" s="892"/>
      <c r="T76" s="892"/>
      <c r="U76" s="848"/>
      <c r="V76" s="893"/>
      <c r="W76" s="892"/>
      <c r="X76" s="892"/>
      <c r="Y76" s="892"/>
      <c r="Z76" s="848"/>
      <c r="AA76" s="893"/>
      <c r="AB76" s="892"/>
      <c r="AC76" s="892"/>
      <c r="AD76" s="892"/>
      <c r="AE76" s="848"/>
      <c r="AF76" s="893"/>
      <c r="AG76" s="892"/>
      <c r="AH76" s="892"/>
      <c r="AI76" s="892"/>
      <c r="AJ76" s="848"/>
      <c r="AK76" s="893"/>
      <c r="AL76" s="892"/>
      <c r="AM76" s="892"/>
      <c r="AN76" s="892"/>
      <c r="AO76" s="848"/>
      <c r="AP76" s="893"/>
      <c r="AQ76" s="892"/>
      <c r="AR76" s="892"/>
      <c r="AS76" s="892"/>
      <c r="AT76" s="848"/>
      <c r="AU76" s="893"/>
      <c r="AV76" s="892"/>
      <c r="AW76" s="892"/>
      <c r="AX76" s="892"/>
      <c r="AY76" s="848"/>
      <c r="AZ76" s="846"/>
      <c r="BA76" s="846"/>
      <c r="BB76" s="846"/>
      <c r="BC76" s="846"/>
      <c r="BD76" s="847"/>
      <c r="BE76" s="223"/>
      <c r="BF76" s="223"/>
      <c r="BG76" s="223"/>
      <c r="BH76" s="223"/>
      <c r="BI76" s="223"/>
      <c r="BJ76" s="223"/>
      <c r="BK76" s="223"/>
      <c r="BL76" s="223"/>
      <c r="BM76" s="223"/>
      <c r="BN76" s="223"/>
      <c r="BO76" s="223"/>
      <c r="BP76" s="223"/>
      <c r="BQ76" s="220">
        <v>70</v>
      </c>
      <c r="BR76" s="225"/>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12"/>
    </row>
    <row r="77" spans="1:131" ht="26.25" customHeight="1" x14ac:dyDescent="0.15">
      <c r="A77" s="220">
        <v>10</v>
      </c>
      <c r="B77" s="887"/>
      <c r="C77" s="888"/>
      <c r="D77" s="888"/>
      <c r="E77" s="888"/>
      <c r="F77" s="888"/>
      <c r="G77" s="888"/>
      <c r="H77" s="888"/>
      <c r="I77" s="888"/>
      <c r="J77" s="888"/>
      <c r="K77" s="888"/>
      <c r="L77" s="888"/>
      <c r="M77" s="888"/>
      <c r="N77" s="888"/>
      <c r="O77" s="888"/>
      <c r="P77" s="889"/>
      <c r="Q77" s="891"/>
      <c r="R77" s="892"/>
      <c r="S77" s="892"/>
      <c r="T77" s="892"/>
      <c r="U77" s="848"/>
      <c r="V77" s="893"/>
      <c r="W77" s="892"/>
      <c r="X77" s="892"/>
      <c r="Y77" s="892"/>
      <c r="Z77" s="848"/>
      <c r="AA77" s="893"/>
      <c r="AB77" s="892"/>
      <c r="AC77" s="892"/>
      <c r="AD77" s="892"/>
      <c r="AE77" s="848"/>
      <c r="AF77" s="893"/>
      <c r="AG77" s="892"/>
      <c r="AH77" s="892"/>
      <c r="AI77" s="892"/>
      <c r="AJ77" s="848"/>
      <c r="AK77" s="893"/>
      <c r="AL77" s="892"/>
      <c r="AM77" s="892"/>
      <c r="AN77" s="892"/>
      <c r="AO77" s="848"/>
      <c r="AP77" s="893"/>
      <c r="AQ77" s="892"/>
      <c r="AR77" s="892"/>
      <c r="AS77" s="892"/>
      <c r="AT77" s="848"/>
      <c r="AU77" s="893"/>
      <c r="AV77" s="892"/>
      <c r="AW77" s="892"/>
      <c r="AX77" s="892"/>
      <c r="AY77" s="848"/>
      <c r="AZ77" s="846"/>
      <c r="BA77" s="846"/>
      <c r="BB77" s="846"/>
      <c r="BC77" s="846"/>
      <c r="BD77" s="847"/>
      <c r="BE77" s="223"/>
      <c r="BF77" s="223"/>
      <c r="BG77" s="223"/>
      <c r="BH77" s="223"/>
      <c r="BI77" s="223"/>
      <c r="BJ77" s="223"/>
      <c r="BK77" s="223"/>
      <c r="BL77" s="223"/>
      <c r="BM77" s="223"/>
      <c r="BN77" s="223"/>
      <c r="BO77" s="223"/>
      <c r="BP77" s="223"/>
      <c r="BQ77" s="220">
        <v>71</v>
      </c>
      <c r="BR77" s="225"/>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12"/>
    </row>
    <row r="78" spans="1:131" ht="26.25" customHeight="1" x14ac:dyDescent="0.15">
      <c r="A78" s="220">
        <v>11</v>
      </c>
      <c r="B78" s="887"/>
      <c r="C78" s="888"/>
      <c r="D78" s="888"/>
      <c r="E78" s="888"/>
      <c r="F78" s="888"/>
      <c r="G78" s="888"/>
      <c r="H78" s="888"/>
      <c r="I78" s="888"/>
      <c r="J78" s="888"/>
      <c r="K78" s="888"/>
      <c r="L78" s="888"/>
      <c r="M78" s="888"/>
      <c r="N78" s="888"/>
      <c r="O78" s="888"/>
      <c r="P78" s="889"/>
      <c r="Q78" s="890"/>
      <c r="R78" s="844"/>
      <c r="S78" s="844"/>
      <c r="T78" s="844"/>
      <c r="U78" s="844"/>
      <c r="V78" s="844"/>
      <c r="W78" s="844"/>
      <c r="X78" s="844"/>
      <c r="Y78" s="844"/>
      <c r="Z78" s="844"/>
      <c r="AA78" s="844"/>
      <c r="AB78" s="844"/>
      <c r="AC78" s="844"/>
      <c r="AD78" s="844"/>
      <c r="AE78" s="844"/>
      <c r="AF78" s="844"/>
      <c r="AG78" s="844"/>
      <c r="AH78" s="844"/>
      <c r="AI78" s="844"/>
      <c r="AJ78" s="844"/>
      <c r="AK78" s="844"/>
      <c r="AL78" s="844"/>
      <c r="AM78" s="844"/>
      <c r="AN78" s="844"/>
      <c r="AO78" s="844"/>
      <c r="AP78" s="844"/>
      <c r="AQ78" s="844"/>
      <c r="AR78" s="844"/>
      <c r="AS78" s="844"/>
      <c r="AT78" s="844"/>
      <c r="AU78" s="844"/>
      <c r="AV78" s="844"/>
      <c r="AW78" s="844"/>
      <c r="AX78" s="844"/>
      <c r="AY78" s="844"/>
      <c r="AZ78" s="846"/>
      <c r="BA78" s="846"/>
      <c r="BB78" s="846"/>
      <c r="BC78" s="846"/>
      <c r="BD78" s="847"/>
      <c r="BE78" s="223"/>
      <c r="BF78" s="223"/>
      <c r="BG78" s="223"/>
      <c r="BH78" s="223"/>
      <c r="BI78" s="223"/>
      <c r="BJ78" s="212"/>
      <c r="BK78" s="212"/>
      <c r="BL78" s="212"/>
      <c r="BM78" s="212"/>
      <c r="BN78" s="212"/>
      <c r="BO78" s="223"/>
      <c r="BP78" s="223"/>
      <c r="BQ78" s="220">
        <v>72</v>
      </c>
      <c r="BR78" s="225"/>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12"/>
    </row>
    <row r="79" spans="1:131" ht="26.25" customHeight="1" x14ac:dyDescent="0.15">
      <c r="A79" s="220">
        <v>12</v>
      </c>
      <c r="B79" s="887"/>
      <c r="C79" s="888"/>
      <c r="D79" s="888"/>
      <c r="E79" s="888"/>
      <c r="F79" s="888"/>
      <c r="G79" s="888"/>
      <c r="H79" s="888"/>
      <c r="I79" s="888"/>
      <c r="J79" s="888"/>
      <c r="K79" s="888"/>
      <c r="L79" s="888"/>
      <c r="M79" s="888"/>
      <c r="N79" s="888"/>
      <c r="O79" s="888"/>
      <c r="P79" s="889"/>
      <c r="Q79" s="890"/>
      <c r="R79" s="844"/>
      <c r="S79" s="844"/>
      <c r="T79" s="844"/>
      <c r="U79" s="844"/>
      <c r="V79" s="844"/>
      <c r="W79" s="844"/>
      <c r="X79" s="844"/>
      <c r="Y79" s="844"/>
      <c r="Z79" s="844"/>
      <c r="AA79" s="844"/>
      <c r="AB79" s="844"/>
      <c r="AC79" s="844"/>
      <c r="AD79" s="844"/>
      <c r="AE79" s="844"/>
      <c r="AF79" s="844"/>
      <c r="AG79" s="844"/>
      <c r="AH79" s="844"/>
      <c r="AI79" s="844"/>
      <c r="AJ79" s="844"/>
      <c r="AK79" s="844"/>
      <c r="AL79" s="844"/>
      <c r="AM79" s="844"/>
      <c r="AN79" s="844"/>
      <c r="AO79" s="844"/>
      <c r="AP79" s="844"/>
      <c r="AQ79" s="844"/>
      <c r="AR79" s="844"/>
      <c r="AS79" s="844"/>
      <c r="AT79" s="844"/>
      <c r="AU79" s="844"/>
      <c r="AV79" s="844"/>
      <c r="AW79" s="844"/>
      <c r="AX79" s="844"/>
      <c r="AY79" s="844"/>
      <c r="AZ79" s="846"/>
      <c r="BA79" s="846"/>
      <c r="BB79" s="846"/>
      <c r="BC79" s="846"/>
      <c r="BD79" s="847"/>
      <c r="BE79" s="223"/>
      <c r="BF79" s="223"/>
      <c r="BG79" s="223"/>
      <c r="BH79" s="223"/>
      <c r="BI79" s="223"/>
      <c r="BJ79" s="212"/>
      <c r="BK79" s="212"/>
      <c r="BL79" s="212"/>
      <c r="BM79" s="212"/>
      <c r="BN79" s="212"/>
      <c r="BO79" s="223"/>
      <c r="BP79" s="223"/>
      <c r="BQ79" s="220">
        <v>73</v>
      </c>
      <c r="BR79" s="225"/>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12"/>
    </row>
    <row r="80" spans="1:131" ht="26.25" customHeight="1" x14ac:dyDescent="0.15">
      <c r="A80" s="220">
        <v>13</v>
      </c>
      <c r="B80" s="887"/>
      <c r="C80" s="888"/>
      <c r="D80" s="888"/>
      <c r="E80" s="888"/>
      <c r="F80" s="888"/>
      <c r="G80" s="888"/>
      <c r="H80" s="888"/>
      <c r="I80" s="888"/>
      <c r="J80" s="888"/>
      <c r="K80" s="888"/>
      <c r="L80" s="888"/>
      <c r="M80" s="888"/>
      <c r="N80" s="888"/>
      <c r="O80" s="888"/>
      <c r="P80" s="889"/>
      <c r="Q80" s="890"/>
      <c r="R80" s="844"/>
      <c r="S80" s="844"/>
      <c r="T80" s="844"/>
      <c r="U80" s="844"/>
      <c r="V80" s="844"/>
      <c r="W80" s="844"/>
      <c r="X80" s="844"/>
      <c r="Y80" s="844"/>
      <c r="Z80" s="844"/>
      <c r="AA80" s="844"/>
      <c r="AB80" s="844"/>
      <c r="AC80" s="844"/>
      <c r="AD80" s="844"/>
      <c r="AE80" s="844"/>
      <c r="AF80" s="844"/>
      <c r="AG80" s="844"/>
      <c r="AH80" s="844"/>
      <c r="AI80" s="844"/>
      <c r="AJ80" s="844"/>
      <c r="AK80" s="844"/>
      <c r="AL80" s="844"/>
      <c r="AM80" s="844"/>
      <c r="AN80" s="844"/>
      <c r="AO80" s="844"/>
      <c r="AP80" s="844"/>
      <c r="AQ80" s="844"/>
      <c r="AR80" s="844"/>
      <c r="AS80" s="844"/>
      <c r="AT80" s="844"/>
      <c r="AU80" s="844"/>
      <c r="AV80" s="844"/>
      <c r="AW80" s="844"/>
      <c r="AX80" s="844"/>
      <c r="AY80" s="844"/>
      <c r="AZ80" s="846"/>
      <c r="BA80" s="846"/>
      <c r="BB80" s="846"/>
      <c r="BC80" s="846"/>
      <c r="BD80" s="847"/>
      <c r="BE80" s="223"/>
      <c r="BF80" s="223"/>
      <c r="BG80" s="223"/>
      <c r="BH80" s="223"/>
      <c r="BI80" s="223"/>
      <c r="BJ80" s="223"/>
      <c r="BK80" s="223"/>
      <c r="BL80" s="223"/>
      <c r="BM80" s="223"/>
      <c r="BN80" s="223"/>
      <c r="BO80" s="223"/>
      <c r="BP80" s="223"/>
      <c r="BQ80" s="220">
        <v>74</v>
      </c>
      <c r="BR80" s="225"/>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12"/>
    </row>
    <row r="81" spans="1:131" ht="26.25" customHeight="1" x14ac:dyDescent="0.15">
      <c r="A81" s="220">
        <v>14</v>
      </c>
      <c r="B81" s="887"/>
      <c r="C81" s="888"/>
      <c r="D81" s="888"/>
      <c r="E81" s="888"/>
      <c r="F81" s="888"/>
      <c r="G81" s="888"/>
      <c r="H81" s="888"/>
      <c r="I81" s="888"/>
      <c r="J81" s="888"/>
      <c r="K81" s="888"/>
      <c r="L81" s="888"/>
      <c r="M81" s="888"/>
      <c r="N81" s="888"/>
      <c r="O81" s="888"/>
      <c r="P81" s="889"/>
      <c r="Q81" s="890"/>
      <c r="R81" s="844"/>
      <c r="S81" s="844"/>
      <c r="T81" s="844"/>
      <c r="U81" s="844"/>
      <c r="V81" s="844"/>
      <c r="W81" s="844"/>
      <c r="X81" s="844"/>
      <c r="Y81" s="844"/>
      <c r="Z81" s="844"/>
      <c r="AA81" s="844"/>
      <c r="AB81" s="844"/>
      <c r="AC81" s="844"/>
      <c r="AD81" s="844"/>
      <c r="AE81" s="844"/>
      <c r="AF81" s="844"/>
      <c r="AG81" s="844"/>
      <c r="AH81" s="844"/>
      <c r="AI81" s="844"/>
      <c r="AJ81" s="844"/>
      <c r="AK81" s="844"/>
      <c r="AL81" s="844"/>
      <c r="AM81" s="844"/>
      <c r="AN81" s="844"/>
      <c r="AO81" s="844"/>
      <c r="AP81" s="844"/>
      <c r="AQ81" s="844"/>
      <c r="AR81" s="844"/>
      <c r="AS81" s="844"/>
      <c r="AT81" s="844"/>
      <c r="AU81" s="844"/>
      <c r="AV81" s="844"/>
      <c r="AW81" s="844"/>
      <c r="AX81" s="844"/>
      <c r="AY81" s="844"/>
      <c r="AZ81" s="846"/>
      <c r="BA81" s="846"/>
      <c r="BB81" s="846"/>
      <c r="BC81" s="846"/>
      <c r="BD81" s="847"/>
      <c r="BE81" s="223"/>
      <c r="BF81" s="223"/>
      <c r="BG81" s="223"/>
      <c r="BH81" s="223"/>
      <c r="BI81" s="223"/>
      <c r="BJ81" s="223"/>
      <c r="BK81" s="223"/>
      <c r="BL81" s="223"/>
      <c r="BM81" s="223"/>
      <c r="BN81" s="223"/>
      <c r="BO81" s="223"/>
      <c r="BP81" s="223"/>
      <c r="BQ81" s="220">
        <v>75</v>
      </c>
      <c r="BR81" s="225"/>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12"/>
    </row>
    <row r="82" spans="1:131" ht="26.25" customHeight="1" x14ac:dyDescent="0.15">
      <c r="A82" s="220">
        <v>15</v>
      </c>
      <c r="B82" s="887"/>
      <c r="C82" s="888"/>
      <c r="D82" s="888"/>
      <c r="E82" s="888"/>
      <c r="F82" s="888"/>
      <c r="G82" s="888"/>
      <c r="H82" s="888"/>
      <c r="I82" s="888"/>
      <c r="J82" s="888"/>
      <c r="K82" s="888"/>
      <c r="L82" s="888"/>
      <c r="M82" s="888"/>
      <c r="N82" s="888"/>
      <c r="O82" s="888"/>
      <c r="P82" s="889"/>
      <c r="Q82" s="890"/>
      <c r="R82" s="844"/>
      <c r="S82" s="844"/>
      <c r="T82" s="844"/>
      <c r="U82" s="844"/>
      <c r="V82" s="844"/>
      <c r="W82" s="844"/>
      <c r="X82" s="844"/>
      <c r="Y82" s="844"/>
      <c r="Z82" s="844"/>
      <c r="AA82" s="844"/>
      <c r="AB82" s="844"/>
      <c r="AC82" s="844"/>
      <c r="AD82" s="844"/>
      <c r="AE82" s="844"/>
      <c r="AF82" s="844"/>
      <c r="AG82" s="844"/>
      <c r="AH82" s="844"/>
      <c r="AI82" s="844"/>
      <c r="AJ82" s="844"/>
      <c r="AK82" s="844"/>
      <c r="AL82" s="844"/>
      <c r="AM82" s="844"/>
      <c r="AN82" s="844"/>
      <c r="AO82" s="844"/>
      <c r="AP82" s="844"/>
      <c r="AQ82" s="844"/>
      <c r="AR82" s="844"/>
      <c r="AS82" s="844"/>
      <c r="AT82" s="844"/>
      <c r="AU82" s="844"/>
      <c r="AV82" s="844"/>
      <c r="AW82" s="844"/>
      <c r="AX82" s="844"/>
      <c r="AY82" s="844"/>
      <c r="AZ82" s="846"/>
      <c r="BA82" s="846"/>
      <c r="BB82" s="846"/>
      <c r="BC82" s="846"/>
      <c r="BD82" s="847"/>
      <c r="BE82" s="223"/>
      <c r="BF82" s="223"/>
      <c r="BG82" s="223"/>
      <c r="BH82" s="223"/>
      <c r="BI82" s="223"/>
      <c r="BJ82" s="223"/>
      <c r="BK82" s="223"/>
      <c r="BL82" s="223"/>
      <c r="BM82" s="223"/>
      <c r="BN82" s="223"/>
      <c r="BO82" s="223"/>
      <c r="BP82" s="223"/>
      <c r="BQ82" s="220">
        <v>76</v>
      </c>
      <c r="BR82" s="225"/>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12"/>
    </row>
    <row r="83" spans="1:131" ht="26.25" customHeight="1" x14ac:dyDescent="0.15">
      <c r="A83" s="220">
        <v>16</v>
      </c>
      <c r="B83" s="887"/>
      <c r="C83" s="888"/>
      <c r="D83" s="888"/>
      <c r="E83" s="888"/>
      <c r="F83" s="888"/>
      <c r="G83" s="888"/>
      <c r="H83" s="888"/>
      <c r="I83" s="888"/>
      <c r="J83" s="888"/>
      <c r="K83" s="888"/>
      <c r="L83" s="888"/>
      <c r="M83" s="888"/>
      <c r="N83" s="888"/>
      <c r="O83" s="888"/>
      <c r="P83" s="889"/>
      <c r="Q83" s="890"/>
      <c r="R83" s="844"/>
      <c r="S83" s="844"/>
      <c r="T83" s="844"/>
      <c r="U83" s="844"/>
      <c r="V83" s="844"/>
      <c r="W83" s="844"/>
      <c r="X83" s="844"/>
      <c r="Y83" s="844"/>
      <c r="Z83" s="844"/>
      <c r="AA83" s="844"/>
      <c r="AB83" s="844"/>
      <c r="AC83" s="844"/>
      <c r="AD83" s="844"/>
      <c r="AE83" s="844"/>
      <c r="AF83" s="844"/>
      <c r="AG83" s="844"/>
      <c r="AH83" s="844"/>
      <c r="AI83" s="844"/>
      <c r="AJ83" s="844"/>
      <c r="AK83" s="844"/>
      <c r="AL83" s="844"/>
      <c r="AM83" s="844"/>
      <c r="AN83" s="844"/>
      <c r="AO83" s="844"/>
      <c r="AP83" s="844"/>
      <c r="AQ83" s="844"/>
      <c r="AR83" s="844"/>
      <c r="AS83" s="844"/>
      <c r="AT83" s="844"/>
      <c r="AU83" s="844"/>
      <c r="AV83" s="844"/>
      <c r="AW83" s="844"/>
      <c r="AX83" s="844"/>
      <c r="AY83" s="844"/>
      <c r="AZ83" s="846"/>
      <c r="BA83" s="846"/>
      <c r="BB83" s="846"/>
      <c r="BC83" s="846"/>
      <c r="BD83" s="847"/>
      <c r="BE83" s="223"/>
      <c r="BF83" s="223"/>
      <c r="BG83" s="223"/>
      <c r="BH83" s="223"/>
      <c r="BI83" s="223"/>
      <c r="BJ83" s="223"/>
      <c r="BK83" s="223"/>
      <c r="BL83" s="223"/>
      <c r="BM83" s="223"/>
      <c r="BN83" s="223"/>
      <c r="BO83" s="223"/>
      <c r="BP83" s="223"/>
      <c r="BQ83" s="220">
        <v>77</v>
      </c>
      <c r="BR83" s="225"/>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12"/>
    </row>
    <row r="84" spans="1:131" ht="26.25" customHeight="1" x14ac:dyDescent="0.15">
      <c r="A84" s="220">
        <v>17</v>
      </c>
      <c r="B84" s="887"/>
      <c r="C84" s="888"/>
      <c r="D84" s="888"/>
      <c r="E84" s="888"/>
      <c r="F84" s="888"/>
      <c r="G84" s="888"/>
      <c r="H84" s="888"/>
      <c r="I84" s="888"/>
      <c r="J84" s="888"/>
      <c r="K84" s="888"/>
      <c r="L84" s="888"/>
      <c r="M84" s="888"/>
      <c r="N84" s="888"/>
      <c r="O84" s="888"/>
      <c r="P84" s="889"/>
      <c r="Q84" s="890"/>
      <c r="R84" s="844"/>
      <c r="S84" s="844"/>
      <c r="T84" s="844"/>
      <c r="U84" s="844"/>
      <c r="V84" s="844"/>
      <c r="W84" s="844"/>
      <c r="X84" s="844"/>
      <c r="Y84" s="844"/>
      <c r="Z84" s="844"/>
      <c r="AA84" s="844"/>
      <c r="AB84" s="844"/>
      <c r="AC84" s="844"/>
      <c r="AD84" s="844"/>
      <c r="AE84" s="844"/>
      <c r="AF84" s="844"/>
      <c r="AG84" s="844"/>
      <c r="AH84" s="844"/>
      <c r="AI84" s="844"/>
      <c r="AJ84" s="844"/>
      <c r="AK84" s="844"/>
      <c r="AL84" s="844"/>
      <c r="AM84" s="844"/>
      <c r="AN84" s="844"/>
      <c r="AO84" s="844"/>
      <c r="AP84" s="844"/>
      <c r="AQ84" s="844"/>
      <c r="AR84" s="844"/>
      <c r="AS84" s="844"/>
      <c r="AT84" s="844"/>
      <c r="AU84" s="844"/>
      <c r="AV84" s="844"/>
      <c r="AW84" s="844"/>
      <c r="AX84" s="844"/>
      <c r="AY84" s="844"/>
      <c r="AZ84" s="846"/>
      <c r="BA84" s="846"/>
      <c r="BB84" s="846"/>
      <c r="BC84" s="846"/>
      <c r="BD84" s="847"/>
      <c r="BE84" s="223"/>
      <c r="BF84" s="223"/>
      <c r="BG84" s="223"/>
      <c r="BH84" s="223"/>
      <c r="BI84" s="223"/>
      <c r="BJ84" s="223"/>
      <c r="BK84" s="223"/>
      <c r="BL84" s="223"/>
      <c r="BM84" s="223"/>
      <c r="BN84" s="223"/>
      <c r="BO84" s="223"/>
      <c r="BP84" s="223"/>
      <c r="BQ84" s="220">
        <v>78</v>
      </c>
      <c r="BR84" s="225"/>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12"/>
    </row>
    <row r="85" spans="1:131" ht="26.25" customHeight="1" x14ac:dyDescent="0.15">
      <c r="A85" s="220">
        <v>18</v>
      </c>
      <c r="B85" s="887"/>
      <c r="C85" s="888"/>
      <c r="D85" s="888"/>
      <c r="E85" s="888"/>
      <c r="F85" s="888"/>
      <c r="G85" s="888"/>
      <c r="H85" s="888"/>
      <c r="I85" s="888"/>
      <c r="J85" s="888"/>
      <c r="K85" s="888"/>
      <c r="L85" s="888"/>
      <c r="M85" s="888"/>
      <c r="N85" s="888"/>
      <c r="O85" s="888"/>
      <c r="P85" s="889"/>
      <c r="Q85" s="890"/>
      <c r="R85" s="844"/>
      <c r="S85" s="844"/>
      <c r="T85" s="844"/>
      <c r="U85" s="844"/>
      <c r="V85" s="844"/>
      <c r="W85" s="844"/>
      <c r="X85" s="844"/>
      <c r="Y85" s="844"/>
      <c r="Z85" s="844"/>
      <c r="AA85" s="844"/>
      <c r="AB85" s="844"/>
      <c r="AC85" s="844"/>
      <c r="AD85" s="844"/>
      <c r="AE85" s="844"/>
      <c r="AF85" s="844"/>
      <c r="AG85" s="844"/>
      <c r="AH85" s="844"/>
      <c r="AI85" s="844"/>
      <c r="AJ85" s="844"/>
      <c r="AK85" s="844"/>
      <c r="AL85" s="844"/>
      <c r="AM85" s="844"/>
      <c r="AN85" s="844"/>
      <c r="AO85" s="844"/>
      <c r="AP85" s="844"/>
      <c r="AQ85" s="844"/>
      <c r="AR85" s="844"/>
      <c r="AS85" s="844"/>
      <c r="AT85" s="844"/>
      <c r="AU85" s="844"/>
      <c r="AV85" s="844"/>
      <c r="AW85" s="844"/>
      <c r="AX85" s="844"/>
      <c r="AY85" s="844"/>
      <c r="AZ85" s="846"/>
      <c r="BA85" s="846"/>
      <c r="BB85" s="846"/>
      <c r="BC85" s="846"/>
      <c r="BD85" s="847"/>
      <c r="BE85" s="223"/>
      <c r="BF85" s="223"/>
      <c r="BG85" s="223"/>
      <c r="BH85" s="223"/>
      <c r="BI85" s="223"/>
      <c r="BJ85" s="223"/>
      <c r="BK85" s="223"/>
      <c r="BL85" s="223"/>
      <c r="BM85" s="223"/>
      <c r="BN85" s="223"/>
      <c r="BO85" s="223"/>
      <c r="BP85" s="223"/>
      <c r="BQ85" s="220">
        <v>79</v>
      </c>
      <c r="BR85" s="225"/>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12"/>
    </row>
    <row r="86" spans="1:131" ht="26.25" customHeight="1" x14ac:dyDescent="0.15">
      <c r="A86" s="220">
        <v>19</v>
      </c>
      <c r="B86" s="887"/>
      <c r="C86" s="888"/>
      <c r="D86" s="888"/>
      <c r="E86" s="888"/>
      <c r="F86" s="888"/>
      <c r="G86" s="888"/>
      <c r="H86" s="888"/>
      <c r="I86" s="888"/>
      <c r="J86" s="888"/>
      <c r="K86" s="888"/>
      <c r="L86" s="888"/>
      <c r="M86" s="888"/>
      <c r="N86" s="888"/>
      <c r="O86" s="888"/>
      <c r="P86" s="889"/>
      <c r="Q86" s="890"/>
      <c r="R86" s="844"/>
      <c r="S86" s="844"/>
      <c r="T86" s="844"/>
      <c r="U86" s="844"/>
      <c r="V86" s="844"/>
      <c r="W86" s="844"/>
      <c r="X86" s="844"/>
      <c r="Y86" s="844"/>
      <c r="Z86" s="844"/>
      <c r="AA86" s="844"/>
      <c r="AB86" s="844"/>
      <c r="AC86" s="844"/>
      <c r="AD86" s="844"/>
      <c r="AE86" s="844"/>
      <c r="AF86" s="844"/>
      <c r="AG86" s="844"/>
      <c r="AH86" s="844"/>
      <c r="AI86" s="844"/>
      <c r="AJ86" s="844"/>
      <c r="AK86" s="844"/>
      <c r="AL86" s="844"/>
      <c r="AM86" s="844"/>
      <c r="AN86" s="844"/>
      <c r="AO86" s="844"/>
      <c r="AP86" s="844"/>
      <c r="AQ86" s="844"/>
      <c r="AR86" s="844"/>
      <c r="AS86" s="844"/>
      <c r="AT86" s="844"/>
      <c r="AU86" s="844"/>
      <c r="AV86" s="844"/>
      <c r="AW86" s="844"/>
      <c r="AX86" s="844"/>
      <c r="AY86" s="844"/>
      <c r="AZ86" s="846"/>
      <c r="BA86" s="846"/>
      <c r="BB86" s="846"/>
      <c r="BC86" s="846"/>
      <c r="BD86" s="847"/>
      <c r="BE86" s="223"/>
      <c r="BF86" s="223"/>
      <c r="BG86" s="223"/>
      <c r="BH86" s="223"/>
      <c r="BI86" s="223"/>
      <c r="BJ86" s="223"/>
      <c r="BK86" s="223"/>
      <c r="BL86" s="223"/>
      <c r="BM86" s="223"/>
      <c r="BN86" s="223"/>
      <c r="BO86" s="223"/>
      <c r="BP86" s="223"/>
      <c r="BQ86" s="220">
        <v>80</v>
      </c>
      <c r="BR86" s="225"/>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12"/>
    </row>
    <row r="87" spans="1:131" ht="26.25" customHeight="1" x14ac:dyDescent="0.15">
      <c r="A87" s="226">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23"/>
      <c r="BF87" s="223"/>
      <c r="BG87" s="223"/>
      <c r="BH87" s="223"/>
      <c r="BI87" s="223"/>
      <c r="BJ87" s="223"/>
      <c r="BK87" s="223"/>
      <c r="BL87" s="223"/>
      <c r="BM87" s="223"/>
      <c r="BN87" s="223"/>
      <c r="BO87" s="223"/>
      <c r="BP87" s="223"/>
      <c r="BQ87" s="220">
        <v>81</v>
      </c>
      <c r="BR87" s="225"/>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12"/>
    </row>
    <row r="88" spans="1:131" ht="26.25" customHeight="1" thickBot="1" x14ac:dyDescent="0.2">
      <c r="A88" s="222" t="s">
        <v>378</v>
      </c>
      <c r="B88" s="803" t="s">
        <v>406</v>
      </c>
      <c r="C88" s="804"/>
      <c r="D88" s="804"/>
      <c r="E88" s="804"/>
      <c r="F88" s="804"/>
      <c r="G88" s="804"/>
      <c r="H88" s="804"/>
      <c r="I88" s="804"/>
      <c r="J88" s="804"/>
      <c r="K88" s="804"/>
      <c r="L88" s="804"/>
      <c r="M88" s="804"/>
      <c r="N88" s="804"/>
      <c r="O88" s="804"/>
      <c r="P88" s="805"/>
      <c r="Q88" s="854"/>
      <c r="R88" s="855"/>
      <c r="S88" s="855"/>
      <c r="T88" s="855"/>
      <c r="U88" s="855"/>
      <c r="V88" s="855"/>
      <c r="W88" s="855"/>
      <c r="X88" s="855"/>
      <c r="Y88" s="855"/>
      <c r="Z88" s="855"/>
      <c r="AA88" s="855"/>
      <c r="AB88" s="855"/>
      <c r="AC88" s="855"/>
      <c r="AD88" s="855"/>
      <c r="AE88" s="855"/>
      <c r="AF88" s="858">
        <v>5381</v>
      </c>
      <c r="AG88" s="858"/>
      <c r="AH88" s="858"/>
      <c r="AI88" s="858"/>
      <c r="AJ88" s="858"/>
      <c r="AK88" s="855"/>
      <c r="AL88" s="855"/>
      <c r="AM88" s="855"/>
      <c r="AN88" s="855"/>
      <c r="AO88" s="855"/>
      <c r="AP88" s="858">
        <v>11028</v>
      </c>
      <c r="AQ88" s="858"/>
      <c r="AR88" s="858"/>
      <c r="AS88" s="858"/>
      <c r="AT88" s="858"/>
      <c r="AU88" s="858">
        <v>8869</v>
      </c>
      <c r="AV88" s="858"/>
      <c r="AW88" s="858"/>
      <c r="AX88" s="858"/>
      <c r="AY88" s="858"/>
      <c r="AZ88" s="863"/>
      <c r="BA88" s="863"/>
      <c r="BB88" s="863"/>
      <c r="BC88" s="863"/>
      <c r="BD88" s="864"/>
      <c r="BE88" s="223"/>
      <c r="BF88" s="223"/>
      <c r="BG88" s="223"/>
      <c r="BH88" s="223"/>
      <c r="BI88" s="223"/>
      <c r="BJ88" s="223"/>
      <c r="BK88" s="223"/>
      <c r="BL88" s="223"/>
      <c r="BM88" s="223"/>
      <c r="BN88" s="223"/>
      <c r="BO88" s="223"/>
      <c r="BP88" s="223"/>
      <c r="BQ88" s="220">
        <v>82</v>
      </c>
      <c r="BR88" s="225"/>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3" t="s">
        <v>407</v>
      </c>
      <c r="BS102" s="804"/>
      <c r="BT102" s="804"/>
      <c r="BU102" s="804"/>
      <c r="BV102" s="804"/>
      <c r="BW102" s="804"/>
      <c r="BX102" s="804"/>
      <c r="BY102" s="804"/>
      <c r="BZ102" s="804"/>
      <c r="CA102" s="804"/>
      <c r="CB102" s="804"/>
      <c r="CC102" s="804"/>
      <c r="CD102" s="804"/>
      <c r="CE102" s="804"/>
      <c r="CF102" s="804"/>
      <c r="CG102" s="805"/>
      <c r="CH102" s="901"/>
      <c r="CI102" s="902"/>
      <c r="CJ102" s="902"/>
      <c r="CK102" s="902"/>
      <c r="CL102" s="903"/>
      <c r="CM102" s="901"/>
      <c r="CN102" s="902"/>
      <c r="CO102" s="902"/>
      <c r="CP102" s="902"/>
      <c r="CQ102" s="903"/>
      <c r="CR102" s="904">
        <v>606</v>
      </c>
      <c r="CS102" s="866"/>
      <c r="CT102" s="866"/>
      <c r="CU102" s="866"/>
      <c r="CV102" s="905"/>
      <c r="CW102" s="904">
        <v>90</v>
      </c>
      <c r="CX102" s="866"/>
      <c r="CY102" s="866"/>
      <c r="CZ102" s="866"/>
      <c r="DA102" s="905"/>
      <c r="DB102" s="904">
        <v>3339</v>
      </c>
      <c r="DC102" s="866"/>
      <c r="DD102" s="866"/>
      <c r="DE102" s="866"/>
      <c r="DF102" s="905"/>
      <c r="DG102" s="904">
        <v>714</v>
      </c>
      <c r="DH102" s="866"/>
      <c r="DI102" s="866"/>
      <c r="DJ102" s="866"/>
      <c r="DK102" s="905"/>
      <c r="DL102" s="904">
        <v>110</v>
      </c>
      <c r="DM102" s="866"/>
      <c r="DN102" s="866"/>
      <c r="DO102" s="866"/>
      <c r="DP102" s="905"/>
      <c r="DQ102" s="904">
        <v>2646</v>
      </c>
      <c r="DR102" s="866"/>
      <c r="DS102" s="866"/>
      <c r="DT102" s="866"/>
      <c r="DU102" s="905"/>
      <c r="DV102" s="803"/>
      <c r="DW102" s="804"/>
      <c r="DX102" s="804"/>
      <c r="DY102" s="804"/>
      <c r="DZ102" s="928"/>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9" t="s">
        <v>408</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0" t="s">
        <v>409</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1" t="s">
        <v>412</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413</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12" customFormat="1" ht="26.25" customHeight="1" x14ac:dyDescent="0.15">
      <c r="A109" s="926" t="s">
        <v>414</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415</v>
      </c>
      <c r="AB109" s="907"/>
      <c r="AC109" s="907"/>
      <c r="AD109" s="907"/>
      <c r="AE109" s="908"/>
      <c r="AF109" s="906" t="s">
        <v>416</v>
      </c>
      <c r="AG109" s="907"/>
      <c r="AH109" s="907"/>
      <c r="AI109" s="907"/>
      <c r="AJ109" s="908"/>
      <c r="AK109" s="906" t="s">
        <v>294</v>
      </c>
      <c r="AL109" s="907"/>
      <c r="AM109" s="907"/>
      <c r="AN109" s="907"/>
      <c r="AO109" s="908"/>
      <c r="AP109" s="906" t="s">
        <v>417</v>
      </c>
      <c r="AQ109" s="907"/>
      <c r="AR109" s="907"/>
      <c r="AS109" s="907"/>
      <c r="AT109" s="909"/>
      <c r="AU109" s="926" t="s">
        <v>414</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415</v>
      </c>
      <c r="BR109" s="907"/>
      <c r="BS109" s="907"/>
      <c r="BT109" s="907"/>
      <c r="BU109" s="908"/>
      <c r="BV109" s="906" t="s">
        <v>416</v>
      </c>
      <c r="BW109" s="907"/>
      <c r="BX109" s="907"/>
      <c r="BY109" s="907"/>
      <c r="BZ109" s="908"/>
      <c r="CA109" s="906" t="s">
        <v>294</v>
      </c>
      <c r="CB109" s="907"/>
      <c r="CC109" s="907"/>
      <c r="CD109" s="907"/>
      <c r="CE109" s="908"/>
      <c r="CF109" s="927" t="s">
        <v>417</v>
      </c>
      <c r="CG109" s="927"/>
      <c r="CH109" s="927"/>
      <c r="CI109" s="927"/>
      <c r="CJ109" s="927"/>
      <c r="CK109" s="906" t="s">
        <v>418</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415</v>
      </c>
      <c r="DH109" s="907"/>
      <c r="DI109" s="907"/>
      <c r="DJ109" s="907"/>
      <c r="DK109" s="908"/>
      <c r="DL109" s="906" t="s">
        <v>416</v>
      </c>
      <c r="DM109" s="907"/>
      <c r="DN109" s="907"/>
      <c r="DO109" s="907"/>
      <c r="DP109" s="908"/>
      <c r="DQ109" s="906" t="s">
        <v>294</v>
      </c>
      <c r="DR109" s="907"/>
      <c r="DS109" s="907"/>
      <c r="DT109" s="907"/>
      <c r="DU109" s="908"/>
      <c r="DV109" s="906" t="s">
        <v>417</v>
      </c>
      <c r="DW109" s="907"/>
      <c r="DX109" s="907"/>
      <c r="DY109" s="907"/>
      <c r="DZ109" s="909"/>
    </row>
    <row r="110" spans="1:131" s="212" customFormat="1" ht="26.25" customHeight="1" x14ac:dyDescent="0.15">
      <c r="A110" s="910" t="s">
        <v>419</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8400591</v>
      </c>
      <c r="AB110" s="914"/>
      <c r="AC110" s="914"/>
      <c r="AD110" s="914"/>
      <c r="AE110" s="915"/>
      <c r="AF110" s="916">
        <v>8500953</v>
      </c>
      <c r="AG110" s="914"/>
      <c r="AH110" s="914"/>
      <c r="AI110" s="914"/>
      <c r="AJ110" s="915"/>
      <c r="AK110" s="916">
        <v>8712649</v>
      </c>
      <c r="AL110" s="914"/>
      <c r="AM110" s="914"/>
      <c r="AN110" s="914"/>
      <c r="AO110" s="915"/>
      <c r="AP110" s="917">
        <v>17.899999999999999</v>
      </c>
      <c r="AQ110" s="918"/>
      <c r="AR110" s="918"/>
      <c r="AS110" s="918"/>
      <c r="AT110" s="919"/>
      <c r="AU110" s="920" t="s">
        <v>69</v>
      </c>
      <c r="AV110" s="921"/>
      <c r="AW110" s="921"/>
      <c r="AX110" s="921"/>
      <c r="AY110" s="921"/>
      <c r="AZ110" s="943" t="s">
        <v>420</v>
      </c>
      <c r="BA110" s="911"/>
      <c r="BB110" s="911"/>
      <c r="BC110" s="911"/>
      <c r="BD110" s="911"/>
      <c r="BE110" s="911"/>
      <c r="BF110" s="911"/>
      <c r="BG110" s="911"/>
      <c r="BH110" s="911"/>
      <c r="BI110" s="911"/>
      <c r="BJ110" s="911"/>
      <c r="BK110" s="911"/>
      <c r="BL110" s="911"/>
      <c r="BM110" s="911"/>
      <c r="BN110" s="911"/>
      <c r="BO110" s="911"/>
      <c r="BP110" s="912"/>
      <c r="BQ110" s="944">
        <v>109903007</v>
      </c>
      <c r="BR110" s="945"/>
      <c r="BS110" s="945"/>
      <c r="BT110" s="945"/>
      <c r="BU110" s="945"/>
      <c r="BV110" s="945">
        <v>108319422</v>
      </c>
      <c r="BW110" s="945"/>
      <c r="BX110" s="945"/>
      <c r="BY110" s="945"/>
      <c r="BZ110" s="945"/>
      <c r="CA110" s="945">
        <v>105276782</v>
      </c>
      <c r="CB110" s="945"/>
      <c r="CC110" s="945"/>
      <c r="CD110" s="945"/>
      <c r="CE110" s="945"/>
      <c r="CF110" s="958">
        <v>216.9</v>
      </c>
      <c r="CG110" s="959"/>
      <c r="CH110" s="959"/>
      <c r="CI110" s="959"/>
      <c r="CJ110" s="959"/>
      <c r="CK110" s="960" t="s">
        <v>421</v>
      </c>
      <c r="CL110" s="961"/>
      <c r="CM110" s="943" t="s">
        <v>422</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v>10281135</v>
      </c>
      <c r="DH110" s="945"/>
      <c r="DI110" s="945"/>
      <c r="DJ110" s="945"/>
      <c r="DK110" s="945"/>
      <c r="DL110" s="945">
        <v>9586858</v>
      </c>
      <c r="DM110" s="945"/>
      <c r="DN110" s="945"/>
      <c r="DO110" s="945"/>
      <c r="DP110" s="945"/>
      <c r="DQ110" s="945">
        <v>8908684</v>
      </c>
      <c r="DR110" s="945"/>
      <c r="DS110" s="945"/>
      <c r="DT110" s="945"/>
      <c r="DU110" s="945"/>
      <c r="DV110" s="946">
        <v>18.399999999999999</v>
      </c>
      <c r="DW110" s="946"/>
      <c r="DX110" s="946"/>
      <c r="DY110" s="946"/>
      <c r="DZ110" s="947"/>
    </row>
    <row r="111" spans="1:131" s="212" customFormat="1" ht="26.25" customHeight="1" x14ac:dyDescent="0.15">
      <c r="A111" s="948" t="s">
        <v>423</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122</v>
      </c>
      <c r="AB111" s="952"/>
      <c r="AC111" s="952"/>
      <c r="AD111" s="952"/>
      <c r="AE111" s="953"/>
      <c r="AF111" s="954" t="s">
        <v>122</v>
      </c>
      <c r="AG111" s="952"/>
      <c r="AH111" s="952"/>
      <c r="AI111" s="952"/>
      <c r="AJ111" s="953"/>
      <c r="AK111" s="954" t="s">
        <v>122</v>
      </c>
      <c r="AL111" s="952"/>
      <c r="AM111" s="952"/>
      <c r="AN111" s="952"/>
      <c r="AO111" s="953"/>
      <c r="AP111" s="955" t="s">
        <v>122</v>
      </c>
      <c r="AQ111" s="956"/>
      <c r="AR111" s="956"/>
      <c r="AS111" s="956"/>
      <c r="AT111" s="957"/>
      <c r="AU111" s="922"/>
      <c r="AV111" s="923"/>
      <c r="AW111" s="923"/>
      <c r="AX111" s="923"/>
      <c r="AY111" s="923"/>
      <c r="AZ111" s="936" t="s">
        <v>424</v>
      </c>
      <c r="BA111" s="937"/>
      <c r="BB111" s="937"/>
      <c r="BC111" s="937"/>
      <c r="BD111" s="937"/>
      <c r="BE111" s="937"/>
      <c r="BF111" s="937"/>
      <c r="BG111" s="937"/>
      <c r="BH111" s="937"/>
      <c r="BI111" s="937"/>
      <c r="BJ111" s="937"/>
      <c r="BK111" s="937"/>
      <c r="BL111" s="937"/>
      <c r="BM111" s="937"/>
      <c r="BN111" s="937"/>
      <c r="BO111" s="937"/>
      <c r="BP111" s="938"/>
      <c r="BQ111" s="939">
        <v>11819490</v>
      </c>
      <c r="BR111" s="940"/>
      <c r="BS111" s="940"/>
      <c r="BT111" s="940"/>
      <c r="BU111" s="940"/>
      <c r="BV111" s="940">
        <v>11377892</v>
      </c>
      <c r="BW111" s="940"/>
      <c r="BX111" s="940"/>
      <c r="BY111" s="940"/>
      <c r="BZ111" s="940"/>
      <c r="CA111" s="940">
        <v>10190383</v>
      </c>
      <c r="CB111" s="940"/>
      <c r="CC111" s="940"/>
      <c r="CD111" s="940"/>
      <c r="CE111" s="940"/>
      <c r="CF111" s="934">
        <v>21</v>
      </c>
      <c r="CG111" s="935"/>
      <c r="CH111" s="935"/>
      <c r="CI111" s="935"/>
      <c r="CJ111" s="935"/>
      <c r="CK111" s="962"/>
      <c r="CL111" s="963"/>
      <c r="CM111" s="936" t="s">
        <v>425</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v>66279</v>
      </c>
      <c r="DH111" s="940"/>
      <c r="DI111" s="940"/>
      <c r="DJ111" s="940"/>
      <c r="DK111" s="940"/>
      <c r="DL111" s="940">
        <v>43248</v>
      </c>
      <c r="DM111" s="940"/>
      <c r="DN111" s="940"/>
      <c r="DO111" s="940"/>
      <c r="DP111" s="940"/>
      <c r="DQ111" s="940">
        <v>19820</v>
      </c>
      <c r="DR111" s="940"/>
      <c r="DS111" s="940"/>
      <c r="DT111" s="940"/>
      <c r="DU111" s="940"/>
      <c r="DV111" s="941">
        <v>0</v>
      </c>
      <c r="DW111" s="941"/>
      <c r="DX111" s="941"/>
      <c r="DY111" s="941"/>
      <c r="DZ111" s="942"/>
    </row>
    <row r="112" spans="1:131" s="212" customFormat="1" ht="26.25" customHeight="1" x14ac:dyDescent="0.15">
      <c r="A112" s="966" t="s">
        <v>426</v>
      </c>
      <c r="B112" s="967"/>
      <c r="C112" s="937" t="s">
        <v>427</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t="s">
        <v>122</v>
      </c>
      <c r="AB112" s="973"/>
      <c r="AC112" s="973"/>
      <c r="AD112" s="973"/>
      <c r="AE112" s="974"/>
      <c r="AF112" s="975" t="s">
        <v>122</v>
      </c>
      <c r="AG112" s="973"/>
      <c r="AH112" s="973"/>
      <c r="AI112" s="973"/>
      <c r="AJ112" s="974"/>
      <c r="AK112" s="975" t="s">
        <v>122</v>
      </c>
      <c r="AL112" s="973"/>
      <c r="AM112" s="973"/>
      <c r="AN112" s="973"/>
      <c r="AO112" s="974"/>
      <c r="AP112" s="976" t="s">
        <v>122</v>
      </c>
      <c r="AQ112" s="977"/>
      <c r="AR112" s="977"/>
      <c r="AS112" s="977"/>
      <c r="AT112" s="978"/>
      <c r="AU112" s="922"/>
      <c r="AV112" s="923"/>
      <c r="AW112" s="923"/>
      <c r="AX112" s="923"/>
      <c r="AY112" s="923"/>
      <c r="AZ112" s="936" t="s">
        <v>428</v>
      </c>
      <c r="BA112" s="937"/>
      <c r="BB112" s="937"/>
      <c r="BC112" s="937"/>
      <c r="BD112" s="937"/>
      <c r="BE112" s="937"/>
      <c r="BF112" s="937"/>
      <c r="BG112" s="937"/>
      <c r="BH112" s="937"/>
      <c r="BI112" s="937"/>
      <c r="BJ112" s="937"/>
      <c r="BK112" s="937"/>
      <c r="BL112" s="937"/>
      <c r="BM112" s="937"/>
      <c r="BN112" s="937"/>
      <c r="BO112" s="937"/>
      <c r="BP112" s="938"/>
      <c r="BQ112" s="939">
        <v>31208324</v>
      </c>
      <c r="BR112" s="940"/>
      <c r="BS112" s="940"/>
      <c r="BT112" s="940"/>
      <c r="BU112" s="940"/>
      <c r="BV112" s="940">
        <v>28798990</v>
      </c>
      <c r="BW112" s="940"/>
      <c r="BX112" s="940"/>
      <c r="BY112" s="940"/>
      <c r="BZ112" s="940"/>
      <c r="CA112" s="940">
        <v>26845125</v>
      </c>
      <c r="CB112" s="940"/>
      <c r="CC112" s="940"/>
      <c r="CD112" s="940"/>
      <c r="CE112" s="940"/>
      <c r="CF112" s="934">
        <v>55.3</v>
      </c>
      <c r="CG112" s="935"/>
      <c r="CH112" s="935"/>
      <c r="CI112" s="935"/>
      <c r="CJ112" s="935"/>
      <c r="CK112" s="962"/>
      <c r="CL112" s="963"/>
      <c r="CM112" s="936" t="s">
        <v>429</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122</v>
      </c>
      <c r="DH112" s="940"/>
      <c r="DI112" s="940"/>
      <c r="DJ112" s="940"/>
      <c r="DK112" s="940"/>
      <c r="DL112" s="940" t="s">
        <v>122</v>
      </c>
      <c r="DM112" s="940"/>
      <c r="DN112" s="940"/>
      <c r="DO112" s="940"/>
      <c r="DP112" s="940"/>
      <c r="DQ112" s="940" t="s">
        <v>122</v>
      </c>
      <c r="DR112" s="940"/>
      <c r="DS112" s="940"/>
      <c r="DT112" s="940"/>
      <c r="DU112" s="940"/>
      <c r="DV112" s="941" t="s">
        <v>122</v>
      </c>
      <c r="DW112" s="941"/>
      <c r="DX112" s="941"/>
      <c r="DY112" s="941"/>
      <c r="DZ112" s="942"/>
    </row>
    <row r="113" spans="1:130" s="212" customFormat="1" ht="26.25" customHeight="1" x14ac:dyDescent="0.15">
      <c r="A113" s="968"/>
      <c r="B113" s="969"/>
      <c r="C113" s="937" t="s">
        <v>430</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3259583</v>
      </c>
      <c r="AB113" s="952"/>
      <c r="AC113" s="952"/>
      <c r="AD113" s="952"/>
      <c r="AE113" s="953"/>
      <c r="AF113" s="954">
        <v>3308955</v>
      </c>
      <c r="AG113" s="952"/>
      <c r="AH113" s="952"/>
      <c r="AI113" s="952"/>
      <c r="AJ113" s="953"/>
      <c r="AK113" s="954">
        <v>3227578</v>
      </c>
      <c r="AL113" s="952"/>
      <c r="AM113" s="952"/>
      <c r="AN113" s="952"/>
      <c r="AO113" s="953"/>
      <c r="AP113" s="955">
        <v>6.6</v>
      </c>
      <c r="AQ113" s="956"/>
      <c r="AR113" s="956"/>
      <c r="AS113" s="956"/>
      <c r="AT113" s="957"/>
      <c r="AU113" s="922"/>
      <c r="AV113" s="923"/>
      <c r="AW113" s="923"/>
      <c r="AX113" s="923"/>
      <c r="AY113" s="923"/>
      <c r="AZ113" s="936" t="s">
        <v>431</v>
      </c>
      <c r="BA113" s="937"/>
      <c r="BB113" s="937"/>
      <c r="BC113" s="937"/>
      <c r="BD113" s="937"/>
      <c r="BE113" s="937"/>
      <c r="BF113" s="937"/>
      <c r="BG113" s="937"/>
      <c r="BH113" s="937"/>
      <c r="BI113" s="937"/>
      <c r="BJ113" s="937"/>
      <c r="BK113" s="937"/>
      <c r="BL113" s="937"/>
      <c r="BM113" s="937"/>
      <c r="BN113" s="937"/>
      <c r="BO113" s="937"/>
      <c r="BP113" s="938"/>
      <c r="BQ113" s="939">
        <v>10637552</v>
      </c>
      <c r="BR113" s="940"/>
      <c r="BS113" s="940"/>
      <c r="BT113" s="940"/>
      <c r="BU113" s="940"/>
      <c r="BV113" s="940">
        <v>9957744</v>
      </c>
      <c r="BW113" s="940"/>
      <c r="BX113" s="940"/>
      <c r="BY113" s="940"/>
      <c r="BZ113" s="940"/>
      <c r="CA113" s="940">
        <v>8869137</v>
      </c>
      <c r="CB113" s="940"/>
      <c r="CC113" s="940"/>
      <c r="CD113" s="940"/>
      <c r="CE113" s="940"/>
      <c r="CF113" s="934">
        <v>18.3</v>
      </c>
      <c r="CG113" s="935"/>
      <c r="CH113" s="935"/>
      <c r="CI113" s="935"/>
      <c r="CJ113" s="935"/>
      <c r="CK113" s="962"/>
      <c r="CL113" s="963"/>
      <c r="CM113" s="936" t="s">
        <v>432</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v>230471</v>
      </c>
      <c r="DH113" s="973"/>
      <c r="DI113" s="973"/>
      <c r="DJ113" s="973"/>
      <c r="DK113" s="974"/>
      <c r="DL113" s="975">
        <v>60918</v>
      </c>
      <c r="DM113" s="973"/>
      <c r="DN113" s="973"/>
      <c r="DO113" s="973"/>
      <c r="DP113" s="974"/>
      <c r="DQ113" s="975" t="s">
        <v>122</v>
      </c>
      <c r="DR113" s="973"/>
      <c r="DS113" s="973"/>
      <c r="DT113" s="973"/>
      <c r="DU113" s="974"/>
      <c r="DV113" s="976" t="s">
        <v>122</v>
      </c>
      <c r="DW113" s="977"/>
      <c r="DX113" s="977"/>
      <c r="DY113" s="977"/>
      <c r="DZ113" s="978"/>
    </row>
    <row r="114" spans="1:130" s="212" customFormat="1" ht="26.25" customHeight="1" x14ac:dyDescent="0.15">
      <c r="A114" s="968"/>
      <c r="B114" s="969"/>
      <c r="C114" s="937" t="s">
        <v>433</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v>970012</v>
      </c>
      <c r="AB114" s="973"/>
      <c r="AC114" s="973"/>
      <c r="AD114" s="973"/>
      <c r="AE114" s="974"/>
      <c r="AF114" s="975">
        <v>952932</v>
      </c>
      <c r="AG114" s="973"/>
      <c r="AH114" s="973"/>
      <c r="AI114" s="973"/>
      <c r="AJ114" s="974"/>
      <c r="AK114" s="975">
        <v>1052046</v>
      </c>
      <c r="AL114" s="973"/>
      <c r="AM114" s="973"/>
      <c r="AN114" s="973"/>
      <c r="AO114" s="974"/>
      <c r="AP114" s="976">
        <v>2.2000000000000002</v>
      </c>
      <c r="AQ114" s="977"/>
      <c r="AR114" s="977"/>
      <c r="AS114" s="977"/>
      <c r="AT114" s="978"/>
      <c r="AU114" s="922"/>
      <c r="AV114" s="923"/>
      <c r="AW114" s="923"/>
      <c r="AX114" s="923"/>
      <c r="AY114" s="923"/>
      <c r="AZ114" s="936" t="s">
        <v>434</v>
      </c>
      <c r="BA114" s="937"/>
      <c r="BB114" s="937"/>
      <c r="BC114" s="937"/>
      <c r="BD114" s="937"/>
      <c r="BE114" s="937"/>
      <c r="BF114" s="937"/>
      <c r="BG114" s="937"/>
      <c r="BH114" s="937"/>
      <c r="BI114" s="937"/>
      <c r="BJ114" s="937"/>
      <c r="BK114" s="937"/>
      <c r="BL114" s="937"/>
      <c r="BM114" s="937"/>
      <c r="BN114" s="937"/>
      <c r="BO114" s="937"/>
      <c r="BP114" s="938"/>
      <c r="BQ114" s="939">
        <v>13446368</v>
      </c>
      <c r="BR114" s="940"/>
      <c r="BS114" s="940"/>
      <c r="BT114" s="940"/>
      <c r="BU114" s="940"/>
      <c r="BV114" s="940">
        <v>13731421</v>
      </c>
      <c r="BW114" s="940"/>
      <c r="BX114" s="940"/>
      <c r="BY114" s="940"/>
      <c r="BZ114" s="940"/>
      <c r="CA114" s="940">
        <v>13836567</v>
      </c>
      <c r="CB114" s="940"/>
      <c r="CC114" s="940"/>
      <c r="CD114" s="940"/>
      <c r="CE114" s="940"/>
      <c r="CF114" s="934">
        <v>28.5</v>
      </c>
      <c r="CG114" s="935"/>
      <c r="CH114" s="935"/>
      <c r="CI114" s="935"/>
      <c r="CJ114" s="935"/>
      <c r="CK114" s="962"/>
      <c r="CL114" s="963"/>
      <c r="CM114" s="936" t="s">
        <v>435</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122</v>
      </c>
      <c r="DH114" s="973"/>
      <c r="DI114" s="973"/>
      <c r="DJ114" s="973"/>
      <c r="DK114" s="974"/>
      <c r="DL114" s="975" t="s">
        <v>122</v>
      </c>
      <c r="DM114" s="973"/>
      <c r="DN114" s="973"/>
      <c r="DO114" s="973"/>
      <c r="DP114" s="974"/>
      <c r="DQ114" s="975" t="s">
        <v>122</v>
      </c>
      <c r="DR114" s="973"/>
      <c r="DS114" s="973"/>
      <c r="DT114" s="973"/>
      <c r="DU114" s="974"/>
      <c r="DV114" s="976" t="s">
        <v>122</v>
      </c>
      <c r="DW114" s="977"/>
      <c r="DX114" s="977"/>
      <c r="DY114" s="977"/>
      <c r="DZ114" s="978"/>
    </row>
    <row r="115" spans="1:130" s="212" customFormat="1" ht="26.25" customHeight="1" x14ac:dyDescent="0.15">
      <c r="A115" s="968"/>
      <c r="B115" s="969"/>
      <c r="C115" s="937" t="s">
        <v>436</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v>1418460</v>
      </c>
      <c r="AB115" s="952"/>
      <c r="AC115" s="952"/>
      <c r="AD115" s="952"/>
      <c r="AE115" s="953"/>
      <c r="AF115" s="954">
        <v>1175844</v>
      </c>
      <c r="AG115" s="952"/>
      <c r="AH115" s="952"/>
      <c r="AI115" s="952"/>
      <c r="AJ115" s="953"/>
      <c r="AK115" s="954">
        <v>653000</v>
      </c>
      <c r="AL115" s="952"/>
      <c r="AM115" s="952"/>
      <c r="AN115" s="952"/>
      <c r="AO115" s="953"/>
      <c r="AP115" s="955">
        <v>1.3</v>
      </c>
      <c r="AQ115" s="956"/>
      <c r="AR115" s="956"/>
      <c r="AS115" s="956"/>
      <c r="AT115" s="957"/>
      <c r="AU115" s="922"/>
      <c r="AV115" s="923"/>
      <c r="AW115" s="923"/>
      <c r="AX115" s="923"/>
      <c r="AY115" s="923"/>
      <c r="AZ115" s="936" t="s">
        <v>437</v>
      </c>
      <c r="BA115" s="937"/>
      <c r="BB115" s="937"/>
      <c r="BC115" s="937"/>
      <c r="BD115" s="937"/>
      <c r="BE115" s="937"/>
      <c r="BF115" s="937"/>
      <c r="BG115" s="937"/>
      <c r="BH115" s="937"/>
      <c r="BI115" s="937"/>
      <c r="BJ115" s="937"/>
      <c r="BK115" s="937"/>
      <c r="BL115" s="937"/>
      <c r="BM115" s="937"/>
      <c r="BN115" s="937"/>
      <c r="BO115" s="937"/>
      <c r="BP115" s="938"/>
      <c r="BQ115" s="939">
        <v>2965626</v>
      </c>
      <c r="BR115" s="940"/>
      <c r="BS115" s="940"/>
      <c r="BT115" s="940"/>
      <c r="BU115" s="940"/>
      <c r="BV115" s="940">
        <v>2806184</v>
      </c>
      <c r="BW115" s="940"/>
      <c r="BX115" s="940"/>
      <c r="BY115" s="940"/>
      <c r="BZ115" s="940"/>
      <c r="CA115" s="940">
        <v>2645529</v>
      </c>
      <c r="CB115" s="940"/>
      <c r="CC115" s="940"/>
      <c r="CD115" s="940"/>
      <c r="CE115" s="940"/>
      <c r="CF115" s="934">
        <v>5.5</v>
      </c>
      <c r="CG115" s="935"/>
      <c r="CH115" s="935"/>
      <c r="CI115" s="935"/>
      <c r="CJ115" s="935"/>
      <c r="CK115" s="962"/>
      <c r="CL115" s="963"/>
      <c r="CM115" s="936" t="s">
        <v>438</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v>289911</v>
      </c>
      <c r="DH115" s="973"/>
      <c r="DI115" s="973"/>
      <c r="DJ115" s="973"/>
      <c r="DK115" s="974"/>
      <c r="DL115" s="975">
        <v>971471</v>
      </c>
      <c r="DM115" s="973"/>
      <c r="DN115" s="973"/>
      <c r="DO115" s="973"/>
      <c r="DP115" s="974"/>
      <c r="DQ115" s="975">
        <v>722102</v>
      </c>
      <c r="DR115" s="973"/>
      <c r="DS115" s="973"/>
      <c r="DT115" s="973"/>
      <c r="DU115" s="974"/>
      <c r="DV115" s="976">
        <v>1.5</v>
      </c>
      <c r="DW115" s="977"/>
      <c r="DX115" s="977"/>
      <c r="DY115" s="977"/>
      <c r="DZ115" s="978"/>
    </row>
    <row r="116" spans="1:130" s="212" customFormat="1" ht="26.25" customHeight="1" x14ac:dyDescent="0.15">
      <c r="A116" s="970"/>
      <c r="B116" s="971"/>
      <c r="C116" s="979" t="s">
        <v>439</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v>97</v>
      </c>
      <c r="AB116" s="973"/>
      <c r="AC116" s="973"/>
      <c r="AD116" s="973"/>
      <c r="AE116" s="974"/>
      <c r="AF116" s="975">
        <v>151</v>
      </c>
      <c r="AG116" s="973"/>
      <c r="AH116" s="973"/>
      <c r="AI116" s="973"/>
      <c r="AJ116" s="974"/>
      <c r="AK116" s="975">
        <v>2461</v>
      </c>
      <c r="AL116" s="973"/>
      <c r="AM116" s="973"/>
      <c r="AN116" s="973"/>
      <c r="AO116" s="974"/>
      <c r="AP116" s="976">
        <v>0</v>
      </c>
      <c r="AQ116" s="977"/>
      <c r="AR116" s="977"/>
      <c r="AS116" s="977"/>
      <c r="AT116" s="978"/>
      <c r="AU116" s="922"/>
      <c r="AV116" s="923"/>
      <c r="AW116" s="923"/>
      <c r="AX116" s="923"/>
      <c r="AY116" s="923"/>
      <c r="AZ116" s="981" t="s">
        <v>440</v>
      </c>
      <c r="BA116" s="982"/>
      <c r="BB116" s="982"/>
      <c r="BC116" s="982"/>
      <c r="BD116" s="982"/>
      <c r="BE116" s="982"/>
      <c r="BF116" s="982"/>
      <c r="BG116" s="982"/>
      <c r="BH116" s="982"/>
      <c r="BI116" s="982"/>
      <c r="BJ116" s="982"/>
      <c r="BK116" s="982"/>
      <c r="BL116" s="982"/>
      <c r="BM116" s="982"/>
      <c r="BN116" s="982"/>
      <c r="BO116" s="982"/>
      <c r="BP116" s="983"/>
      <c r="BQ116" s="939" t="s">
        <v>122</v>
      </c>
      <c r="BR116" s="940"/>
      <c r="BS116" s="940"/>
      <c r="BT116" s="940"/>
      <c r="BU116" s="940"/>
      <c r="BV116" s="940" t="s">
        <v>122</v>
      </c>
      <c r="BW116" s="940"/>
      <c r="BX116" s="940"/>
      <c r="BY116" s="940"/>
      <c r="BZ116" s="940"/>
      <c r="CA116" s="940" t="s">
        <v>122</v>
      </c>
      <c r="CB116" s="940"/>
      <c r="CC116" s="940"/>
      <c r="CD116" s="940"/>
      <c r="CE116" s="940"/>
      <c r="CF116" s="934" t="s">
        <v>122</v>
      </c>
      <c r="CG116" s="935"/>
      <c r="CH116" s="935"/>
      <c r="CI116" s="935"/>
      <c r="CJ116" s="935"/>
      <c r="CK116" s="962"/>
      <c r="CL116" s="963"/>
      <c r="CM116" s="936" t="s">
        <v>441</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v>49770</v>
      </c>
      <c r="DH116" s="973"/>
      <c r="DI116" s="973"/>
      <c r="DJ116" s="973"/>
      <c r="DK116" s="974"/>
      <c r="DL116" s="975">
        <v>26835</v>
      </c>
      <c r="DM116" s="973"/>
      <c r="DN116" s="973"/>
      <c r="DO116" s="973"/>
      <c r="DP116" s="974"/>
      <c r="DQ116" s="975">
        <v>3900</v>
      </c>
      <c r="DR116" s="973"/>
      <c r="DS116" s="973"/>
      <c r="DT116" s="973"/>
      <c r="DU116" s="974"/>
      <c r="DV116" s="976">
        <v>0</v>
      </c>
      <c r="DW116" s="977"/>
      <c r="DX116" s="977"/>
      <c r="DY116" s="977"/>
      <c r="DZ116" s="978"/>
    </row>
    <row r="117" spans="1:130" s="212" customFormat="1" ht="26.25" customHeight="1" x14ac:dyDescent="0.15">
      <c r="A117" s="926" t="s">
        <v>177</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442</v>
      </c>
      <c r="Z117" s="908"/>
      <c r="AA117" s="992">
        <v>14048743</v>
      </c>
      <c r="AB117" s="993"/>
      <c r="AC117" s="993"/>
      <c r="AD117" s="993"/>
      <c r="AE117" s="994"/>
      <c r="AF117" s="995">
        <v>13938835</v>
      </c>
      <c r="AG117" s="993"/>
      <c r="AH117" s="993"/>
      <c r="AI117" s="993"/>
      <c r="AJ117" s="994"/>
      <c r="AK117" s="995">
        <v>13647734</v>
      </c>
      <c r="AL117" s="993"/>
      <c r="AM117" s="993"/>
      <c r="AN117" s="993"/>
      <c r="AO117" s="994"/>
      <c r="AP117" s="996"/>
      <c r="AQ117" s="997"/>
      <c r="AR117" s="997"/>
      <c r="AS117" s="997"/>
      <c r="AT117" s="998"/>
      <c r="AU117" s="922"/>
      <c r="AV117" s="923"/>
      <c r="AW117" s="923"/>
      <c r="AX117" s="923"/>
      <c r="AY117" s="923"/>
      <c r="AZ117" s="988" t="s">
        <v>443</v>
      </c>
      <c r="BA117" s="989"/>
      <c r="BB117" s="989"/>
      <c r="BC117" s="989"/>
      <c r="BD117" s="989"/>
      <c r="BE117" s="989"/>
      <c r="BF117" s="989"/>
      <c r="BG117" s="989"/>
      <c r="BH117" s="989"/>
      <c r="BI117" s="989"/>
      <c r="BJ117" s="989"/>
      <c r="BK117" s="989"/>
      <c r="BL117" s="989"/>
      <c r="BM117" s="989"/>
      <c r="BN117" s="989"/>
      <c r="BO117" s="989"/>
      <c r="BP117" s="990"/>
      <c r="BQ117" s="939" t="s">
        <v>122</v>
      </c>
      <c r="BR117" s="940"/>
      <c r="BS117" s="940"/>
      <c r="BT117" s="940"/>
      <c r="BU117" s="940"/>
      <c r="BV117" s="940" t="s">
        <v>122</v>
      </c>
      <c r="BW117" s="940"/>
      <c r="BX117" s="940"/>
      <c r="BY117" s="940"/>
      <c r="BZ117" s="940"/>
      <c r="CA117" s="940" t="s">
        <v>122</v>
      </c>
      <c r="CB117" s="940"/>
      <c r="CC117" s="940"/>
      <c r="CD117" s="940"/>
      <c r="CE117" s="940"/>
      <c r="CF117" s="934" t="s">
        <v>122</v>
      </c>
      <c r="CG117" s="935"/>
      <c r="CH117" s="935"/>
      <c r="CI117" s="935"/>
      <c r="CJ117" s="935"/>
      <c r="CK117" s="962"/>
      <c r="CL117" s="963"/>
      <c r="CM117" s="936" t="s">
        <v>444</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122</v>
      </c>
      <c r="DH117" s="973"/>
      <c r="DI117" s="973"/>
      <c r="DJ117" s="973"/>
      <c r="DK117" s="974"/>
      <c r="DL117" s="975" t="s">
        <v>122</v>
      </c>
      <c r="DM117" s="973"/>
      <c r="DN117" s="973"/>
      <c r="DO117" s="973"/>
      <c r="DP117" s="974"/>
      <c r="DQ117" s="975" t="s">
        <v>122</v>
      </c>
      <c r="DR117" s="973"/>
      <c r="DS117" s="973"/>
      <c r="DT117" s="973"/>
      <c r="DU117" s="974"/>
      <c r="DV117" s="976" t="s">
        <v>122</v>
      </c>
      <c r="DW117" s="977"/>
      <c r="DX117" s="977"/>
      <c r="DY117" s="977"/>
      <c r="DZ117" s="978"/>
    </row>
    <row r="118" spans="1:130" s="212" customFormat="1" ht="26.25" customHeight="1" x14ac:dyDescent="0.15">
      <c r="A118" s="926" t="s">
        <v>418</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415</v>
      </c>
      <c r="AB118" s="907"/>
      <c r="AC118" s="907"/>
      <c r="AD118" s="907"/>
      <c r="AE118" s="908"/>
      <c r="AF118" s="906" t="s">
        <v>416</v>
      </c>
      <c r="AG118" s="907"/>
      <c r="AH118" s="907"/>
      <c r="AI118" s="907"/>
      <c r="AJ118" s="908"/>
      <c r="AK118" s="906" t="s">
        <v>294</v>
      </c>
      <c r="AL118" s="907"/>
      <c r="AM118" s="907"/>
      <c r="AN118" s="907"/>
      <c r="AO118" s="908"/>
      <c r="AP118" s="984" t="s">
        <v>417</v>
      </c>
      <c r="AQ118" s="985"/>
      <c r="AR118" s="985"/>
      <c r="AS118" s="985"/>
      <c r="AT118" s="986"/>
      <c r="AU118" s="922"/>
      <c r="AV118" s="923"/>
      <c r="AW118" s="923"/>
      <c r="AX118" s="923"/>
      <c r="AY118" s="923"/>
      <c r="AZ118" s="987" t="s">
        <v>445</v>
      </c>
      <c r="BA118" s="979"/>
      <c r="BB118" s="979"/>
      <c r="BC118" s="979"/>
      <c r="BD118" s="979"/>
      <c r="BE118" s="979"/>
      <c r="BF118" s="979"/>
      <c r="BG118" s="979"/>
      <c r="BH118" s="979"/>
      <c r="BI118" s="979"/>
      <c r="BJ118" s="979"/>
      <c r="BK118" s="979"/>
      <c r="BL118" s="979"/>
      <c r="BM118" s="979"/>
      <c r="BN118" s="979"/>
      <c r="BO118" s="979"/>
      <c r="BP118" s="980"/>
      <c r="BQ118" s="1013" t="s">
        <v>122</v>
      </c>
      <c r="BR118" s="1014"/>
      <c r="BS118" s="1014"/>
      <c r="BT118" s="1014"/>
      <c r="BU118" s="1014"/>
      <c r="BV118" s="1014" t="s">
        <v>122</v>
      </c>
      <c r="BW118" s="1014"/>
      <c r="BX118" s="1014"/>
      <c r="BY118" s="1014"/>
      <c r="BZ118" s="1014"/>
      <c r="CA118" s="1014" t="s">
        <v>122</v>
      </c>
      <c r="CB118" s="1014"/>
      <c r="CC118" s="1014"/>
      <c r="CD118" s="1014"/>
      <c r="CE118" s="1014"/>
      <c r="CF118" s="934" t="s">
        <v>122</v>
      </c>
      <c r="CG118" s="935"/>
      <c r="CH118" s="935"/>
      <c r="CI118" s="935"/>
      <c r="CJ118" s="935"/>
      <c r="CK118" s="962"/>
      <c r="CL118" s="963"/>
      <c r="CM118" s="936" t="s">
        <v>446</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t="s">
        <v>122</v>
      </c>
      <c r="DH118" s="973"/>
      <c r="DI118" s="973"/>
      <c r="DJ118" s="973"/>
      <c r="DK118" s="974"/>
      <c r="DL118" s="975" t="s">
        <v>122</v>
      </c>
      <c r="DM118" s="973"/>
      <c r="DN118" s="973"/>
      <c r="DO118" s="973"/>
      <c r="DP118" s="974"/>
      <c r="DQ118" s="975" t="s">
        <v>122</v>
      </c>
      <c r="DR118" s="973"/>
      <c r="DS118" s="973"/>
      <c r="DT118" s="973"/>
      <c r="DU118" s="974"/>
      <c r="DV118" s="976" t="s">
        <v>122</v>
      </c>
      <c r="DW118" s="977"/>
      <c r="DX118" s="977"/>
      <c r="DY118" s="977"/>
      <c r="DZ118" s="978"/>
    </row>
    <row r="119" spans="1:130" s="212" customFormat="1" ht="26.25" customHeight="1" x14ac:dyDescent="0.15">
      <c r="A119" s="1070" t="s">
        <v>421</v>
      </c>
      <c r="B119" s="961"/>
      <c r="C119" s="943" t="s">
        <v>422</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v>896016</v>
      </c>
      <c r="AB119" s="914"/>
      <c r="AC119" s="914"/>
      <c r="AD119" s="914"/>
      <c r="AE119" s="915"/>
      <c r="AF119" s="916">
        <v>887732</v>
      </c>
      <c r="AG119" s="914"/>
      <c r="AH119" s="914"/>
      <c r="AI119" s="914"/>
      <c r="AJ119" s="915"/>
      <c r="AK119" s="916">
        <v>412073</v>
      </c>
      <c r="AL119" s="914"/>
      <c r="AM119" s="914"/>
      <c r="AN119" s="914"/>
      <c r="AO119" s="915"/>
      <c r="AP119" s="917">
        <v>0.8</v>
      </c>
      <c r="AQ119" s="918"/>
      <c r="AR119" s="918"/>
      <c r="AS119" s="918"/>
      <c r="AT119" s="919"/>
      <c r="AU119" s="924"/>
      <c r="AV119" s="925"/>
      <c r="AW119" s="925"/>
      <c r="AX119" s="925"/>
      <c r="AY119" s="925"/>
      <c r="AZ119" s="233" t="s">
        <v>177</v>
      </c>
      <c r="BA119" s="233"/>
      <c r="BB119" s="233"/>
      <c r="BC119" s="233"/>
      <c r="BD119" s="233"/>
      <c r="BE119" s="233"/>
      <c r="BF119" s="233"/>
      <c r="BG119" s="233"/>
      <c r="BH119" s="233"/>
      <c r="BI119" s="233"/>
      <c r="BJ119" s="233"/>
      <c r="BK119" s="233"/>
      <c r="BL119" s="233"/>
      <c r="BM119" s="233"/>
      <c r="BN119" s="233"/>
      <c r="BO119" s="991" t="s">
        <v>447</v>
      </c>
      <c r="BP119" s="1019"/>
      <c r="BQ119" s="1013">
        <v>179980367</v>
      </c>
      <c r="BR119" s="1014"/>
      <c r="BS119" s="1014"/>
      <c r="BT119" s="1014"/>
      <c r="BU119" s="1014"/>
      <c r="BV119" s="1014">
        <v>174991653</v>
      </c>
      <c r="BW119" s="1014"/>
      <c r="BX119" s="1014"/>
      <c r="BY119" s="1014"/>
      <c r="BZ119" s="1014"/>
      <c r="CA119" s="1014">
        <v>167663523</v>
      </c>
      <c r="CB119" s="1014"/>
      <c r="CC119" s="1014"/>
      <c r="CD119" s="1014"/>
      <c r="CE119" s="1014"/>
      <c r="CF119" s="1015"/>
      <c r="CG119" s="1016"/>
      <c r="CH119" s="1016"/>
      <c r="CI119" s="1016"/>
      <c r="CJ119" s="1017"/>
      <c r="CK119" s="964"/>
      <c r="CL119" s="965"/>
      <c r="CM119" s="987" t="s">
        <v>448</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v>901924</v>
      </c>
      <c r="DH119" s="1000"/>
      <c r="DI119" s="1000"/>
      <c r="DJ119" s="1000"/>
      <c r="DK119" s="1001"/>
      <c r="DL119" s="999">
        <v>688562</v>
      </c>
      <c r="DM119" s="1000"/>
      <c r="DN119" s="1000"/>
      <c r="DO119" s="1000"/>
      <c r="DP119" s="1001"/>
      <c r="DQ119" s="999">
        <v>535877</v>
      </c>
      <c r="DR119" s="1000"/>
      <c r="DS119" s="1000"/>
      <c r="DT119" s="1000"/>
      <c r="DU119" s="1001"/>
      <c r="DV119" s="1002">
        <v>1.1000000000000001</v>
      </c>
      <c r="DW119" s="1003"/>
      <c r="DX119" s="1003"/>
      <c r="DY119" s="1003"/>
      <c r="DZ119" s="1004"/>
    </row>
    <row r="120" spans="1:130" s="212" customFormat="1" ht="26.25" customHeight="1" x14ac:dyDescent="0.15">
      <c r="A120" s="1071"/>
      <c r="B120" s="963"/>
      <c r="C120" s="936" t="s">
        <v>425</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v>24066</v>
      </c>
      <c r="AB120" s="973"/>
      <c r="AC120" s="973"/>
      <c r="AD120" s="973"/>
      <c r="AE120" s="974"/>
      <c r="AF120" s="975">
        <v>24066</v>
      </c>
      <c r="AG120" s="973"/>
      <c r="AH120" s="973"/>
      <c r="AI120" s="973"/>
      <c r="AJ120" s="974"/>
      <c r="AK120" s="975">
        <v>24067</v>
      </c>
      <c r="AL120" s="973"/>
      <c r="AM120" s="973"/>
      <c r="AN120" s="973"/>
      <c r="AO120" s="974"/>
      <c r="AP120" s="976">
        <v>0</v>
      </c>
      <c r="AQ120" s="977"/>
      <c r="AR120" s="977"/>
      <c r="AS120" s="977"/>
      <c r="AT120" s="978"/>
      <c r="AU120" s="1005" t="s">
        <v>449</v>
      </c>
      <c r="AV120" s="1006"/>
      <c r="AW120" s="1006"/>
      <c r="AX120" s="1006"/>
      <c r="AY120" s="1007"/>
      <c r="AZ120" s="943" t="s">
        <v>450</v>
      </c>
      <c r="BA120" s="911"/>
      <c r="BB120" s="911"/>
      <c r="BC120" s="911"/>
      <c r="BD120" s="911"/>
      <c r="BE120" s="911"/>
      <c r="BF120" s="911"/>
      <c r="BG120" s="911"/>
      <c r="BH120" s="911"/>
      <c r="BI120" s="911"/>
      <c r="BJ120" s="911"/>
      <c r="BK120" s="911"/>
      <c r="BL120" s="911"/>
      <c r="BM120" s="911"/>
      <c r="BN120" s="911"/>
      <c r="BO120" s="911"/>
      <c r="BP120" s="912"/>
      <c r="BQ120" s="944">
        <v>11023265</v>
      </c>
      <c r="BR120" s="945"/>
      <c r="BS120" s="945"/>
      <c r="BT120" s="945"/>
      <c r="BU120" s="945"/>
      <c r="BV120" s="945">
        <v>10871553</v>
      </c>
      <c r="BW120" s="945"/>
      <c r="BX120" s="945"/>
      <c r="BY120" s="945"/>
      <c r="BZ120" s="945"/>
      <c r="CA120" s="945">
        <v>10218993</v>
      </c>
      <c r="CB120" s="945"/>
      <c r="CC120" s="945"/>
      <c r="CD120" s="945"/>
      <c r="CE120" s="945"/>
      <c r="CF120" s="958">
        <v>21.1</v>
      </c>
      <c r="CG120" s="959"/>
      <c r="CH120" s="959"/>
      <c r="CI120" s="959"/>
      <c r="CJ120" s="959"/>
      <c r="CK120" s="1020" t="s">
        <v>451</v>
      </c>
      <c r="CL120" s="1021"/>
      <c r="CM120" s="1021"/>
      <c r="CN120" s="1021"/>
      <c r="CO120" s="1022"/>
      <c r="CP120" s="1028" t="s">
        <v>396</v>
      </c>
      <c r="CQ120" s="1029"/>
      <c r="CR120" s="1029"/>
      <c r="CS120" s="1029"/>
      <c r="CT120" s="1029"/>
      <c r="CU120" s="1029"/>
      <c r="CV120" s="1029"/>
      <c r="CW120" s="1029"/>
      <c r="CX120" s="1029"/>
      <c r="CY120" s="1029"/>
      <c r="CZ120" s="1029"/>
      <c r="DA120" s="1029"/>
      <c r="DB120" s="1029"/>
      <c r="DC120" s="1029"/>
      <c r="DD120" s="1029"/>
      <c r="DE120" s="1029"/>
      <c r="DF120" s="1030"/>
      <c r="DG120" s="944">
        <v>29805734</v>
      </c>
      <c r="DH120" s="945"/>
      <c r="DI120" s="945"/>
      <c r="DJ120" s="945"/>
      <c r="DK120" s="945"/>
      <c r="DL120" s="945">
        <v>27594717</v>
      </c>
      <c r="DM120" s="945"/>
      <c r="DN120" s="945"/>
      <c r="DO120" s="945"/>
      <c r="DP120" s="945"/>
      <c r="DQ120" s="945">
        <v>25838791</v>
      </c>
      <c r="DR120" s="945"/>
      <c r="DS120" s="945"/>
      <c r="DT120" s="945"/>
      <c r="DU120" s="945"/>
      <c r="DV120" s="946">
        <v>53.2</v>
      </c>
      <c r="DW120" s="946"/>
      <c r="DX120" s="946"/>
      <c r="DY120" s="946"/>
      <c r="DZ120" s="947"/>
    </row>
    <row r="121" spans="1:130" s="212" customFormat="1" ht="26.25" customHeight="1" x14ac:dyDescent="0.15">
      <c r="A121" s="1071"/>
      <c r="B121" s="963"/>
      <c r="C121" s="988" t="s">
        <v>452</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v>176187</v>
      </c>
      <c r="AB121" s="973"/>
      <c r="AC121" s="973"/>
      <c r="AD121" s="973"/>
      <c r="AE121" s="974"/>
      <c r="AF121" s="975">
        <v>173040</v>
      </c>
      <c r="AG121" s="973"/>
      <c r="AH121" s="973"/>
      <c r="AI121" s="973"/>
      <c r="AJ121" s="974"/>
      <c r="AK121" s="975">
        <v>61762</v>
      </c>
      <c r="AL121" s="973"/>
      <c r="AM121" s="973"/>
      <c r="AN121" s="973"/>
      <c r="AO121" s="974"/>
      <c r="AP121" s="976">
        <v>0.1</v>
      </c>
      <c r="AQ121" s="977"/>
      <c r="AR121" s="977"/>
      <c r="AS121" s="977"/>
      <c r="AT121" s="978"/>
      <c r="AU121" s="1008"/>
      <c r="AV121" s="1009"/>
      <c r="AW121" s="1009"/>
      <c r="AX121" s="1009"/>
      <c r="AY121" s="1010"/>
      <c r="AZ121" s="936" t="s">
        <v>453</v>
      </c>
      <c r="BA121" s="937"/>
      <c r="BB121" s="937"/>
      <c r="BC121" s="937"/>
      <c r="BD121" s="937"/>
      <c r="BE121" s="937"/>
      <c r="BF121" s="937"/>
      <c r="BG121" s="937"/>
      <c r="BH121" s="937"/>
      <c r="BI121" s="937"/>
      <c r="BJ121" s="937"/>
      <c r="BK121" s="937"/>
      <c r="BL121" s="937"/>
      <c r="BM121" s="937"/>
      <c r="BN121" s="937"/>
      <c r="BO121" s="937"/>
      <c r="BP121" s="938"/>
      <c r="BQ121" s="939">
        <v>22870949</v>
      </c>
      <c r="BR121" s="940"/>
      <c r="BS121" s="940"/>
      <c r="BT121" s="940"/>
      <c r="BU121" s="940"/>
      <c r="BV121" s="940">
        <v>22482262</v>
      </c>
      <c r="BW121" s="940"/>
      <c r="BX121" s="940"/>
      <c r="BY121" s="940"/>
      <c r="BZ121" s="940"/>
      <c r="CA121" s="940">
        <v>22008181</v>
      </c>
      <c r="CB121" s="940"/>
      <c r="CC121" s="940"/>
      <c r="CD121" s="940"/>
      <c r="CE121" s="940"/>
      <c r="CF121" s="934">
        <v>45.3</v>
      </c>
      <c r="CG121" s="935"/>
      <c r="CH121" s="935"/>
      <c r="CI121" s="935"/>
      <c r="CJ121" s="935"/>
      <c r="CK121" s="1023"/>
      <c r="CL121" s="1024"/>
      <c r="CM121" s="1024"/>
      <c r="CN121" s="1024"/>
      <c r="CO121" s="1025"/>
      <c r="CP121" s="1033" t="s">
        <v>398</v>
      </c>
      <c r="CQ121" s="1034"/>
      <c r="CR121" s="1034"/>
      <c r="CS121" s="1034"/>
      <c r="CT121" s="1034"/>
      <c r="CU121" s="1034"/>
      <c r="CV121" s="1034"/>
      <c r="CW121" s="1034"/>
      <c r="CX121" s="1034"/>
      <c r="CY121" s="1034"/>
      <c r="CZ121" s="1034"/>
      <c r="DA121" s="1034"/>
      <c r="DB121" s="1034"/>
      <c r="DC121" s="1034"/>
      <c r="DD121" s="1034"/>
      <c r="DE121" s="1034"/>
      <c r="DF121" s="1035"/>
      <c r="DG121" s="939">
        <v>651105</v>
      </c>
      <c r="DH121" s="940"/>
      <c r="DI121" s="940"/>
      <c r="DJ121" s="940"/>
      <c r="DK121" s="940"/>
      <c r="DL121" s="940">
        <v>561166</v>
      </c>
      <c r="DM121" s="940"/>
      <c r="DN121" s="940"/>
      <c r="DO121" s="940"/>
      <c r="DP121" s="940"/>
      <c r="DQ121" s="940">
        <v>493425</v>
      </c>
      <c r="DR121" s="940"/>
      <c r="DS121" s="940"/>
      <c r="DT121" s="940"/>
      <c r="DU121" s="940"/>
      <c r="DV121" s="941">
        <v>1</v>
      </c>
      <c r="DW121" s="941"/>
      <c r="DX121" s="941"/>
      <c r="DY121" s="941"/>
      <c r="DZ121" s="942"/>
    </row>
    <row r="122" spans="1:130" s="212" customFormat="1" ht="26.25" customHeight="1" x14ac:dyDescent="0.15">
      <c r="A122" s="1071"/>
      <c r="B122" s="963"/>
      <c r="C122" s="936" t="s">
        <v>435</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122</v>
      </c>
      <c r="AB122" s="973"/>
      <c r="AC122" s="973"/>
      <c r="AD122" s="973"/>
      <c r="AE122" s="974"/>
      <c r="AF122" s="975" t="s">
        <v>122</v>
      </c>
      <c r="AG122" s="973"/>
      <c r="AH122" s="973"/>
      <c r="AI122" s="973"/>
      <c r="AJ122" s="974"/>
      <c r="AK122" s="975" t="s">
        <v>122</v>
      </c>
      <c r="AL122" s="973"/>
      <c r="AM122" s="973"/>
      <c r="AN122" s="973"/>
      <c r="AO122" s="974"/>
      <c r="AP122" s="976" t="s">
        <v>122</v>
      </c>
      <c r="AQ122" s="977"/>
      <c r="AR122" s="977"/>
      <c r="AS122" s="977"/>
      <c r="AT122" s="978"/>
      <c r="AU122" s="1008"/>
      <c r="AV122" s="1009"/>
      <c r="AW122" s="1009"/>
      <c r="AX122" s="1009"/>
      <c r="AY122" s="1010"/>
      <c r="AZ122" s="987" t="s">
        <v>454</v>
      </c>
      <c r="BA122" s="979"/>
      <c r="BB122" s="979"/>
      <c r="BC122" s="979"/>
      <c r="BD122" s="979"/>
      <c r="BE122" s="979"/>
      <c r="BF122" s="979"/>
      <c r="BG122" s="979"/>
      <c r="BH122" s="979"/>
      <c r="BI122" s="979"/>
      <c r="BJ122" s="979"/>
      <c r="BK122" s="979"/>
      <c r="BL122" s="979"/>
      <c r="BM122" s="979"/>
      <c r="BN122" s="979"/>
      <c r="BO122" s="979"/>
      <c r="BP122" s="980"/>
      <c r="BQ122" s="1013">
        <v>101301224</v>
      </c>
      <c r="BR122" s="1014"/>
      <c r="BS122" s="1014"/>
      <c r="BT122" s="1014"/>
      <c r="BU122" s="1014"/>
      <c r="BV122" s="1014">
        <v>98182713</v>
      </c>
      <c r="BW122" s="1014"/>
      <c r="BX122" s="1014"/>
      <c r="BY122" s="1014"/>
      <c r="BZ122" s="1014"/>
      <c r="CA122" s="1014">
        <v>93026785</v>
      </c>
      <c r="CB122" s="1014"/>
      <c r="CC122" s="1014"/>
      <c r="CD122" s="1014"/>
      <c r="CE122" s="1014"/>
      <c r="CF122" s="1031">
        <v>191.6</v>
      </c>
      <c r="CG122" s="1032"/>
      <c r="CH122" s="1032"/>
      <c r="CI122" s="1032"/>
      <c r="CJ122" s="1032"/>
      <c r="CK122" s="1023"/>
      <c r="CL122" s="1024"/>
      <c r="CM122" s="1024"/>
      <c r="CN122" s="1024"/>
      <c r="CO122" s="1025"/>
      <c r="CP122" s="1033" t="s">
        <v>397</v>
      </c>
      <c r="CQ122" s="1034"/>
      <c r="CR122" s="1034"/>
      <c r="CS122" s="1034"/>
      <c r="CT122" s="1034"/>
      <c r="CU122" s="1034"/>
      <c r="CV122" s="1034"/>
      <c r="CW122" s="1034"/>
      <c r="CX122" s="1034"/>
      <c r="CY122" s="1034"/>
      <c r="CZ122" s="1034"/>
      <c r="DA122" s="1034"/>
      <c r="DB122" s="1034"/>
      <c r="DC122" s="1034"/>
      <c r="DD122" s="1034"/>
      <c r="DE122" s="1034"/>
      <c r="DF122" s="1035"/>
      <c r="DG122" s="939">
        <v>562846</v>
      </c>
      <c r="DH122" s="940"/>
      <c r="DI122" s="940"/>
      <c r="DJ122" s="940"/>
      <c r="DK122" s="940"/>
      <c r="DL122" s="940">
        <v>477360</v>
      </c>
      <c r="DM122" s="940"/>
      <c r="DN122" s="940"/>
      <c r="DO122" s="940"/>
      <c r="DP122" s="940"/>
      <c r="DQ122" s="940">
        <v>369481</v>
      </c>
      <c r="DR122" s="940"/>
      <c r="DS122" s="940"/>
      <c r="DT122" s="940"/>
      <c r="DU122" s="940"/>
      <c r="DV122" s="941">
        <v>0.8</v>
      </c>
      <c r="DW122" s="941"/>
      <c r="DX122" s="941"/>
      <c r="DY122" s="941"/>
      <c r="DZ122" s="942"/>
    </row>
    <row r="123" spans="1:130" s="212" customFormat="1" ht="26.25" customHeight="1" x14ac:dyDescent="0.15">
      <c r="A123" s="1071"/>
      <c r="B123" s="963"/>
      <c r="C123" s="936" t="s">
        <v>441</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t="s">
        <v>122</v>
      </c>
      <c r="AB123" s="973"/>
      <c r="AC123" s="973"/>
      <c r="AD123" s="973"/>
      <c r="AE123" s="974"/>
      <c r="AF123" s="975" t="s">
        <v>122</v>
      </c>
      <c r="AG123" s="973"/>
      <c r="AH123" s="973"/>
      <c r="AI123" s="973"/>
      <c r="AJ123" s="974"/>
      <c r="AK123" s="975" t="s">
        <v>122</v>
      </c>
      <c r="AL123" s="973"/>
      <c r="AM123" s="973"/>
      <c r="AN123" s="973"/>
      <c r="AO123" s="974"/>
      <c r="AP123" s="976" t="s">
        <v>122</v>
      </c>
      <c r="AQ123" s="977"/>
      <c r="AR123" s="977"/>
      <c r="AS123" s="977"/>
      <c r="AT123" s="978"/>
      <c r="AU123" s="1011"/>
      <c r="AV123" s="1012"/>
      <c r="AW123" s="1012"/>
      <c r="AX123" s="1012"/>
      <c r="AY123" s="1012"/>
      <c r="AZ123" s="233" t="s">
        <v>177</v>
      </c>
      <c r="BA123" s="233"/>
      <c r="BB123" s="233"/>
      <c r="BC123" s="233"/>
      <c r="BD123" s="233"/>
      <c r="BE123" s="233"/>
      <c r="BF123" s="233"/>
      <c r="BG123" s="233"/>
      <c r="BH123" s="233"/>
      <c r="BI123" s="233"/>
      <c r="BJ123" s="233"/>
      <c r="BK123" s="233"/>
      <c r="BL123" s="233"/>
      <c r="BM123" s="233"/>
      <c r="BN123" s="233"/>
      <c r="BO123" s="991" t="s">
        <v>455</v>
      </c>
      <c r="BP123" s="1019"/>
      <c r="BQ123" s="1077">
        <v>135195438</v>
      </c>
      <c r="BR123" s="1078"/>
      <c r="BS123" s="1078"/>
      <c r="BT123" s="1078"/>
      <c r="BU123" s="1078"/>
      <c r="BV123" s="1078">
        <v>131536528</v>
      </c>
      <c r="BW123" s="1078"/>
      <c r="BX123" s="1078"/>
      <c r="BY123" s="1078"/>
      <c r="BZ123" s="1078"/>
      <c r="CA123" s="1078">
        <v>125253959</v>
      </c>
      <c r="CB123" s="1078"/>
      <c r="CC123" s="1078"/>
      <c r="CD123" s="1078"/>
      <c r="CE123" s="1078"/>
      <c r="CF123" s="1015"/>
      <c r="CG123" s="1016"/>
      <c r="CH123" s="1016"/>
      <c r="CI123" s="1016"/>
      <c r="CJ123" s="1017"/>
      <c r="CK123" s="1023"/>
      <c r="CL123" s="1024"/>
      <c r="CM123" s="1024"/>
      <c r="CN123" s="1024"/>
      <c r="CO123" s="1025"/>
      <c r="CP123" s="1033" t="s">
        <v>399</v>
      </c>
      <c r="CQ123" s="1034"/>
      <c r="CR123" s="1034"/>
      <c r="CS123" s="1034"/>
      <c r="CT123" s="1034"/>
      <c r="CU123" s="1034"/>
      <c r="CV123" s="1034"/>
      <c r="CW123" s="1034"/>
      <c r="CX123" s="1034"/>
      <c r="CY123" s="1034"/>
      <c r="CZ123" s="1034"/>
      <c r="DA123" s="1034"/>
      <c r="DB123" s="1034"/>
      <c r="DC123" s="1034"/>
      <c r="DD123" s="1034"/>
      <c r="DE123" s="1034"/>
      <c r="DF123" s="1035"/>
      <c r="DG123" s="972">
        <v>173683</v>
      </c>
      <c r="DH123" s="973"/>
      <c r="DI123" s="973"/>
      <c r="DJ123" s="973"/>
      <c r="DK123" s="974"/>
      <c r="DL123" s="975">
        <v>151226</v>
      </c>
      <c r="DM123" s="973"/>
      <c r="DN123" s="973"/>
      <c r="DO123" s="973"/>
      <c r="DP123" s="974"/>
      <c r="DQ123" s="975">
        <v>128030</v>
      </c>
      <c r="DR123" s="973"/>
      <c r="DS123" s="973"/>
      <c r="DT123" s="973"/>
      <c r="DU123" s="974"/>
      <c r="DV123" s="976">
        <v>0.3</v>
      </c>
      <c r="DW123" s="977"/>
      <c r="DX123" s="977"/>
      <c r="DY123" s="977"/>
      <c r="DZ123" s="978"/>
    </row>
    <row r="124" spans="1:130" s="212" customFormat="1" ht="26.25" customHeight="1" thickBot="1" x14ac:dyDescent="0.2">
      <c r="A124" s="1071"/>
      <c r="B124" s="963"/>
      <c r="C124" s="936" t="s">
        <v>444</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122</v>
      </c>
      <c r="AB124" s="973"/>
      <c r="AC124" s="973"/>
      <c r="AD124" s="973"/>
      <c r="AE124" s="974"/>
      <c r="AF124" s="975" t="s">
        <v>122</v>
      </c>
      <c r="AG124" s="973"/>
      <c r="AH124" s="973"/>
      <c r="AI124" s="973"/>
      <c r="AJ124" s="974"/>
      <c r="AK124" s="975" t="s">
        <v>122</v>
      </c>
      <c r="AL124" s="973"/>
      <c r="AM124" s="973"/>
      <c r="AN124" s="973"/>
      <c r="AO124" s="974"/>
      <c r="AP124" s="976" t="s">
        <v>122</v>
      </c>
      <c r="AQ124" s="977"/>
      <c r="AR124" s="977"/>
      <c r="AS124" s="977"/>
      <c r="AT124" s="978"/>
      <c r="AU124" s="1073" t="s">
        <v>456</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v>97</v>
      </c>
      <c r="BR124" s="1041"/>
      <c r="BS124" s="1041"/>
      <c r="BT124" s="1041"/>
      <c r="BU124" s="1041"/>
      <c r="BV124" s="1041">
        <v>92.5</v>
      </c>
      <c r="BW124" s="1041"/>
      <c r="BX124" s="1041"/>
      <c r="BY124" s="1041"/>
      <c r="BZ124" s="1041"/>
      <c r="CA124" s="1041">
        <v>87.3</v>
      </c>
      <c r="CB124" s="1041"/>
      <c r="CC124" s="1041"/>
      <c r="CD124" s="1041"/>
      <c r="CE124" s="1041"/>
      <c r="CF124" s="1042"/>
      <c r="CG124" s="1043"/>
      <c r="CH124" s="1043"/>
      <c r="CI124" s="1043"/>
      <c r="CJ124" s="1044"/>
      <c r="CK124" s="1026"/>
      <c r="CL124" s="1026"/>
      <c r="CM124" s="1026"/>
      <c r="CN124" s="1026"/>
      <c r="CO124" s="1027"/>
      <c r="CP124" s="1033" t="s">
        <v>457</v>
      </c>
      <c r="CQ124" s="1034"/>
      <c r="CR124" s="1034"/>
      <c r="CS124" s="1034"/>
      <c r="CT124" s="1034"/>
      <c r="CU124" s="1034"/>
      <c r="CV124" s="1034"/>
      <c r="CW124" s="1034"/>
      <c r="CX124" s="1034"/>
      <c r="CY124" s="1034"/>
      <c r="CZ124" s="1034"/>
      <c r="DA124" s="1034"/>
      <c r="DB124" s="1034"/>
      <c r="DC124" s="1034"/>
      <c r="DD124" s="1034"/>
      <c r="DE124" s="1034"/>
      <c r="DF124" s="1035"/>
      <c r="DG124" s="1018">
        <v>14956</v>
      </c>
      <c r="DH124" s="1000"/>
      <c r="DI124" s="1000"/>
      <c r="DJ124" s="1000"/>
      <c r="DK124" s="1001"/>
      <c r="DL124" s="999">
        <v>14521</v>
      </c>
      <c r="DM124" s="1000"/>
      <c r="DN124" s="1000"/>
      <c r="DO124" s="1000"/>
      <c r="DP124" s="1001"/>
      <c r="DQ124" s="999">
        <v>15398</v>
      </c>
      <c r="DR124" s="1000"/>
      <c r="DS124" s="1000"/>
      <c r="DT124" s="1000"/>
      <c r="DU124" s="1001"/>
      <c r="DV124" s="1002">
        <v>0</v>
      </c>
      <c r="DW124" s="1003"/>
      <c r="DX124" s="1003"/>
      <c r="DY124" s="1003"/>
      <c r="DZ124" s="1004"/>
    </row>
    <row r="125" spans="1:130" s="212" customFormat="1" ht="26.25" customHeight="1" x14ac:dyDescent="0.15">
      <c r="A125" s="1071"/>
      <c r="B125" s="963"/>
      <c r="C125" s="936" t="s">
        <v>446</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122</v>
      </c>
      <c r="AB125" s="973"/>
      <c r="AC125" s="973"/>
      <c r="AD125" s="973"/>
      <c r="AE125" s="974"/>
      <c r="AF125" s="975" t="s">
        <v>122</v>
      </c>
      <c r="AG125" s="973"/>
      <c r="AH125" s="973"/>
      <c r="AI125" s="973"/>
      <c r="AJ125" s="974"/>
      <c r="AK125" s="975" t="s">
        <v>122</v>
      </c>
      <c r="AL125" s="973"/>
      <c r="AM125" s="973"/>
      <c r="AN125" s="973"/>
      <c r="AO125" s="974"/>
      <c r="AP125" s="976" t="s">
        <v>122</v>
      </c>
      <c r="AQ125" s="977"/>
      <c r="AR125" s="977"/>
      <c r="AS125" s="977"/>
      <c r="AT125" s="978"/>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6" t="s">
        <v>458</v>
      </c>
      <c r="CL125" s="1021"/>
      <c r="CM125" s="1021"/>
      <c r="CN125" s="1021"/>
      <c r="CO125" s="1022"/>
      <c r="CP125" s="943" t="s">
        <v>459</v>
      </c>
      <c r="CQ125" s="911"/>
      <c r="CR125" s="911"/>
      <c r="CS125" s="911"/>
      <c r="CT125" s="911"/>
      <c r="CU125" s="911"/>
      <c r="CV125" s="911"/>
      <c r="CW125" s="911"/>
      <c r="CX125" s="911"/>
      <c r="CY125" s="911"/>
      <c r="CZ125" s="911"/>
      <c r="DA125" s="911"/>
      <c r="DB125" s="911"/>
      <c r="DC125" s="911"/>
      <c r="DD125" s="911"/>
      <c r="DE125" s="911"/>
      <c r="DF125" s="912"/>
      <c r="DG125" s="944" t="s">
        <v>122</v>
      </c>
      <c r="DH125" s="945"/>
      <c r="DI125" s="945"/>
      <c r="DJ125" s="945"/>
      <c r="DK125" s="945"/>
      <c r="DL125" s="945" t="s">
        <v>122</v>
      </c>
      <c r="DM125" s="945"/>
      <c r="DN125" s="945"/>
      <c r="DO125" s="945"/>
      <c r="DP125" s="945"/>
      <c r="DQ125" s="945" t="s">
        <v>122</v>
      </c>
      <c r="DR125" s="945"/>
      <c r="DS125" s="945"/>
      <c r="DT125" s="945"/>
      <c r="DU125" s="945"/>
      <c r="DV125" s="946" t="s">
        <v>122</v>
      </c>
      <c r="DW125" s="946"/>
      <c r="DX125" s="946"/>
      <c r="DY125" s="946"/>
      <c r="DZ125" s="947"/>
    </row>
    <row r="126" spans="1:130" s="212" customFormat="1" ht="26.25" customHeight="1" thickBot="1" x14ac:dyDescent="0.2">
      <c r="A126" s="1071"/>
      <c r="B126" s="963"/>
      <c r="C126" s="936" t="s">
        <v>448</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v>322191</v>
      </c>
      <c r="AB126" s="973"/>
      <c r="AC126" s="973"/>
      <c r="AD126" s="973"/>
      <c r="AE126" s="974"/>
      <c r="AF126" s="975">
        <v>91006</v>
      </c>
      <c r="AG126" s="973"/>
      <c r="AH126" s="973"/>
      <c r="AI126" s="973"/>
      <c r="AJ126" s="974"/>
      <c r="AK126" s="975">
        <v>155098</v>
      </c>
      <c r="AL126" s="973"/>
      <c r="AM126" s="973"/>
      <c r="AN126" s="973"/>
      <c r="AO126" s="974"/>
      <c r="AP126" s="976">
        <v>0.3</v>
      </c>
      <c r="AQ126" s="977"/>
      <c r="AR126" s="977"/>
      <c r="AS126" s="977"/>
      <c r="AT126" s="97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7"/>
      <c r="CL126" s="1024"/>
      <c r="CM126" s="1024"/>
      <c r="CN126" s="1024"/>
      <c r="CO126" s="1025"/>
      <c r="CP126" s="936" t="s">
        <v>460</v>
      </c>
      <c r="CQ126" s="937"/>
      <c r="CR126" s="937"/>
      <c r="CS126" s="937"/>
      <c r="CT126" s="937"/>
      <c r="CU126" s="937"/>
      <c r="CV126" s="937"/>
      <c r="CW126" s="937"/>
      <c r="CX126" s="937"/>
      <c r="CY126" s="937"/>
      <c r="CZ126" s="937"/>
      <c r="DA126" s="937"/>
      <c r="DB126" s="937"/>
      <c r="DC126" s="937"/>
      <c r="DD126" s="937"/>
      <c r="DE126" s="937"/>
      <c r="DF126" s="938"/>
      <c r="DG126" s="939">
        <v>2932960</v>
      </c>
      <c r="DH126" s="940"/>
      <c r="DI126" s="940"/>
      <c r="DJ126" s="940"/>
      <c r="DK126" s="940"/>
      <c r="DL126" s="940">
        <v>2784326</v>
      </c>
      <c r="DM126" s="940"/>
      <c r="DN126" s="940"/>
      <c r="DO126" s="940"/>
      <c r="DP126" s="940"/>
      <c r="DQ126" s="940">
        <v>2634559</v>
      </c>
      <c r="DR126" s="940"/>
      <c r="DS126" s="940"/>
      <c r="DT126" s="940"/>
      <c r="DU126" s="940"/>
      <c r="DV126" s="941">
        <v>5.4</v>
      </c>
      <c r="DW126" s="941"/>
      <c r="DX126" s="941"/>
      <c r="DY126" s="941"/>
      <c r="DZ126" s="942"/>
    </row>
    <row r="127" spans="1:130" s="212" customFormat="1" ht="26.25" customHeight="1" x14ac:dyDescent="0.15">
      <c r="A127" s="1072"/>
      <c r="B127" s="965"/>
      <c r="C127" s="987" t="s">
        <v>461</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t="s">
        <v>122</v>
      </c>
      <c r="AB127" s="973"/>
      <c r="AC127" s="973"/>
      <c r="AD127" s="973"/>
      <c r="AE127" s="974"/>
      <c r="AF127" s="975" t="s">
        <v>122</v>
      </c>
      <c r="AG127" s="973"/>
      <c r="AH127" s="973"/>
      <c r="AI127" s="973"/>
      <c r="AJ127" s="974"/>
      <c r="AK127" s="975" t="s">
        <v>122</v>
      </c>
      <c r="AL127" s="973"/>
      <c r="AM127" s="973"/>
      <c r="AN127" s="973"/>
      <c r="AO127" s="974"/>
      <c r="AP127" s="976" t="s">
        <v>122</v>
      </c>
      <c r="AQ127" s="977"/>
      <c r="AR127" s="977"/>
      <c r="AS127" s="977"/>
      <c r="AT127" s="978"/>
      <c r="AU127" s="214"/>
      <c r="AV127" s="214"/>
      <c r="AW127" s="214"/>
      <c r="AX127" s="1045" t="s">
        <v>462</v>
      </c>
      <c r="AY127" s="1046"/>
      <c r="AZ127" s="1046"/>
      <c r="BA127" s="1046"/>
      <c r="BB127" s="1046"/>
      <c r="BC127" s="1046"/>
      <c r="BD127" s="1046"/>
      <c r="BE127" s="1047"/>
      <c r="BF127" s="1048" t="s">
        <v>463</v>
      </c>
      <c r="BG127" s="1046"/>
      <c r="BH127" s="1046"/>
      <c r="BI127" s="1046"/>
      <c r="BJ127" s="1046"/>
      <c r="BK127" s="1046"/>
      <c r="BL127" s="1047"/>
      <c r="BM127" s="1048" t="s">
        <v>464</v>
      </c>
      <c r="BN127" s="1046"/>
      <c r="BO127" s="1046"/>
      <c r="BP127" s="1046"/>
      <c r="BQ127" s="1046"/>
      <c r="BR127" s="1046"/>
      <c r="BS127" s="1047"/>
      <c r="BT127" s="1048" t="s">
        <v>465</v>
      </c>
      <c r="BU127" s="1046"/>
      <c r="BV127" s="1046"/>
      <c r="BW127" s="1046"/>
      <c r="BX127" s="1046"/>
      <c r="BY127" s="1046"/>
      <c r="BZ127" s="1069"/>
      <c r="CA127" s="214"/>
      <c r="CB127" s="214"/>
      <c r="CC127" s="214"/>
      <c r="CD127" s="237"/>
      <c r="CE127" s="237"/>
      <c r="CF127" s="237"/>
      <c r="CG127" s="214"/>
      <c r="CH127" s="214"/>
      <c r="CI127" s="214"/>
      <c r="CJ127" s="236"/>
      <c r="CK127" s="1037"/>
      <c r="CL127" s="1024"/>
      <c r="CM127" s="1024"/>
      <c r="CN127" s="1024"/>
      <c r="CO127" s="1025"/>
      <c r="CP127" s="936" t="s">
        <v>466</v>
      </c>
      <c r="CQ127" s="937"/>
      <c r="CR127" s="937"/>
      <c r="CS127" s="937"/>
      <c r="CT127" s="937"/>
      <c r="CU127" s="937"/>
      <c r="CV127" s="937"/>
      <c r="CW127" s="937"/>
      <c r="CX127" s="937"/>
      <c r="CY127" s="937"/>
      <c r="CZ127" s="937"/>
      <c r="DA127" s="937"/>
      <c r="DB127" s="937"/>
      <c r="DC127" s="937"/>
      <c r="DD127" s="937"/>
      <c r="DE127" s="937"/>
      <c r="DF127" s="938"/>
      <c r="DG127" s="939" t="s">
        <v>122</v>
      </c>
      <c r="DH127" s="940"/>
      <c r="DI127" s="940"/>
      <c r="DJ127" s="940"/>
      <c r="DK127" s="940"/>
      <c r="DL127" s="940" t="s">
        <v>122</v>
      </c>
      <c r="DM127" s="940"/>
      <c r="DN127" s="940"/>
      <c r="DO127" s="940"/>
      <c r="DP127" s="940"/>
      <c r="DQ127" s="940" t="s">
        <v>122</v>
      </c>
      <c r="DR127" s="940"/>
      <c r="DS127" s="940"/>
      <c r="DT127" s="940"/>
      <c r="DU127" s="940"/>
      <c r="DV127" s="941" t="s">
        <v>122</v>
      </c>
      <c r="DW127" s="941"/>
      <c r="DX127" s="941"/>
      <c r="DY127" s="941"/>
      <c r="DZ127" s="942"/>
    </row>
    <row r="128" spans="1:130" s="212" customFormat="1" ht="26.25" customHeight="1" thickBot="1" x14ac:dyDescent="0.2">
      <c r="A128" s="1055" t="s">
        <v>467</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468</v>
      </c>
      <c r="X128" s="1057"/>
      <c r="Y128" s="1057"/>
      <c r="Z128" s="1058"/>
      <c r="AA128" s="1059">
        <v>2603700</v>
      </c>
      <c r="AB128" s="1060"/>
      <c r="AC128" s="1060"/>
      <c r="AD128" s="1060"/>
      <c r="AE128" s="1061"/>
      <c r="AF128" s="1062">
        <v>2598061</v>
      </c>
      <c r="AG128" s="1060"/>
      <c r="AH128" s="1060"/>
      <c r="AI128" s="1060"/>
      <c r="AJ128" s="1061"/>
      <c r="AK128" s="1062">
        <v>2688958</v>
      </c>
      <c r="AL128" s="1060"/>
      <c r="AM128" s="1060"/>
      <c r="AN128" s="1060"/>
      <c r="AO128" s="1061"/>
      <c r="AP128" s="1063"/>
      <c r="AQ128" s="1064"/>
      <c r="AR128" s="1064"/>
      <c r="AS128" s="1064"/>
      <c r="AT128" s="1065"/>
      <c r="AU128" s="214"/>
      <c r="AV128" s="214"/>
      <c r="AW128" s="214"/>
      <c r="AX128" s="910" t="s">
        <v>469</v>
      </c>
      <c r="AY128" s="911"/>
      <c r="AZ128" s="911"/>
      <c r="BA128" s="911"/>
      <c r="BB128" s="911"/>
      <c r="BC128" s="911"/>
      <c r="BD128" s="911"/>
      <c r="BE128" s="912"/>
      <c r="BF128" s="1066" t="s">
        <v>122</v>
      </c>
      <c r="BG128" s="1067"/>
      <c r="BH128" s="1067"/>
      <c r="BI128" s="1067"/>
      <c r="BJ128" s="1067"/>
      <c r="BK128" s="1067"/>
      <c r="BL128" s="1068"/>
      <c r="BM128" s="1066">
        <v>11.25</v>
      </c>
      <c r="BN128" s="1067"/>
      <c r="BO128" s="1067"/>
      <c r="BP128" s="1067"/>
      <c r="BQ128" s="1067"/>
      <c r="BR128" s="1067"/>
      <c r="BS128" s="1068"/>
      <c r="BT128" s="1066">
        <v>20</v>
      </c>
      <c r="BU128" s="1067"/>
      <c r="BV128" s="1067"/>
      <c r="BW128" s="1067"/>
      <c r="BX128" s="1067"/>
      <c r="BY128" s="1067"/>
      <c r="BZ128" s="1090"/>
      <c r="CA128" s="237"/>
      <c r="CB128" s="237"/>
      <c r="CC128" s="237"/>
      <c r="CD128" s="237"/>
      <c r="CE128" s="237"/>
      <c r="CF128" s="237"/>
      <c r="CG128" s="214"/>
      <c r="CH128" s="214"/>
      <c r="CI128" s="214"/>
      <c r="CJ128" s="236"/>
      <c r="CK128" s="1038"/>
      <c r="CL128" s="1039"/>
      <c r="CM128" s="1039"/>
      <c r="CN128" s="1039"/>
      <c r="CO128" s="1040"/>
      <c r="CP128" s="1049" t="s">
        <v>470</v>
      </c>
      <c r="CQ128" s="739"/>
      <c r="CR128" s="739"/>
      <c r="CS128" s="739"/>
      <c r="CT128" s="739"/>
      <c r="CU128" s="739"/>
      <c r="CV128" s="739"/>
      <c r="CW128" s="739"/>
      <c r="CX128" s="739"/>
      <c r="CY128" s="739"/>
      <c r="CZ128" s="739"/>
      <c r="DA128" s="739"/>
      <c r="DB128" s="739"/>
      <c r="DC128" s="739"/>
      <c r="DD128" s="739"/>
      <c r="DE128" s="739"/>
      <c r="DF128" s="1050"/>
      <c r="DG128" s="1051">
        <v>32666</v>
      </c>
      <c r="DH128" s="1052"/>
      <c r="DI128" s="1052"/>
      <c r="DJ128" s="1052"/>
      <c r="DK128" s="1052"/>
      <c r="DL128" s="1052">
        <v>21858</v>
      </c>
      <c r="DM128" s="1052"/>
      <c r="DN128" s="1052"/>
      <c r="DO128" s="1052"/>
      <c r="DP128" s="1052"/>
      <c r="DQ128" s="1052">
        <v>10970</v>
      </c>
      <c r="DR128" s="1052"/>
      <c r="DS128" s="1052"/>
      <c r="DT128" s="1052"/>
      <c r="DU128" s="1052"/>
      <c r="DV128" s="1053">
        <v>0</v>
      </c>
      <c r="DW128" s="1053"/>
      <c r="DX128" s="1053"/>
      <c r="DY128" s="1053"/>
      <c r="DZ128" s="1054"/>
    </row>
    <row r="129" spans="1:131" s="212" customFormat="1" ht="26.25" customHeight="1" x14ac:dyDescent="0.15">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471</v>
      </c>
      <c r="X129" s="1085"/>
      <c r="Y129" s="1085"/>
      <c r="Z129" s="1086"/>
      <c r="AA129" s="972">
        <v>53644763</v>
      </c>
      <c r="AB129" s="973"/>
      <c r="AC129" s="973"/>
      <c r="AD129" s="973"/>
      <c r="AE129" s="974"/>
      <c r="AF129" s="975">
        <v>54488682</v>
      </c>
      <c r="AG129" s="973"/>
      <c r="AH129" s="973"/>
      <c r="AI129" s="973"/>
      <c r="AJ129" s="974"/>
      <c r="AK129" s="975">
        <v>56114324</v>
      </c>
      <c r="AL129" s="973"/>
      <c r="AM129" s="973"/>
      <c r="AN129" s="973"/>
      <c r="AO129" s="974"/>
      <c r="AP129" s="1087"/>
      <c r="AQ129" s="1088"/>
      <c r="AR129" s="1088"/>
      <c r="AS129" s="1088"/>
      <c r="AT129" s="1089"/>
      <c r="AU129" s="215"/>
      <c r="AV129" s="215"/>
      <c r="AW129" s="215"/>
      <c r="AX129" s="1079" t="s">
        <v>472</v>
      </c>
      <c r="AY129" s="937"/>
      <c r="AZ129" s="937"/>
      <c r="BA129" s="937"/>
      <c r="BB129" s="937"/>
      <c r="BC129" s="937"/>
      <c r="BD129" s="937"/>
      <c r="BE129" s="938"/>
      <c r="BF129" s="1080" t="s">
        <v>122</v>
      </c>
      <c r="BG129" s="1081"/>
      <c r="BH129" s="1081"/>
      <c r="BI129" s="1081"/>
      <c r="BJ129" s="1081"/>
      <c r="BK129" s="1081"/>
      <c r="BL129" s="1082"/>
      <c r="BM129" s="1080">
        <v>16.25</v>
      </c>
      <c r="BN129" s="1081"/>
      <c r="BO129" s="1081"/>
      <c r="BP129" s="1081"/>
      <c r="BQ129" s="1081"/>
      <c r="BR129" s="1081"/>
      <c r="BS129" s="1082"/>
      <c r="BT129" s="1080">
        <v>30</v>
      </c>
      <c r="BU129" s="1081"/>
      <c r="BV129" s="1081"/>
      <c r="BW129" s="1081"/>
      <c r="BX129" s="1081"/>
      <c r="BY129" s="1081"/>
      <c r="BZ129" s="108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8" t="s">
        <v>473</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474</v>
      </c>
      <c r="X130" s="1085"/>
      <c r="Y130" s="1085"/>
      <c r="Z130" s="1086"/>
      <c r="AA130" s="972">
        <v>7518570</v>
      </c>
      <c r="AB130" s="973"/>
      <c r="AC130" s="973"/>
      <c r="AD130" s="973"/>
      <c r="AE130" s="974"/>
      <c r="AF130" s="975">
        <v>7541492</v>
      </c>
      <c r="AG130" s="973"/>
      <c r="AH130" s="973"/>
      <c r="AI130" s="973"/>
      <c r="AJ130" s="974"/>
      <c r="AK130" s="975">
        <v>7573929</v>
      </c>
      <c r="AL130" s="973"/>
      <c r="AM130" s="973"/>
      <c r="AN130" s="973"/>
      <c r="AO130" s="974"/>
      <c r="AP130" s="1087"/>
      <c r="AQ130" s="1088"/>
      <c r="AR130" s="1088"/>
      <c r="AS130" s="1088"/>
      <c r="AT130" s="1089"/>
      <c r="AU130" s="215"/>
      <c r="AV130" s="215"/>
      <c r="AW130" s="215"/>
      <c r="AX130" s="1079" t="s">
        <v>475</v>
      </c>
      <c r="AY130" s="937"/>
      <c r="AZ130" s="937"/>
      <c r="BA130" s="937"/>
      <c r="BB130" s="937"/>
      <c r="BC130" s="937"/>
      <c r="BD130" s="937"/>
      <c r="BE130" s="938"/>
      <c r="BF130" s="1115">
        <v>7.8</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476</v>
      </c>
      <c r="X131" s="1122"/>
      <c r="Y131" s="1122"/>
      <c r="Z131" s="1123"/>
      <c r="AA131" s="1018">
        <v>46126193</v>
      </c>
      <c r="AB131" s="1000"/>
      <c r="AC131" s="1000"/>
      <c r="AD131" s="1000"/>
      <c r="AE131" s="1001"/>
      <c r="AF131" s="999">
        <v>46947190</v>
      </c>
      <c r="AG131" s="1000"/>
      <c r="AH131" s="1000"/>
      <c r="AI131" s="1000"/>
      <c r="AJ131" s="1001"/>
      <c r="AK131" s="999">
        <v>48540395</v>
      </c>
      <c r="AL131" s="1000"/>
      <c r="AM131" s="1000"/>
      <c r="AN131" s="1000"/>
      <c r="AO131" s="1001"/>
      <c r="AP131" s="1124"/>
      <c r="AQ131" s="1125"/>
      <c r="AR131" s="1125"/>
      <c r="AS131" s="1125"/>
      <c r="AT131" s="1126"/>
      <c r="AU131" s="215"/>
      <c r="AV131" s="215"/>
      <c r="AW131" s="215"/>
      <c r="AX131" s="1097" t="s">
        <v>477</v>
      </c>
      <c r="AY131" s="739"/>
      <c r="AZ131" s="739"/>
      <c r="BA131" s="739"/>
      <c r="BB131" s="739"/>
      <c r="BC131" s="739"/>
      <c r="BD131" s="739"/>
      <c r="BE131" s="1050"/>
      <c r="BF131" s="1098">
        <v>87.3</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4" t="s">
        <v>478</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479</v>
      </c>
      <c r="W132" s="1108"/>
      <c r="X132" s="1108"/>
      <c r="Y132" s="1108"/>
      <c r="Z132" s="1109"/>
      <c r="AA132" s="1110">
        <v>8.5124574150000001</v>
      </c>
      <c r="AB132" s="1111"/>
      <c r="AC132" s="1111"/>
      <c r="AD132" s="1111"/>
      <c r="AE132" s="1112"/>
      <c r="AF132" s="1113">
        <v>8.0926725699999995</v>
      </c>
      <c r="AG132" s="1111"/>
      <c r="AH132" s="1111"/>
      <c r="AI132" s="1111"/>
      <c r="AJ132" s="1112"/>
      <c r="AK132" s="1113">
        <v>6.973257147</v>
      </c>
      <c r="AL132" s="1111"/>
      <c r="AM132" s="1111"/>
      <c r="AN132" s="1111"/>
      <c r="AO132" s="1112"/>
      <c r="AP132" s="1015"/>
      <c r="AQ132" s="1016"/>
      <c r="AR132" s="1016"/>
      <c r="AS132" s="1016"/>
      <c r="AT132" s="111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480</v>
      </c>
      <c r="W133" s="1091"/>
      <c r="X133" s="1091"/>
      <c r="Y133" s="1091"/>
      <c r="Z133" s="1092"/>
      <c r="AA133" s="1093">
        <v>7.6</v>
      </c>
      <c r="AB133" s="1094"/>
      <c r="AC133" s="1094"/>
      <c r="AD133" s="1094"/>
      <c r="AE133" s="1095"/>
      <c r="AF133" s="1093">
        <v>7.8</v>
      </c>
      <c r="AG133" s="1094"/>
      <c r="AH133" s="1094"/>
      <c r="AI133" s="1094"/>
      <c r="AJ133" s="1095"/>
      <c r="AK133" s="1093">
        <v>7.8</v>
      </c>
      <c r="AL133" s="1094"/>
      <c r="AM133" s="1094"/>
      <c r="AN133" s="1094"/>
      <c r="AO133" s="1095"/>
      <c r="AP133" s="1042"/>
      <c r="AQ133" s="1043"/>
      <c r="AR133" s="1043"/>
      <c r="AS133" s="1043"/>
      <c r="AT133" s="109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130wv5y/F8Fp26Ix4Z8whhZ46tlZK49zmSualoyt8NnHRu4/CMfo8D86yREqOwQUS+6zswAlvWHlGFiyyDnj+w==" saltValue="dGFqCFnHhHD4sRojp0OCH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481</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tzcC0PJQi2v+YA1eR90L9aEKLSXoXeFPoRwPPUyeBqLLTHYoJApjHElg5MJB+lMj07M2U9eYJfkRqeZRILkU8A==" saltValue="fTilqVpvI3RyJuX6vvVw7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1d6MO49Jxq3xx91enxvk6rh/uiIBWAv5/eRo5q3//yVAt5HBWQ3Nps7yRVDvb08LMIiNFM4rMLsB76kNSWqjg==" saltValue="InjgMJssW3L54cSkbPygt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483</v>
      </c>
      <c r="AL6" s="248"/>
      <c r="AM6" s="248"/>
      <c r="AN6" s="248"/>
    </row>
    <row r="7" spans="1:46" ht="13.5" customHeight="1" x14ac:dyDescent="0.15">
      <c r="A7" s="247"/>
      <c r="AK7" s="250"/>
      <c r="AL7" s="251"/>
      <c r="AM7" s="251"/>
      <c r="AN7" s="252"/>
      <c r="AO7" s="1128" t="s">
        <v>484</v>
      </c>
      <c r="AP7" s="253"/>
      <c r="AQ7" s="254" t="s">
        <v>485</v>
      </c>
      <c r="AR7" s="255"/>
    </row>
    <row r="8" spans="1:46" x14ac:dyDescent="0.15">
      <c r="A8" s="247"/>
      <c r="AK8" s="256"/>
      <c r="AL8" s="257"/>
      <c r="AM8" s="257"/>
      <c r="AN8" s="258"/>
      <c r="AO8" s="1129"/>
      <c r="AP8" s="259" t="s">
        <v>486</v>
      </c>
      <c r="AQ8" s="260" t="s">
        <v>487</v>
      </c>
      <c r="AR8" s="261" t="s">
        <v>488</v>
      </c>
    </row>
    <row r="9" spans="1:46" x14ac:dyDescent="0.15">
      <c r="A9" s="247"/>
      <c r="AK9" s="1130" t="s">
        <v>489</v>
      </c>
      <c r="AL9" s="1131"/>
      <c r="AM9" s="1131"/>
      <c r="AN9" s="1132"/>
      <c r="AO9" s="262">
        <v>17246475</v>
      </c>
      <c r="AP9" s="262">
        <v>73028</v>
      </c>
      <c r="AQ9" s="263">
        <v>69190</v>
      </c>
      <c r="AR9" s="264">
        <v>5.5</v>
      </c>
    </row>
    <row r="10" spans="1:46" ht="13.5" customHeight="1" x14ac:dyDescent="0.15">
      <c r="A10" s="247"/>
      <c r="AK10" s="1130" t="s">
        <v>490</v>
      </c>
      <c r="AL10" s="1131"/>
      <c r="AM10" s="1131"/>
      <c r="AN10" s="1132"/>
      <c r="AO10" s="265">
        <v>202059</v>
      </c>
      <c r="AP10" s="265">
        <v>856</v>
      </c>
      <c r="AQ10" s="266">
        <v>1817</v>
      </c>
      <c r="AR10" s="267">
        <v>-52.9</v>
      </c>
    </row>
    <row r="11" spans="1:46" ht="13.5" customHeight="1" x14ac:dyDescent="0.15">
      <c r="A11" s="247"/>
      <c r="AK11" s="1130" t="s">
        <v>491</v>
      </c>
      <c r="AL11" s="1131"/>
      <c r="AM11" s="1131"/>
      <c r="AN11" s="1132"/>
      <c r="AO11" s="265">
        <v>445734</v>
      </c>
      <c r="AP11" s="265">
        <v>1887</v>
      </c>
      <c r="AQ11" s="266">
        <v>711</v>
      </c>
      <c r="AR11" s="267">
        <v>165.4</v>
      </c>
    </row>
    <row r="12" spans="1:46" ht="13.5" customHeight="1" x14ac:dyDescent="0.15">
      <c r="A12" s="247"/>
      <c r="AK12" s="1130" t="s">
        <v>492</v>
      </c>
      <c r="AL12" s="1131"/>
      <c r="AM12" s="1131"/>
      <c r="AN12" s="1132"/>
      <c r="AO12" s="265" t="s">
        <v>493</v>
      </c>
      <c r="AP12" s="265" t="s">
        <v>493</v>
      </c>
      <c r="AQ12" s="266">
        <v>19</v>
      </c>
      <c r="AR12" s="267" t="s">
        <v>493</v>
      </c>
    </row>
    <row r="13" spans="1:46" ht="13.5" customHeight="1" x14ac:dyDescent="0.15">
      <c r="A13" s="247"/>
      <c r="AK13" s="1130" t="s">
        <v>494</v>
      </c>
      <c r="AL13" s="1131"/>
      <c r="AM13" s="1131"/>
      <c r="AN13" s="1132"/>
      <c r="AO13" s="265">
        <v>634569</v>
      </c>
      <c r="AP13" s="265">
        <v>2687</v>
      </c>
      <c r="AQ13" s="266">
        <v>2094</v>
      </c>
      <c r="AR13" s="267">
        <v>28.3</v>
      </c>
    </row>
    <row r="14" spans="1:46" ht="13.5" customHeight="1" x14ac:dyDescent="0.15">
      <c r="A14" s="247"/>
      <c r="AK14" s="1130" t="s">
        <v>495</v>
      </c>
      <c r="AL14" s="1131"/>
      <c r="AM14" s="1131"/>
      <c r="AN14" s="1132"/>
      <c r="AO14" s="265">
        <v>151349</v>
      </c>
      <c r="AP14" s="265">
        <v>641</v>
      </c>
      <c r="AQ14" s="266">
        <v>1351</v>
      </c>
      <c r="AR14" s="267">
        <v>-52.6</v>
      </c>
    </row>
    <row r="15" spans="1:46" ht="13.5" customHeight="1" x14ac:dyDescent="0.15">
      <c r="A15" s="247"/>
      <c r="AK15" s="1133" t="s">
        <v>496</v>
      </c>
      <c r="AL15" s="1134"/>
      <c r="AM15" s="1134"/>
      <c r="AN15" s="1135"/>
      <c r="AO15" s="265">
        <v>-958544</v>
      </c>
      <c r="AP15" s="265">
        <v>-4059</v>
      </c>
      <c r="AQ15" s="266">
        <v>-3935</v>
      </c>
      <c r="AR15" s="267">
        <v>3.2</v>
      </c>
    </row>
    <row r="16" spans="1:46" x14ac:dyDescent="0.15">
      <c r="A16" s="247"/>
      <c r="AK16" s="1133" t="s">
        <v>177</v>
      </c>
      <c r="AL16" s="1134"/>
      <c r="AM16" s="1134"/>
      <c r="AN16" s="1135"/>
      <c r="AO16" s="265">
        <v>17721642</v>
      </c>
      <c r="AP16" s="265">
        <v>75040</v>
      </c>
      <c r="AQ16" s="266">
        <v>71247</v>
      </c>
      <c r="AR16" s="267">
        <v>5.3</v>
      </c>
    </row>
    <row r="17" spans="1:46" x14ac:dyDescent="0.15">
      <c r="A17" s="247"/>
    </row>
    <row r="18" spans="1:46" x14ac:dyDescent="0.15">
      <c r="A18" s="247"/>
      <c r="AQ18" s="268"/>
      <c r="AR18" s="268"/>
    </row>
    <row r="19" spans="1:46" x14ac:dyDescent="0.15">
      <c r="A19" s="247"/>
      <c r="AK19" s="243" t="s">
        <v>497</v>
      </c>
    </row>
    <row r="20" spans="1:46" x14ac:dyDescent="0.15">
      <c r="A20" s="247"/>
      <c r="AK20" s="269"/>
      <c r="AL20" s="270"/>
      <c r="AM20" s="270"/>
      <c r="AN20" s="271"/>
      <c r="AO20" s="272" t="s">
        <v>498</v>
      </c>
      <c r="AP20" s="273" t="s">
        <v>499</v>
      </c>
      <c r="AQ20" s="274" t="s">
        <v>500</v>
      </c>
      <c r="AR20" s="275"/>
    </row>
    <row r="21" spans="1:46" s="248" customFormat="1" x14ac:dyDescent="0.15">
      <c r="A21" s="276"/>
      <c r="AK21" s="1136" t="s">
        <v>501</v>
      </c>
      <c r="AL21" s="1137"/>
      <c r="AM21" s="1137"/>
      <c r="AN21" s="1138"/>
      <c r="AO21" s="277">
        <v>7.12</v>
      </c>
      <c r="AP21" s="278">
        <v>6.59</v>
      </c>
      <c r="AQ21" s="279">
        <v>0.53</v>
      </c>
      <c r="AS21" s="280"/>
      <c r="AT21" s="276"/>
    </row>
    <row r="22" spans="1:46" s="248" customFormat="1" x14ac:dyDescent="0.15">
      <c r="A22" s="276"/>
      <c r="AK22" s="1136" t="s">
        <v>502</v>
      </c>
      <c r="AL22" s="1137"/>
      <c r="AM22" s="1137"/>
      <c r="AN22" s="1138"/>
      <c r="AO22" s="281">
        <v>100</v>
      </c>
      <c r="AP22" s="282">
        <v>99.2</v>
      </c>
      <c r="AQ22" s="283">
        <v>0.8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7" t="s">
        <v>503</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row>
    <row r="27" spans="1:46" x14ac:dyDescent="0.15">
      <c r="A27" s="288"/>
      <c r="AS27" s="243"/>
      <c r="AT27" s="243"/>
    </row>
    <row r="28" spans="1:46" ht="17.25" x14ac:dyDescent="0.15">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505</v>
      </c>
      <c r="AL29" s="248"/>
      <c r="AM29" s="248"/>
      <c r="AN29" s="248"/>
      <c r="AS29" s="290"/>
    </row>
    <row r="30" spans="1:46" ht="13.5" customHeight="1" x14ac:dyDescent="0.15">
      <c r="A30" s="247"/>
      <c r="AK30" s="250"/>
      <c r="AL30" s="251"/>
      <c r="AM30" s="251"/>
      <c r="AN30" s="252"/>
      <c r="AO30" s="1128" t="s">
        <v>484</v>
      </c>
      <c r="AP30" s="253"/>
      <c r="AQ30" s="254" t="s">
        <v>485</v>
      </c>
      <c r="AR30" s="255"/>
    </row>
    <row r="31" spans="1:46" x14ac:dyDescent="0.15">
      <c r="A31" s="247"/>
      <c r="AK31" s="256"/>
      <c r="AL31" s="257"/>
      <c r="AM31" s="257"/>
      <c r="AN31" s="258"/>
      <c r="AO31" s="1129"/>
      <c r="AP31" s="259" t="s">
        <v>486</v>
      </c>
      <c r="AQ31" s="260" t="s">
        <v>487</v>
      </c>
      <c r="AR31" s="261" t="s">
        <v>488</v>
      </c>
    </row>
    <row r="32" spans="1:46" ht="27" customHeight="1" x14ac:dyDescent="0.15">
      <c r="A32" s="247"/>
      <c r="AK32" s="1144" t="s">
        <v>506</v>
      </c>
      <c r="AL32" s="1145"/>
      <c r="AM32" s="1145"/>
      <c r="AN32" s="1146"/>
      <c r="AO32" s="291">
        <v>8712649</v>
      </c>
      <c r="AP32" s="291">
        <v>36892</v>
      </c>
      <c r="AQ32" s="292">
        <v>37151</v>
      </c>
      <c r="AR32" s="293">
        <v>-0.7</v>
      </c>
    </row>
    <row r="33" spans="1:46" ht="13.5" customHeight="1" x14ac:dyDescent="0.15">
      <c r="A33" s="247"/>
      <c r="AK33" s="1144" t="s">
        <v>507</v>
      </c>
      <c r="AL33" s="1145"/>
      <c r="AM33" s="1145"/>
      <c r="AN33" s="1146"/>
      <c r="AO33" s="291" t="s">
        <v>493</v>
      </c>
      <c r="AP33" s="291" t="s">
        <v>493</v>
      </c>
      <c r="AQ33" s="292">
        <v>1</v>
      </c>
      <c r="AR33" s="293" t="s">
        <v>493</v>
      </c>
    </row>
    <row r="34" spans="1:46" ht="27" customHeight="1" x14ac:dyDescent="0.15">
      <c r="A34" s="247"/>
      <c r="AK34" s="1144" t="s">
        <v>508</v>
      </c>
      <c r="AL34" s="1145"/>
      <c r="AM34" s="1145"/>
      <c r="AN34" s="1146"/>
      <c r="AO34" s="291" t="s">
        <v>493</v>
      </c>
      <c r="AP34" s="291" t="s">
        <v>493</v>
      </c>
      <c r="AQ34" s="292">
        <v>48</v>
      </c>
      <c r="AR34" s="293" t="s">
        <v>493</v>
      </c>
    </row>
    <row r="35" spans="1:46" ht="27" customHeight="1" x14ac:dyDescent="0.15">
      <c r="A35" s="247"/>
      <c r="AK35" s="1144" t="s">
        <v>509</v>
      </c>
      <c r="AL35" s="1145"/>
      <c r="AM35" s="1145"/>
      <c r="AN35" s="1146"/>
      <c r="AO35" s="291">
        <v>3227578</v>
      </c>
      <c r="AP35" s="291">
        <v>13667</v>
      </c>
      <c r="AQ35" s="292">
        <v>8181</v>
      </c>
      <c r="AR35" s="293">
        <v>67.099999999999994</v>
      </c>
    </row>
    <row r="36" spans="1:46" ht="27" customHeight="1" x14ac:dyDescent="0.15">
      <c r="A36" s="247"/>
      <c r="AK36" s="1144" t="s">
        <v>510</v>
      </c>
      <c r="AL36" s="1145"/>
      <c r="AM36" s="1145"/>
      <c r="AN36" s="1146"/>
      <c r="AO36" s="291">
        <v>1052046</v>
      </c>
      <c r="AP36" s="291">
        <v>4455</v>
      </c>
      <c r="AQ36" s="292">
        <v>473</v>
      </c>
      <c r="AR36" s="293">
        <v>841.9</v>
      </c>
    </row>
    <row r="37" spans="1:46" ht="13.5" customHeight="1" x14ac:dyDescent="0.15">
      <c r="A37" s="247"/>
      <c r="AK37" s="1144" t="s">
        <v>511</v>
      </c>
      <c r="AL37" s="1145"/>
      <c r="AM37" s="1145"/>
      <c r="AN37" s="1146"/>
      <c r="AO37" s="291">
        <v>653000</v>
      </c>
      <c r="AP37" s="291">
        <v>2765</v>
      </c>
      <c r="AQ37" s="292">
        <v>499</v>
      </c>
      <c r="AR37" s="293">
        <v>454.1</v>
      </c>
    </row>
    <row r="38" spans="1:46" ht="27" customHeight="1" x14ac:dyDescent="0.15">
      <c r="A38" s="247"/>
      <c r="AK38" s="1147" t="s">
        <v>512</v>
      </c>
      <c r="AL38" s="1148"/>
      <c r="AM38" s="1148"/>
      <c r="AN38" s="1149"/>
      <c r="AO38" s="294">
        <v>2461</v>
      </c>
      <c r="AP38" s="294">
        <v>10</v>
      </c>
      <c r="AQ38" s="295">
        <v>1</v>
      </c>
      <c r="AR38" s="283">
        <v>900</v>
      </c>
      <c r="AS38" s="290"/>
    </row>
    <row r="39" spans="1:46" x14ac:dyDescent="0.15">
      <c r="A39" s="247"/>
      <c r="AK39" s="1147" t="s">
        <v>513</v>
      </c>
      <c r="AL39" s="1148"/>
      <c r="AM39" s="1148"/>
      <c r="AN39" s="1149"/>
      <c r="AO39" s="291">
        <v>-2688958</v>
      </c>
      <c r="AP39" s="291">
        <v>-11386</v>
      </c>
      <c r="AQ39" s="292">
        <v>-8269</v>
      </c>
      <c r="AR39" s="293">
        <v>37.700000000000003</v>
      </c>
      <c r="AS39" s="290"/>
    </row>
    <row r="40" spans="1:46" ht="27" customHeight="1" x14ac:dyDescent="0.15">
      <c r="A40" s="247"/>
      <c r="AK40" s="1144" t="s">
        <v>514</v>
      </c>
      <c r="AL40" s="1145"/>
      <c r="AM40" s="1145"/>
      <c r="AN40" s="1146"/>
      <c r="AO40" s="291">
        <v>-7573929</v>
      </c>
      <c r="AP40" s="291">
        <v>-32071</v>
      </c>
      <c r="AQ40" s="292">
        <v>-27482</v>
      </c>
      <c r="AR40" s="293">
        <v>16.7</v>
      </c>
      <c r="AS40" s="290"/>
    </row>
    <row r="41" spans="1:46" x14ac:dyDescent="0.15">
      <c r="A41" s="247"/>
      <c r="AK41" s="1150" t="s">
        <v>287</v>
      </c>
      <c r="AL41" s="1151"/>
      <c r="AM41" s="1151"/>
      <c r="AN41" s="1152"/>
      <c r="AO41" s="291">
        <v>3384847</v>
      </c>
      <c r="AP41" s="291">
        <v>14333</v>
      </c>
      <c r="AQ41" s="292">
        <v>10602</v>
      </c>
      <c r="AR41" s="293">
        <v>35.200000000000003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515</v>
      </c>
    </row>
    <row r="48" spans="1:46" x14ac:dyDescent="0.15">
      <c r="A48" s="247"/>
      <c r="AK48" s="301" t="s">
        <v>516</v>
      </c>
      <c r="AL48" s="301"/>
      <c r="AM48" s="301"/>
      <c r="AN48" s="301"/>
      <c r="AO48" s="301"/>
      <c r="AP48" s="301"/>
      <c r="AQ48" s="302"/>
      <c r="AR48" s="301"/>
    </row>
    <row r="49" spans="1:44" ht="13.5" customHeight="1" x14ac:dyDescent="0.15">
      <c r="A49" s="247"/>
      <c r="AK49" s="303"/>
      <c r="AL49" s="304"/>
      <c r="AM49" s="1139" t="s">
        <v>484</v>
      </c>
      <c r="AN49" s="1141" t="s">
        <v>517</v>
      </c>
      <c r="AO49" s="1142"/>
      <c r="AP49" s="1142"/>
      <c r="AQ49" s="1142"/>
      <c r="AR49" s="1143"/>
    </row>
    <row r="50" spans="1:44" x14ac:dyDescent="0.15">
      <c r="A50" s="247"/>
      <c r="AK50" s="305"/>
      <c r="AL50" s="306"/>
      <c r="AM50" s="1140"/>
      <c r="AN50" s="307" t="s">
        <v>518</v>
      </c>
      <c r="AO50" s="308" t="s">
        <v>519</v>
      </c>
      <c r="AP50" s="309" t="s">
        <v>520</v>
      </c>
      <c r="AQ50" s="310" t="s">
        <v>521</v>
      </c>
      <c r="AR50" s="311" t="s">
        <v>522</v>
      </c>
    </row>
    <row r="51" spans="1:44" x14ac:dyDescent="0.15">
      <c r="A51" s="247"/>
      <c r="AK51" s="303" t="s">
        <v>523</v>
      </c>
      <c r="AL51" s="304"/>
      <c r="AM51" s="312">
        <v>10521313</v>
      </c>
      <c r="AN51" s="313">
        <v>43176</v>
      </c>
      <c r="AO51" s="314">
        <v>-1.7</v>
      </c>
      <c r="AP51" s="315">
        <v>52191</v>
      </c>
      <c r="AQ51" s="316">
        <v>0.7</v>
      </c>
      <c r="AR51" s="317">
        <v>-2.4</v>
      </c>
    </row>
    <row r="52" spans="1:44" x14ac:dyDescent="0.15">
      <c r="A52" s="247"/>
      <c r="AK52" s="318"/>
      <c r="AL52" s="319" t="s">
        <v>524</v>
      </c>
      <c r="AM52" s="320">
        <v>5100264</v>
      </c>
      <c r="AN52" s="321">
        <v>20930</v>
      </c>
      <c r="AO52" s="322">
        <v>-9.1</v>
      </c>
      <c r="AP52" s="323">
        <v>26807</v>
      </c>
      <c r="AQ52" s="324">
        <v>1.8</v>
      </c>
      <c r="AR52" s="325">
        <v>-10.9</v>
      </c>
    </row>
    <row r="53" spans="1:44" x14ac:dyDescent="0.15">
      <c r="A53" s="247"/>
      <c r="AK53" s="303" t="s">
        <v>525</v>
      </c>
      <c r="AL53" s="304"/>
      <c r="AM53" s="312">
        <v>13644041</v>
      </c>
      <c r="AN53" s="313">
        <v>56314</v>
      </c>
      <c r="AO53" s="314">
        <v>30.4</v>
      </c>
      <c r="AP53" s="315">
        <v>48105</v>
      </c>
      <c r="AQ53" s="316">
        <v>-7.8</v>
      </c>
      <c r="AR53" s="317">
        <v>38.200000000000003</v>
      </c>
    </row>
    <row r="54" spans="1:44" x14ac:dyDescent="0.15">
      <c r="A54" s="247"/>
      <c r="AK54" s="318"/>
      <c r="AL54" s="319" t="s">
        <v>524</v>
      </c>
      <c r="AM54" s="320">
        <v>5846367</v>
      </c>
      <c r="AN54" s="321">
        <v>24130</v>
      </c>
      <c r="AO54" s="322">
        <v>15.3</v>
      </c>
      <c r="AP54" s="323">
        <v>24072</v>
      </c>
      <c r="AQ54" s="324">
        <v>-10.199999999999999</v>
      </c>
      <c r="AR54" s="325">
        <v>25.5</v>
      </c>
    </row>
    <row r="55" spans="1:44" x14ac:dyDescent="0.15">
      <c r="A55" s="247"/>
      <c r="AK55" s="303" t="s">
        <v>526</v>
      </c>
      <c r="AL55" s="304"/>
      <c r="AM55" s="312">
        <v>15599868</v>
      </c>
      <c r="AN55" s="313">
        <v>64880</v>
      </c>
      <c r="AO55" s="314">
        <v>15.2</v>
      </c>
      <c r="AP55" s="315">
        <v>47446</v>
      </c>
      <c r="AQ55" s="316">
        <v>-1.4</v>
      </c>
      <c r="AR55" s="317">
        <v>16.600000000000001</v>
      </c>
    </row>
    <row r="56" spans="1:44" x14ac:dyDescent="0.15">
      <c r="A56" s="247"/>
      <c r="AK56" s="318"/>
      <c r="AL56" s="319" t="s">
        <v>524</v>
      </c>
      <c r="AM56" s="320">
        <v>6449494</v>
      </c>
      <c r="AN56" s="321">
        <v>26824</v>
      </c>
      <c r="AO56" s="322">
        <v>11.2</v>
      </c>
      <c r="AP56" s="323">
        <v>24371</v>
      </c>
      <c r="AQ56" s="324">
        <v>1.2</v>
      </c>
      <c r="AR56" s="325">
        <v>10</v>
      </c>
    </row>
    <row r="57" spans="1:44" x14ac:dyDescent="0.15">
      <c r="A57" s="247"/>
      <c r="AK57" s="303" t="s">
        <v>527</v>
      </c>
      <c r="AL57" s="304"/>
      <c r="AM57" s="312">
        <v>11903625</v>
      </c>
      <c r="AN57" s="313">
        <v>49954</v>
      </c>
      <c r="AO57" s="314">
        <v>-23</v>
      </c>
      <c r="AP57" s="315">
        <v>48387</v>
      </c>
      <c r="AQ57" s="316">
        <v>2</v>
      </c>
      <c r="AR57" s="317">
        <v>-25</v>
      </c>
    </row>
    <row r="58" spans="1:44" x14ac:dyDescent="0.15">
      <c r="A58" s="247"/>
      <c r="AK58" s="318"/>
      <c r="AL58" s="319" t="s">
        <v>524</v>
      </c>
      <c r="AM58" s="320">
        <v>6424617</v>
      </c>
      <c r="AN58" s="321">
        <v>26961</v>
      </c>
      <c r="AO58" s="322">
        <v>0.5</v>
      </c>
      <c r="AP58" s="323">
        <v>25592</v>
      </c>
      <c r="AQ58" s="324">
        <v>5</v>
      </c>
      <c r="AR58" s="325">
        <v>-4.5</v>
      </c>
    </row>
    <row r="59" spans="1:44" x14ac:dyDescent="0.15">
      <c r="A59" s="247"/>
      <c r="AK59" s="303" t="s">
        <v>528</v>
      </c>
      <c r="AL59" s="304"/>
      <c r="AM59" s="312">
        <v>10159789</v>
      </c>
      <c r="AN59" s="313">
        <v>43020</v>
      </c>
      <c r="AO59" s="314">
        <v>-13.9</v>
      </c>
      <c r="AP59" s="315">
        <v>49684</v>
      </c>
      <c r="AQ59" s="316">
        <v>2.7</v>
      </c>
      <c r="AR59" s="317">
        <v>-16.600000000000001</v>
      </c>
    </row>
    <row r="60" spans="1:44" x14ac:dyDescent="0.15">
      <c r="A60" s="247"/>
      <c r="AK60" s="318"/>
      <c r="AL60" s="319" t="s">
        <v>524</v>
      </c>
      <c r="AM60" s="320">
        <v>5046078</v>
      </c>
      <c r="AN60" s="321">
        <v>21367</v>
      </c>
      <c r="AO60" s="322">
        <v>-20.7</v>
      </c>
      <c r="AP60" s="323">
        <v>28303</v>
      </c>
      <c r="AQ60" s="324">
        <v>10.6</v>
      </c>
      <c r="AR60" s="325">
        <v>-31.3</v>
      </c>
    </row>
    <row r="61" spans="1:44" x14ac:dyDescent="0.15">
      <c r="A61" s="247"/>
      <c r="AK61" s="303" t="s">
        <v>529</v>
      </c>
      <c r="AL61" s="326"/>
      <c r="AM61" s="312">
        <v>12365727</v>
      </c>
      <c r="AN61" s="313">
        <v>51469</v>
      </c>
      <c r="AO61" s="314">
        <v>1.4</v>
      </c>
      <c r="AP61" s="315">
        <v>49163</v>
      </c>
      <c r="AQ61" s="327">
        <v>-0.8</v>
      </c>
      <c r="AR61" s="317">
        <v>2.2000000000000002</v>
      </c>
    </row>
    <row r="62" spans="1:44" x14ac:dyDescent="0.15">
      <c r="A62" s="247"/>
      <c r="AK62" s="318"/>
      <c r="AL62" s="319" t="s">
        <v>524</v>
      </c>
      <c r="AM62" s="320">
        <v>5773364</v>
      </c>
      <c r="AN62" s="321">
        <v>24042</v>
      </c>
      <c r="AO62" s="322">
        <v>-0.6</v>
      </c>
      <c r="AP62" s="323">
        <v>25829</v>
      </c>
      <c r="AQ62" s="324">
        <v>1.7</v>
      </c>
      <c r="AR62" s="325">
        <v>-2.2999999999999998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WCortpUtXy14Xa0ZX8ofDhIudHGpA7M5cRL0OpTbHsoycSdmLK12LeY7+hpif7bNPqdo7VC+w4IgiKHTIP4dqg==" saltValue="1tOyrN9s73hwkfi0Fejam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481</v>
      </c>
    </row>
    <row r="121" spans="125:125" ht="13.5" hidden="1" customHeight="1" x14ac:dyDescent="0.15">
      <c r="DU121" s="241"/>
    </row>
  </sheetData>
  <sheetProtection algorithmName="SHA-512" hashValue="E2q2q0hcNT51nQvvi0Q/RUorsHbkCnVJUURVI0xAzGncdpQz4TklCEFtG/VG/pqIzZpR8uHNpw7AvCtqEuiOKQ==" saltValue="859/ZIo5nLdx8QajF/8Lh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481</v>
      </c>
    </row>
  </sheetData>
  <sheetProtection algorithmName="SHA-512" hashValue="lh241JESZBnOtF0/WnRiGjTVoPELbY7WexjYm8uWhxoHrRoYF9L5QewQE7c961/kYLV80xDNTHCERnWm7YrbRQ==" saltValue="SZIZiNlGVpsu0ROsR9VZJ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153" t="s">
        <v>3</v>
      </c>
      <c r="D47" s="1153"/>
      <c r="E47" s="1154"/>
      <c r="F47" s="11">
        <v>6.61</v>
      </c>
      <c r="G47" s="12">
        <v>7.7</v>
      </c>
      <c r="H47" s="12">
        <v>8.17</v>
      </c>
      <c r="I47" s="12">
        <v>7.61</v>
      </c>
      <c r="J47" s="13">
        <v>5.98</v>
      </c>
    </row>
    <row r="48" spans="2:10" ht="57.75" customHeight="1" x14ac:dyDescent="0.15">
      <c r="B48" s="14"/>
      <c r="C48" s="1155" t="s">
        <v>4</v>
      </c>
      <c r="D48" s="1155"/>
      <c r="E48" s="1156"/>
      <c r="F48" s="15">
        <v>5.03</v>
      </c>
      <c r="G48" s="16">
        <v>6.79</v>
      </c>
      <c r="H48" s="16">
        <v>4.7300000000000004</v>
      </c>
      <c r="I48" s="16">
        <v>3.81</v>
      </c>
      <c r="J48" s="17">
        <v>3.83</v>
      </c>
    </row>
    <row r="49" spans="2:10" ht="57.75" customHeight="1" thickBot="1" x14ac:dyDescent="0.2">
      <c r="B49" s="18"/>
      <c r="C49" s="1157" t="s">
        <v>5</v>
      </c>
      <c r="D49" s="1157"/>
      <c r="E49" s="1158"/>
      <c r="F49" s="19">
        <v>1.34</v>
      </c>
      <c r="G49" s="20">
        <v>3.3</v>
      </c>
      <c r="H49" s="20" t="s">
        <v>536</v>
      </c>
      <c r="I49" s="20" t="s">
        <v>537</v>
      </c>
      <c r="J49" s="21" t="s">
        <v>538</v>
      </c>
    </row>
    <row r="50" spans="2:10" x14ac:dyDescent="0.15"/>
  </sheetData>
  <sheetProtection algorithmName="SHA-512" hashValue="fDaA8YFFa/TiWwRw2ronGi5kHVLpSAuA1JqWbZsgxwJpKWDQ/E1VgZUPfyMpzQ4hDm5nAUbKyD/NifcTyMjnOg==" saltValue="aYpuO+on/XDI1OrNnRXcl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163" t="s">
        <v>539</v>
      </c>
      <c r="D34" s="1163"/>
      <c r="E34" s="1164"/>
      <c r="F34" s="32">
        <v>6.83</v>
      </c>
      <c r="G34" s="33">
        <v>8.2799999999999994</v>
      </c>
      <c r="H34" s="33">
        <v>13.63</v>
      </c>
      <c r="I34" s="33">
        <v>14.01</v>
      </c>
      <c r="J34" s="34">
        <v>13.42</v>
      </c>
      <c r="K34" s="22"/>
      <c r="L34" s="22"/>
      <c r="M34" s="22"/>
      <c r="N34" s="22"/>
      <c r="O34" s="22"/>
      <c r="P34" s="22"/>
    </row>
    <row r="35" spans="1:16" ht="39" customHeight="1" x14ac:dyDescent="0.15">
      <c r="A35" s="22"/>
      <c r="B35" s="35"/>
      <c r="C35" s="1159" t="s">
        <v>540</v>
      </c>
      <c r="D35" s="1159"/>
      <c r="E35" s="1160"/>
      <c r="F35" s="36">
        <v>10.36</v>
      </c>
      <c r="G35" s="37">
        <v>9.8699999999999992</v>
      </c>
      <c r="H35" s="37">
        <v>7.72</v>
      </c>
      <c r="I35" s="37">
        <v>7.45</v>
      </c>
      <c r="J35" s="38">
        <v>7.58</v>
      </c>
      <c r="K35" s="22"/>
      <c r="L35" s="22"/>
      <c r="M35" s="22"/>
      <c r="N35" s="22"/>
      <c r="O35" s="22"/>
      <c r="P35" s="22"/>
    </row>
    <row r="36" spans="1:16" ht="39" customHeight="1" x14ac:dyDescent="0.15">
      <c r="A36" s="22"/>
      <c r="B36" s="35"/>
      <c r="C36" s="1159" t="s">
        <v>541</v>
      </c>
      <c r="D36" s="1159"/>
      <c r="E36" s="1160"/>
      <c r="F36" s="36">
        <v>4.71</v>
      </c>
      <c r="G36" s="37">
        <v>5.28</v>
      </c>
      <c r="H36" s="37">
        <v>5.62</v>
      </c>
      <c r="I36" s="37">
        <v>6.25</v>
      </c>
      <c r="J36" s="38">
        <v>6.09</v>
      </c>
      <c r="K36" s="22"/>
      <c r="L36" s="22"/>
      <c r="M36" s="22"/>
      <c r="N36" s="22"/>
      <c r="O36" s="22"/>
      <c r="P36" s="22"/>
    </row>
    <row r="37" spans="1:16" ht="39" customHeight="1" x14ac:dyDescent="0.15">
      <c r="A37" s="22"/>
      <c r="B37" s="35"/>
      <c r="C37" s="1159" t="s">
        <v>542</v>
      </c>
      <c r="D37" s="1159"/>
      <c r="E37" s="1160"/>
      <c r="F37" s="36">
        <v>4.96</v>
      </c>
      <c r="G37" s="37">
        <v>6.69</v>
      </c>
      <c r="H37" s="37">
        <v>4.59</v>
      </c>
      <c r="I37" s="37">
        <v>3.72</v>
      </c>
      <c r="J37" s="38">
        <v>3.83</v>
      </c>
      <c r="K37" s="22"/>
      <c r="L37" s="22"/>
      <c r="M37" s="22"/>
      <c r="N37" s="22"/>
      <c r="O37" s="22"/>
      <c r="P37" s="22"/>
    </row>
    <row r="38" spans="1:16" ht="39" customHeight="1" x14ac:dyDescent="0.15">
      <c r="A38" s="22"/>
      <c r="B38" s="35"/>
      <c r="C38" s="1159" t="s">
        <v>543</v>
      </c>
      <c r="D38" s="1159"/>
      <c r="E38" s="1160"/>
      <c r="F38" s="36">
        <v>0.73</v>
      </c>
      <c r="G38" s="37">
        <v>1.1100000000000001</v>
      </c>
      <c r="H38" s="37">
        <v>1</v>
      </c>
      <c r="I38" s="37">
        <v>0.81</v>
      </c>
      <c r="J38" s="38">
        <v>0.8</v>
      </c>
      <c r="K38" s="22"/>
      <c r="L38" s="22"/>
      <c r="M38" s="22"/>
      <c r="N38" s="22"/>
      <c r="O38" s="22"/>
      <c r="P38" s="22"/>
    </row>
    <row r="39" spans="1:16" ht="39" customHeight="1" x14ac:dyDescent="0.15">
      <c r="A39" s="22"/>
      <c r="B39" s="35"/>
      <c r="C39" s="1159" t="s">
        <v>544</v>
      </c>
      <c r="D39" s="1159"/>
      <c r="E39" s="1160"/>
      <c r="F39" s="36">
        <v>1.17</v>
      </c>
      <c r="G39" s="37">
        <v>1.19</v>
      </c>
      <c r="H39" s="37">
        <v>0.44</v>
      </c>
      <c r="I39" s="37">
        <v>0.78</v>
      </c>
      <c r="J39" s="38">
        <v>0.46</v>
      </c>
      <c r="K39" s="22"/>
      <c r="L39" s="22"/>
      <c r="M39" s="22"/>
      <c r="N39" s="22"/>
      <c r="O39" s="22"/>
      <c r="P39" s="22"/>
    </row>
    <row r="40" spans="1:16" ht="39" customHeight="1" x14ac:dyDescent="0.15">
      <c r="A40" s="22"/>
      <c r="B40" s="35"/>
      <c r="C40" s="1159" t="s">
        <v>545</v>
      </c>
      <c r="D40" s="1159"/>
      <c r="E40" s="1160"/>
      <c r="F40" s="36">
        <v>0.03</v>
      </c>
      <c r="G40" s="37">
        <v>0.13</v>
      </c>
      <c r="H40" s="37">
        <v>0.14000000000000001</v>
      </c>
      <c r="I40" s="37">
        <v>0.13</v>
      </c>
      <c r="J40" s="38">
        <v>0.19</v>
      </c>
      <c r="K40" s="22"/>
      <c r="L40" s="22"/>
      <c r="M40" s="22"/>
      <c r="N40" s="22"/>
      <c r="O40" s="22"/>
      <c r="P40" s="22"/>
    </row>
    <row r="41" spans="1:16" ht="39" customHeight="1" x14ac:dyDescent="0.15">
      <c r="A41" s="22"/>
      <c r="B41" s="35"/>
      <c r="C41" s="1159" t="s">
        <v>546</v>
      </c>
      <c r="D41" s="1159"/>
      <c r="E41" s="1160"/>
      <c r="F41" s="36">
        <v>0</v>
      </c>
      <c r="G41" s="37">
        <v>0</v>
      </c>
      <c r="H41" s="37">
        <v>0</v>
      </c>
      <c r="I41" s="37">
        <v>0.02</v>
      </c>
      <c r="J41" s="38">
        <v>0.02</v>
      </c>
      <c r="K41" s="22"/>
      <c r="L41" s="22"/>
      <c r="M41" s="22"/>
      <c r="N41" s="22"/>
      <c r="O41" s="22"/>
      <c r="P41" s="22"/>
    </row>
    <row r="42" spans="1:16" ht="39" customHeight="1" x14ac:dyDescent="0.15">
      <c r="A42" s="22"/>
      <c r="B42" s="39"/>
      <c r="C42" s="1159" t="s">
        <v>547</v>
      </c>
      <c r="D42" s="1159"/>
      <c r="E42" s="1160"/>
      <c r="F42" s="36" t="s">
        <v>493</v>
      </c>
      <c r="G42" s="37" t="s">
        <v>493</v>
      </c>
      <c r="H42" s="37" t="s">
        <v>493</v>
      </c>
      <c r="I42" s="37" t="s">
        <v>493</v>
      </c>
      <c r="J42" s="38" t="s">
        <v>493</v>
      </c>
      <c r="K42" s="22"/>
      <c r="L42" s="22"/>
      <c r="M42" s="22"/>
      <c r="N42" s="22"/>
      <c r="O42" s="22"/>
      <c r="P42" s="22"/>
    </row>
    <row r="43" spans="1:16" ht="39" customHeight="1" thickBot="1" x14ac:dyDescent="0.2">
      <c r="A43" s="22"/>
      <c r="B43" s="40"/>
      <c r="C43" s="1161" t="s">
        <v>548</v>
      </c>
      <c r="D43" s="1161"/>
      <c r="E43" s="1162"/>
      <c r="F43" s="41">
        <v>0.09</v>
      </c>
      <c r="G43" s="42">
        <v>0.11</v>
      </c>
      <c r="H43" s="42">
        <v>0.17</v>
      </c>
      <c r="I43" s="42">
        <v>0.1</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6/m82yiEYzMCmUOOlfHYpmyP1szjeTps7ZBul93KswgZZg80StWr4PSTuBlPqa11Twar26tJ43pWTTSRfETwjA==" saltValue="/vJQfKyeyErEztlN1Q8iZ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15">
      <c r="A45" s="46"/>
      <c r="B45" s="1165" t="s">
        <v>9</v>
      </c>
      <c r="C45" s="1166"/>
      <c r="D45" s="56"/>
      <c r="E45" s="1171" t="s">
        <v>10</v>
      </c>
      <c r="F45" s="1171"/>
      <c r="G45" s="1171"/>
      <c r="H45" s="1171"/>
      <c r="I45" s="1171"/>
      <c r="J45" s="1172"/>
      <c r="K45" s="57">
        <v>8578</v>
      </c>
      <c r="L45" s="58">
        <v>8415</v>
      </c>
      <c r="M45" s="58">
        <v>8401</v>
      </c>
      <c r="N45" s="58">
        <v>8501</v>
      </c>
      <c r="O45" s="59">
        <v>8713</v>
      </c>
      <c r="P45" s="46"/>
      <c r="Q45" s="46"/>
      <c r="R45" s="46"/>
      <c r="S45" s="46"/>
      <c r="T45" s="46"/>
      <c r="U45" s="46"/>
    </row>
    <row r="46" spans="1:21" ht="30.75" customHeight="1" x14ac:dyDescent="0.15">
      <c r="A46" s="46"/>
      <c r="B46" s="1167"/>
      <c r="C46" s="1168"/>
      <c r="D46" s="60"/>
      <c r="E46" s="1173" t="s">
        <v>11</v>
      </c>
      <c r="F46" s="1173"/>
      <c r="G46" s="1173"/>
      <c r="H46" s="1173"/>
      <c r="I46" s="1173"/>
      <c r="J46" s="1174"/>
      <c r="K46" s="61" t="s">
        <v>493</v>
      </c>
      <c r="L46" s="62" t="s">
        <v>493</v>
      </c>
      <c r="M46" s="62" t="s">
        <v>493</v>
      </c>
      <c r="N46" s="62" t="s">
        <v>493</v>
      </c>
      <c r="O46" s="63" t="s">
        <v>493</v>
      </c>
      <c r="P46" s="46"/>
      <c r="Q46" s="46"/>
      <c r="R46" s="46"/>
      <c r="S46" s="46"/>
      <c r="T46" s="46"/>
      <c r="U46" s="46"/>
    </row>
    <row r="47" spans="1:21" ht="30.75" customHeight="1" x14ac:dyDescent="0.15">
      <c r="A47" s="46"/>
      <c r="B47" s="1167"/>
      <c r="C47" s="1168"/>
      <c r="D47" s="60"/>
      <c r="E47" s="1173" t="s">
        <v>12</v>
      </c>
      <c r="F47" s="1173"/>
      <c r="G47" s="1173"/>
      <c r="H47" s="1173"/>
      <c r="I47" s="1173"/>
      <c r="J47" s="1174"/>
      <c r="K47" s="61" t="s">
        <v>493</v>
      </c>
      <c r="L47" s="62" t="s">
        <v>493</v>
      </c>
      <c r="M47" s="62" t="s">
        <v>493</v>
      </c>
      <c r="N47" s="62" t="s">
        <v>493</v>
      </c>
      <c r="O47" s="63" t="s">
        <v>493</v>
      </c>
      <c r="P47" s="46"/>
      <c r="Q47" s="46"/>
      <c r="R47" s="46"/>
      <c r="S47" s="46"/>
      <c r="T47" s="46"/>
      <c r="U47" s="46"/>
    </row>
    <row r="48" spans="1:21" ht="30.75" customHeight="1" x14ac:dyDescent="0.15">
      <c r="A48" s="46"/>
      <c r="B48" s="1167"/>
      <c r="C48" s="1168"/>
      <c r="D48" s="60"/>
      <c r="E48" s="1173" t="s">
        <v>13</v>
      </c>
      <c r="F48" s="1173"/>
      <c r="G48" s="1173"/>
      <c r="H48" s="1173"/>
      <c r="I48" s="1173"/>
      <c r="J48" s="1174"/>
      <c r="K48" s="61">
        <v>3795</v>
      </c>
      <c r="L48" s="62">
        <v>3543</v>
      </c>
      <c r="M48" s="62">
        <v>3260</v>
      </c>
      <c r="N48" s="62">
        <v>3309</v>
      </c>
      <c r="O48" s="63">
        <v>3228</v>
      </c>
      <c r="P48" s="46"/>
      <c r="Q48" s="46"/>
      <c r="R48" s="46"/>
      <c r="S48" s="46"/>
      <c r="T48" s="46"/>
      <c r="U48" s="46"/>
    </row>
    <row r="49" spans="1:21" ht="30.75" customHeight="1" x14ac:dyDescent="0.15">
      <c r="A49" s="46"/>
      <c r="B49" s="1167"/>
      <c r="C49" s="1168"/>
      <c r="D49" s="60"/>
      <c r="E49" s="1173" t="s">
        <v>14</v>
      </c>
      <c r="F49" s="1173"/>
      <c r="G49" s="1173"/>
      <c r="H49" s="1173"/>
      <c r="I49" s="1173"/>
      <c r="J49" s="1174"/>
      <c r="K49" s="61">
        <v>398</v>
      </c>
      <c r="L49" s="62">
        <v>741</v>
      </c>
      <c r="M49" s="62">
        <v>970</v>
      </c>
      <c r="N49" s="62">
        <v>953</v>
      </c>
      <c r="O49" s="63">
        <v>1052</v>
      </c>
      <c r="P49" s="46"/>
      <c r="Q49" s="46"/>
      <c r="R49" s="46"/>
      <c r="S49" s="46"/>
      <c r="T49" s="46"/>
      <c r="U49" s="46"/>
    </row>
    <row r="50" spans="1:21" ht="30.75" customHeight="1" x14ac:dyDescent="0.15">
      <c r="A50" s="46"/>
      <c r="B50" s="1167"/>
      <c r="C50" s="1168"/>
      <c r="D50" s="60"/>
      <c r="E50" s="1173" t="s">
        <v>15</v>
      </c>
      <c r="F50" s="1173"/>
      <c r="G50" s="1173"/>
      <c r="H50" s="1173"/>
      <c r="I50" s="1173"/>
      <c r="J50" s="1174"/>
      <c r="K50" s="61">
        <v>845</v>
      </c>
      <c r="L50" s="62">
        <v>834</v>
      </c>
      <c r="M50" s="62">
        <v>1418</v>
      </c>
      <c r="N50" s="62">
        <v>1176</v>
      </c>
      <c r="O50" s="63">
        <v>653</v>
      </c>
      <c r="P50" s="46"/>
      <c r="Q50" s="46"/>
      <c r="R50" s="46"/>
      <c r="S50" s="46"/>
      <c r="T50" s="46"/>
      <c r="U50" s="46"/>
    </row>
    <row r="51" spans="1:21" ht="30.75" customHeight="1" x14ac:dyDescent="0.15">
      <c r="A51" s="46"/>
      <c r="B51" s="1169"/>
      <c r="C51" s="1170"/>
      <c r="D51" s="64"/>
      <c r="E51" s="1173" t="s">
        <v>16</v>
      </c>
      <c r="F51" s="1173"/>
      <c r="G51" s="1173"/>
      <c r="H51" s="1173"/>
      <c r="I51" s="1173"/>
      <c r="J51" s="1174"/>
      <c r="K51" s="61">
        <v>1</v>
      </c>
      <c r="L51" s="62">
        <v>0</v>
      </c>
      <c r="M51" s="62">
        <v>0</v>
      </c>
      <c r="N51" s="62">
        <v>0</v>
      </c>
      <c r="O51" s="63">
        <v>2</v>
      </c>
      <c r="P51" s="46"/>
      <c r="Q51" s="46"/>
      <c r="R51" s="46"/>
      <c r="S51" s="46"/>
      <c r="T51" s="46"/>
      <c r="U51" s="46"/>
    </row>
    <row r="52" spans="1:21" ht="30.75" customHeight="1" x14ac:dyDescent="0.15">
      <c r="A52" s="46"/>
      <c r="B52" s="1175" t="s">
        <v>17</v>
      </c>
      <c r="C52" s="1176"/>
      <c r="D52" s="64"/>
      <c r="E52" s="1173" t="s">
        <v>18</v>
      </c>
      <c r="F52" s="1173"/>
      <c r="G52" s="1173"/>
      <c r="H52" s="1173"/>
      <c r="I52" s="1173"/>
      <c r="J52" s="1174"/>
      <c r="K52" s="61">
        <v>10266</v>
      </c>
      <c r="L52" s="62">
        <v>10170</v>
      </c>
      <c r="M52" s="62">
        <v>10122</v>
      </c>
      <c r="N52" s="62">
        <v>10139</v>
      </c>
      <c r="O52" s="63">
        <v>10263</v>
      </c>
      <c r="P52" s="46"/>
      <c r="Q52" s="46"/>
      <c r="R52" s="46"/>
      <c r="S52" s="46"/>
      <c r="T52" s="46"/>
      <c r="U52" s="46"/>
    </row>
    <row r="53" spans="1:21" ht="30.75" customHeight="1" thickBot="1" x14ac:dyDescent="0.2">
      <c r="A53" s="46"/>
      <c r="B53" s="1177" t="s">
        <v>19</v>
      </c>
      <c r="C53" s="1178"/>
      <c r="D53" s="65"/>
      <c r="E53" s="1179" t="s">
        <v>20</v>
      </c>
      <c r="F53" s="1179"/>
      <c r="G53" s="1179"/>
      <c r="H53" s="1179"/>
      <c r="I53" s="1179"/>
      <c r="J53" s="1180"/>
      <c r="K53" s="66">
        <v>3351</v>
      </c>
      <c r="L53" s="67">
        <v>3363</v>
      </c>
      <c r="M53" s="67">
        <v>3927</v>
      </c>
      <c r="N53" s="67">
        <v>3800</v>
      </c>
      <c r="O53" s="68">
        <v>3385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15">
      <c r="B58" s="1181" t="s">
        <v>24</v>
      </c>
      <c r="C58" s="1182"/>
      <c r="D58" s="1187" t="s">
        <v>25</v>
      </c>
      <c r="E58" s="1188"/>
      <c r="F58" s="1188"/>
      <c r="G58" s="1188"/>
      <c r="H58" s="1188"/>
      <c r="I58" s="1188"/>
      <c r="J58" s="1189"/>
      <c r="K58" s="81" t="s">
        <v>575</v>
      </c>
      <c r="L58" s="82" t="s">
        <v>575</v>
      </c>
      <c r="M58" s="82" t="s">
        <v>575</v>
      </c>
      <c r="N58" s="82" t="s">
        <v>575</v>
      </c>
      <c r="O58" s="83" t="s">
        <v>577</v>
      </c>
    </row>
    <row r="59" spans="1:21" ht="31.5" customHeight="1" x14ac:dyDescent="0.15">
      <c r="B59" s="1183"/>
      <c r="C59" s="1184"/>
      <c r="D59" s="1190" t="s">
        <v>26</v>
      </c>
      <c r="E59" s="1191"/>
      <c r="F59" s="1191"/>
      <c r="G59" s="1191"/>
      <c r="H59" s="1191"/>
      <c r="I59" s="1191"/>
      <c r="J59" s="1192"/>
      <c r="K59" s="84" t="s">
        <v>575</v>
      </c>
      <c r="L59" s="85" t="s">
        <v>575</v>
      </c>
      <c r="M59" s="85" t="s">
        <v>575</v>
      </c>
      <c r="N59" s="85" t="s">
        <v>575</v>
      </c>
      <c r="O59" s="86" t="s">
        <v>577</v>
      </c>
    </row>
    <row r="60" spans="1:21" ht="31.5" customHeight="1" thickBot="1" x14ac:dyDescent="0.2">
      <c r="B60" s="1185"/>
      <c r="C60" s="1186"/>
      <c r="D60" s="1193" t="s">
        <v>27</v>
      </c>
      <c r="E60" s="1194"/>
      <c r="F60" s="1194"/>
      <c r="G60" s="1194"/>
      <c r="H60" s="1194"/>
      <c r="I60" s="1194"/>
      <c r="J60" s="1195"/>
      <c r="K60" s="87" t="s">
        <v>575</v>
      </c>
      <c r="L60" s="88" t="s">
        <v>575</v>
      </c>
      <c r="M60" s="88" t="s">
        <v>575</v>
      </c>
      <c r="N60" s="88" t="s">
        <v>575</v>
      </c>
      <c r="O60" s="89" t="s">
        <v>577</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Fwsz5Etc8IsKqBu41Qy+/Zac0/M/ysxKhZZ0+FSO0A3+5cuXwVCcBa5y2YXeAEI18y7gKgIDmSzQeNLQFBG4g==" saltValue="CPzRUPVCFVGZ6FQN3R1KA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531</v>
      </c>
      <c r="J40" s="101" t="s">
        <v>532</v>
      </c>
      <c r="K40" s="101" t="s">
        <v>533</v>
      </c>
      <c r="L40" s="101" t="s">
        <v>534</v>
      </c>
      <c r="M40" s="102" t="s">
        <v>535</v>
      </c>
    </row>
    <row r="41" spans="2:13" ht="27.75" customHeight="1" x14ac:dyDescent="0.15">
      <c r="B41" s="1196" t="s">
        <v>30</v>
      </c>
      <c r="C41" s="1197"/>
      <c r="D41" s="103"/>
      <c r="E41" s="1202" t="s">
        <v>31</v>
      </c>
      <c r="F41" s="1202"/>
      <c r="G41" s="1202"/>
      <c r="H41" s="1203"/>
      <c r="I41" s="330">
        <v>103802</v>
      </c>
      <c r="J41" s="331">
        <v>107955</v>
      </c>
      <c r="K41" s="331">
        <v>109903</v>
      </c>
      <c r="L41" s="331">
        <v>108319</v>
      </c>
      <c r="M41" s="332">
        <v>105277</v>
      </c>
    </row>
    <row r="42" spans="2:13" ht="27.75" customHeight="1" x14ac:dyDescent="0.15">
      <c r="B42" s="1198"/>
      <c r="C42" s="1199"/>
      <c r="D42" s="104"/>
      <c r="E42" s="1204" t="s">
        <v>32</v>
      </c>
      <c r="F42" s="1204"/>
      <c r="G42" s="1204"/>
      <c r="H42" s="1205"/>
      <c r="I42" s="333">
        <v>2881</v>
      </c>
      <c r="J42" s="334">
        <v>11506</v>
      </c>
      <c r="K42" s="334">
        <v>11819</v>
      </c>
      <c r="L42" s="334">
        <v>11378</v>
      </c>
      <c r="M42" s="335">
        <v>10190</v>
      </c>
    </row>
    <row r="43" spans="2:13" ht="27.75" customHeight="1" x14ac:dyDescent="0.15">
      <c r="B43" s="1198"/>
      <c r="C43" s="1199"/>
      <c r="D43" s="104"/>
      <c r="E43" s="1204" t="s">
        <v>33</v>
      </c>
      <c r="F43" s="1204"/>
      <c r="G43" s="1204"/>
      <c r="H43" s="1205"/>
      <c r="I43" s="333">
        <v>35654</v>
      </c>
      <c r="J43" s="334">
        <v>34221</v>
      </c>
      <c r="K43" s="334">
        <v>31208</v>
      </c>
      <c r="L43" s="334">
        <v>28799</v>
      </c>
      <c r="M43" s="335">
        <v>26845</v>
      </c>
    </row>
    <row r="44" spans="2:13" ht="27.75" customHeight="1" x14ac:dyDescent="0.15">
      <c r="B44" s="1198"/>
      <c r="C44" s="1199"/>
      <c r="D44" s="104"/>
      <c r="E44" s="1204" t="s">
        <v>34</v>
      </c>
      <c r="F44" s="1204"/>
      <c r="G44" s="1204"/>
      <c r="H44" s="1205"/>
      <c r="I44" s="333">
        <v>11413</v>
      </c>
      <c r="J44" s="334">
        <v>11355</v>
      </c>
      <c r="K44" s="334">
        <v>10638</v>
      </c>
      <c r="L44" s="334">
        <v>9958</v>
      </c>
      <c r="M44" s="335">
        <v>8869</v>
      </c>
    </row>
    <row r="45" spans="2:13" ht="27.75" customHeight="1" x14ac:dyDescent="0.15">
      <c r="B45" s="1198"/>
      <c r="C45" s="1199"/>
      <c r="D45" s="104"/>
      <c r="E45" s="1204" t="s">
        <v>35</v>
      </c>
      <c r="F45" s="1204"/>
      <c r="G45" s="1204"/>
      <c r="H45" s="1205"/>
      <c r="I45" s="333">
        <v>13986</v>
      </c>
      <c r="J45" s="334">
        <v>13702</v>
      </c>
      <c r="K45" s="334">
        <v>13446</v>
      </c>
      <c r="L45" s="334">
        <v>13731</v>
      </c>
      <c r="M45" s="335">
        <v>13837</v>
      </c>
    </row>
    <row r="46" spans="2:13" ht="27.75" customHeight="1" x14ac:dyDescent="0.15">
      <c r="B46" s="1198"/>
      <c r="C46" s="1199"/>
      <c r="D46" s="105"/>
      <c r="E46" s="1204" t="s">
        <v>36</v>
      </c>
      <c r="F46" s="1204"/>
      <c r="G46" s="1204"/>
      <c r="H46" s="1205"/>
      <c r="I46" s="333">
        <v>3130</v>
      </c>
      <c r="J46" s="334">
        <v>3123</v>
      </c>
      <c r="K46" s="334">
        <v>2966</v>
      </c>
      <c r="L46" s="334">
        <v>2806</v>
      </c>
      <c r="M46" s="335">
        <v>2646</v>
      </c>
    </row>
    <row r="47" spans="2:13" ht="27.75" customHeight="1" x14ac:dyDescent="0.15">
      <c r="B47" s="1198"/>
      <c r="C47" s="1199"/>
      <c r="D47" s="106"/>
      <c r="E47" s="1206" t="s">
        <v>37</v>
      </c>
      <c r="F47" s="1207"/>
      <c r="G47" s="1207"/>
      <c r="H47" s="1208"/>
      <c r="I47" s="333" t="s">
        <v>493</v>
      </c>
      <c r="J47" s="334" t="s">
        <v>493</v>
      </c>
      <c r="K47" s="334" t="s">
        <v>493</v>
      </c>
      <c r="L47" s="334" t="s">
        <v>493</v>
      </c>
      <c r="M47" s="335" t="s">
        <v>493</v>
      </c>
    </row>
    <row r="48" spans="2:13" ht="27.75" customHeight="1" x14ac:dyDescent="0.15">
      <c r="B48" s="1198"/>
      <c r="C48" s="1199"/>
      <c r="D48" s="104"/>
      <c r="E48" s="1204" t="s">
        <v>38</v>
      </c>
      <c r="F48" s="1204"/>
      <c r="G48" s="1204"/>
      <c r="H48" s="1205"/>
      <c r="I48" s="333" t="s">
        <v>493</v>
      </c>
      <c r="J48" s="334" t="s">
        <v>493</v>
      </c>
      <c r="K48" s="334" t="s">
        <v>493</v>
      </c>
      <c r="L48" s="334" t="s">
        <v>493</v>
      </c>
      <c r="M48" s="335" t="s">
        <v>493</v>
      </c>
    </row>
    <row r="49" spans="2:13" ht="27.75" customHeight="1" x14ac:dyDescent="0.15">
      <c r="B49" s="1200"/>
      <c r="C49" s="1201"/>
      <c r="D49" s="104"/>
      <c r="E49" s="1204" t="s">
        <v>39</v>
      </c>
      <c r="F49" s="1204"/>
      <c r="G49" s="1204"/>
      <c r="H49" s="1205"/>
      <c r="I49" s="333" t="s">
        <v>493</v>
      </c>
      <c r="J49" s="334" t="s">
        <v>493</v>
      </c>
      <c r="K49" s="334" t="s">
        <v>493</v>
      </c>
      <c r="L49" s="334" t="s">
        <v>493</v>
      </c>
      <c r="M49" s="335" t="s">
        <v>493</v>
      </c>
    </row>
    <row r="50" spans="2:13" ht="27.75" customHeight="1" x14ac:dyDescent="0.15">
      <c r="B50" s="1209" t="s">
        <v>40</v>
      </c>
      <c r="C50" s="1210"/>
      <c r="D50" s="107"/>
      <c r="E50" s="1204" t="s">
        <v>41</v>
      </c>
      <c r="F50" s="1204"/>
      <c r="G50" s="1204"/>
      <c r="H50" s="1205"/>
      <c r="I50" s="333">
        <v>7768</v>
      </c>
      <c r="J50" s="334">
        <v>10221</v>
      </c>
      <c r="K50" s="334">
        <v>11023</v>
      </c>
      <c r="L50" s="334">
        <v>10872</v>
      </c>
      <c r="M50" s="335">
        <v>10219</v>
      </c>
    </row>
    <row r="51" spans="2:13" ht="27.75" customHeight="1" x14ac:dyDescent="0.15">
      <c r="B51" s="1198"/>
      <c r="C51" s="1199"/>
      <c r="D51" s="104"/>
      <c r="E51" s="1204" t="s">
        <v>42</v>
      </c>
      <c r="F51" s="1204"/>
      <c r="G51" s="1204"/>
      <c r="H51" s="1205"/>
      <c r="I51" s="333">
        <v>20267</v>
      </c>
      <c r="J51" s="334">
        <v>21735</v>
      </c>
      <c r="K51" s="334">
        <v>22871</v>
      </c>
      <c r="L51" s="334">
        <v>22482</v>
      </c>
      <c r="M51" s="335">
        <v>22008</v>
      </c>
    </row>
    <row r="52" spans="2:13" ht="27.75" customHeight="1" x14ac:dyDescent="0.15">
      <c r="B52" s="1200"/>
      <c r="C52" s="1201"/>
      <c r="D52" s="104"/>
      <c r="E52" s="1204" t="s">
        <v>43</v>
      </c>
      <c r="F52" s="1204"/>
      <c r="G52" s="1204"/>
      <c r="H52" s="1205"/>
      <c r="I52" s="333">
        <v>103602</v>
      </c>
      <c r="J52" s="334">
        <v>102559</v>
      </c>
      <c r="K52" s="334">
        <v>101301</v>
      </c>
      <c r="L52" s="334">
        <v>98183</v>
      </c>
      <c r="M52" s="335">
        <v>93027</v>
      </c>
    </row>
    <row r="53" spans="2:13" ht="27.75" customHeight="1" thickBot="1" x14ac:dyDescent="0.2">
      <c r="B53" s="1211" t="s">
        <v>19</v>
      </c>
      <c r="C53" s="1212"/>
      <c r="D53" s="108"/>
      <c r="E53" s="1213" t="s">
        <v>44</v>
      </c>
      <c r="F53" s="1213"/>
      <c r="G53" s="1213"/>
      <c r="H53" s="1214"/>
      <c r="I53" s="336">
        <v>39231</v>
      </c>
      <c r="J53" s="337">
        <v>47348</v>
      </c>
      <c r="K53" s="337">
        <v>44785</v>
      </c>
      <c r="L53" s="337">
        <v>43455</v>
      </c>
      <c r="M53" s="338">
        <v>42410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VIONwKG1IuX2tsgsSesJVMiNwdli2MA2QmyTcoFmy4PqE2wcw184slGI8+16OXq73gj8ccdmEZ/u/MO7o9+Brg==" saltValue="i5Cg6KEMALiCTFHVwBgAT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533</v>
      </c>
      <c r="G54" s="117" t="s">
        <v>534</v>
      </c>
      <c r="H54" s="118" t="s">
        <v>535</v>
      </c>
    </row>
    <row r="55" spans="2:8" ht="52.5" customHeight="1" x14ac:dyDescent="0.15">
      <c r="B55" s="119"/>
      <c r="C55" s="1223" t="s">
        <v>46</v>
      </c>
      <c r="D55" s="1223"/>
      <c r="E55" s="1224"/>
      <c r="F55" s="339">
        <v>4384</v>
      </c>
      <c r="G55" s="339">
        <v>4146</v>
      </c>
      <c r="H55" s="340">
        <v>3354</v>
      </c>
    </row>
    <row r="56" spans="2:8" ht="52.5" customHeight="1" x14ac:dyDescent="0.15">
      <c r="B56" s="120"/>
      <c r="C56" s="1225" t="s">
        <v>47</v>
      </c>
      <c r="D56" s="1225"/>
      <c r="E56" s="1226"/>
      <c r="F56" s="341">
        <v>2079</v>
      </c>
      <c r="G56" s="341">
        <v>1731</v>
      </c>
      <c r="H56" s="342">
        <v>1989</v>
      </c>
    </row>
    <row r="57" spans="2:8" ht="53.25" customHeight="1" x14ac:dyDescent="0.15">
      <c r="B57" s="120"/>
      <c r="C57" s="1227" t="s">
        <v>48</v>
      </c>
      <c r="D57" s="1227"/>
      <c r="E57" s="1228"/>
      <c r="F57" s="343">
        <v>3253</v>
      </c>
      <c r="G57" s="343">
        <v>3119</v>
      </c>
      <c r="H57" s="344">
        <v>2716</v>
      </c>
    </row>
    <row r="58" spans="2:8" ht="45.75" customHeight="1" x14ac:dyDescent="0.15">
      <c r="B58" s="121"/>
      <c r="C58" s="1215" t="s">
        <v>569</v>
      </c>
      <c r="D58" s="1216"/>
      <c r="E58" s="1217"/>
      <c r="F58" s="345">
        <v>662</v>
      </c>
      <c r="G58" s="345">
        <v>658</v>
      </c>
      <c r="H58" s="346">
        <v>642</v>
      </c>
    </row>
    <row r="59" spans="2:8" ht="45.75" customHeight="1" x14ac:dyDescent="0.15">
      <c r="B59" s="121"/>
      <c r="C59" s="1215" t="s">
        <v>570</v>
      </c>
      <c r="D59" s="1216"/>
      <c r="E59" s="1217"/>
      <c r="F59" s="345">
        <v>580</v>
      </c>
      <c r="G59" s="345">
        <v>580</v>
      </c>
      <c r="H59" s="346">
        <v>580</v>
      </c>
    </row>
    <row r="60" spans="2:8" ht="45.75" customHeight="1" x14ac:dyDescent="0.15">
      <c r="B60" s="121"/>
      <c r="C60" s="1215" t="s">
        <v>571</v>
      </c>
      <c r="D60" s="1216"/>
      <c r="E60" s="1217"/>
      <c r="F60" s="345" t="s">
        <v>574</v>
      </c>
      <c r="G60" s="345">
        <v>464</v>
      </c>
      <c r="H60" s="346">
        <v>430</v>
      </c>
    </row>
    <row r="61" spans="2:8" ht="45.75" customHeight="1" x14ac:dyDescent="0.15">
      <c r="B61" s="121"/>
      <c r="C61" s="1215" t="s">
        <v>572</v>
      </c>
      <c r="D61" s="1216"/>
      <c r="E61" s="1217"/>
      <c r="F61" s="345">
        <v>832</v>
      </c>
      <c r="G61" s="345">
        <v>548</v>
      </c>
      <c r="H61" s="346">
        <v>311</v>
      </c>
    </row>
    <row r="62" spans="2:8" ht="45.75" customHeight="1" thickBot="1" x14ac:dyDescent="0.2">
      <c r="B62" s="122"/>
      <c r="C62" s="1218" t="s">
        <v>573</v>
      </c>
      <c r="D62" s="1219"/>
      <c r="E62" s="1220"/>
      <c r="F62" s="347">
        <v>213</v>
      </c>
      <c r="G62" s="347">
        <v>212</v>
      </c>
      <c r="H62" s="348">
        <v>212</v>
      </c>
    </row>
    <row r="63" spans="2:8" ht="52.5" customHeight="1" thickBot="1" x14ac:dyDescent="0.2">
      <c r="B63" s="123"/>
      <c r="C63" s="1221" t="s">
        <v>49</v>
      </c>
      <c r="D63" s="1221"/>
      <c r="E63" s="1222"/>
      <c r="F63" s="349">
        <v>9717</v>
      </c>
      <c r="G63" s="349">
        <v>8996</v>
      </c>
      <c r="H63" s="350">
        <v>8058</v>
      </c>
    </row>
    <row r="64" spans="2:8" x14ac:dyDescent="0.15"/>
  </sheetData>
  <sheetProtection algorithmName="SHA-512" hashValue="GUeiDYWmebI2oTb0nusEHt9YMPQdEj5HDaRBoT72I51VM5A4kUib/BkPHivlvzKYdvIHaI1+YjClWex2C4ovMA==" saltValue="q+d/yOOY583CYQ9eGzBqu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75FEC-0D02-4727-9B7D-6915EA56AD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580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7" t="s">
        <v>588</v>
      </c>
      <c r="AO43" s="1238"/>
      <c r="AP43" s="1238"/>
      <c r="AQ43" s="1238"/>
      <c r="AR43" s="1238"/>
      <c r="AS43" s="1238"/>
      <c r="AT43" s="1238"/>
      <c r="AU43" s="1238"/>
      <c r="AV43" s="1238"/>
      <c r="AW43" s="1238"/>
      <c r="AX43" s="1238"/>
      <c r="AY43" s="1238"/>
      <c r="AZ43" s="1238"/>
      <c r="BA43" s="1238"/>
      <c r="BB43" s="1238"/>
      <c r="BC43" s="1238"/>
      <c r="BD43" s="1238"/>
      <c r="BE43" s="1238"/>
      <c r="BF43" s="1238"/>
      <c r="BG43" s="1238"/>
      <c r="BH43" s="1238"/>
      <c r="BI43" s="1238"/>
      <c r="BJ43" s="1238"/>
      <c r="BK43" s="1238"/>
      <c r="BL43" s="1238"/>
      <c r="BM43" s="1238"/>
      <c r="BN43" s="1238"/>
      <c r="BO43" s="1238"/>
      <c r="BP43" s="1238"/>
      <c r="BQ43" s="1238"/>
      <c r="BR43" s="1238"/>
      <c r="BS43" s="1238"/>
      <c r="BT43" s="1238"/>
      <c r="BU43" s="1238"/>
      <c r="BV43" s="1238"/>
      <c r="BW43" s="1238"/>
      <c r="BX43" s="1238"/>
      <c r="BY43" s="1238"/>
      <c r="BZ43" s="1238"/>
      <c r="CA43" s="1238"/>
      <c r="CB43" s="1238"/>
      <c r="CC43" s="1238"/>
      <c r="CD43" s="1238"/>
      <c r="CE43" s="1238"/>
      <c r="CF43" s="1238"/>
      <c r="CG43" s="1238"/>
      <c r="CH43" s="1238"/>
      <c r="CI43" s="1238"/>
      <c r="CJ43" s="1238"/>
      <c r="CK43" s="1238"/>
      <c r="CL43" s="1238"/>
      <c r="CM43" s="1238"/>
      <c r="CN43" s="1238"/>
      <c r="CO43" s="1238"/>
      <c r="CP43" s="1238"/>
      <c r="CQ43" s="1238"/>
      <c r="CR43" s="1238"/>
      <c r="CS43" s="1238"/>
      <c r="CT43" s="1238"/>
      <c r="CU43" s="1238"/>
      <c r="CV43" s="1238"/>
      <c r="CW43" s="1238"/>
      <c r="CX43" s="1238"/>
      <c r="CY43" s="1238"/>
      <c r="CZ43" s="1238"/>
      <c r="DA43" s="1238"/>
      <c r="DB43" s="1238"/>
      <c r="DC43" s="1239"/>
    </row>
    <row r="44" spans="2:109" x14ac:dyDescent="0.15">
      <c r="B44" s="247"/>
      <c r="AN44" s="1240"/>
      <c r="AO44" s="1241"/>
      <c r="AP44" s="1241"/>
      <c r="AQ44" s="1241"/>
      <c r="AR44" s="1241"/>
      <c r="AS44" s="1241"/>
      <c r="AT44" s="1241"/>
      <c r="AU44" s="1241"/>
      <c r="AV44" s="1241"/>
      <c r="AW44" s="1241"/>
      <c r="AX44" s="1241"/>
      <c r="AY44" s="1241"/>
      <c r="AZ44" s="1241"/>
      <c r="BA44" s="1241"/>
      <c r="BB44" s="1241"/>
      <c r="BC44" s="1241"/>
      <c r="BD44" s="1241"/>
      <c r="BE44" s="1241"/>
      <c r="BF44" s="1241"/>
      <c r="BG44" s="1241"/>
      <c r="BH44" s="1241"/>
      <c r="BI44" s="1241"/>
      <c r="BJ44" s="1241"/>
      <c r="BK44" s="1241"/>
      <c r="BL44" s="1241"/>
      <c r="BM44" s="1241"/>
      <c r="BN44" s="1241"/>
      <c r="BO44" s="1241"/>
      <c r="BP44" s="1241"/>
      <c r="BQ44" s="1241"/>
      <c r="BR44" s="1241"/>
      <c r="BS44" s="1241"/>
      <c r="BT44" s="1241"/>
      <c r="BU44" s="1241"/>
      <c r="BV44" s="1241"/>
      <c r="BW44" s="1241"/>
      <c r="BX44" s="1241"/>
      <c r="BY44" s="1241"/>
      <c r="BZ44" s="1241"/>
      <c r="CA44" s="1241"/>
      <c r="CB44" s="1241"/>
      <c r="CC44" s="1241"/>
      <c r="CD44" s="1241"/>
      <c r="CE44" s="1241"/>
      <c r="CF44" s="1241"/>
      <c r="CG44" s="1241"/>
      <c r="CH44" s="1241"/>
      <c r="CI44" s="1241"/>
      <c r="CJ44" s="1241"/>
      <c r="CK44" s="1241"/>
      <c r="CL44" s="1241"/>
      <c r="CM44" s="1241"/>
      <c r="CN44" s="1241"/>
      <c r="CO44" s="1241"/>
      <c r="CP44" s="1241"/>
      <c r="CQ44" s="1241"/>
      <c r="CR44" s="1241"/>
      <c r="CS44" s="1241"/>
      <c r="CT44" s="1241"/>
      <c r="CU44" s="1241"/>
      <c r="CV44" s="1241"/>
      <c r="CW44" s="1241"/>
      <c r="CX44" s="1241"/>
      <c r="CY44" s="1241"/>
      <c r="CZ44" s="1241"/>
      <c r="DA44" s="1241"/>
      <c r="DB44" s="1241"/>
      <c r="DC44" s="1242"/>
    </row>
    <row r="45" spans="2:109" x14ac:dyDescent="0.15">
      <c r="B45" s="247"/>
      <c r="AN45" s="1240"/>
      <c r="AO45" s="1241"/>
      <c r="AP45" s="1241"/>
      <c r="AQ45" s="1241"/>
      <c r="AR45" s="1241"/>
      <c r="AS45" s="1241"/>
      <c r="AT45" s="1241"/>
      <c r="AU45" s="1241"/>
      <c r="AV45" s="1241"/>
      <c r="AW45" s="1241"/>
      <c r="AX45" s="1241"/>
      <c r="AY45" s="1241"/>
      <c r="AZ45" s="1241"/>
      <c r="BA45" s="1241"/>
      <c r="BB45" s="1241"/>
      <c r="BC45" s="1241"/>
      <c r="BD45" s="1241"/>
      <c r="BE45" s="1241"/>
      <c r="BF45" s="1241"/>
      <c r="BG45" s="1241"/>
      <c r="BH45" s="1241"/>
      <c r="BI45" s="1241"/>
      <c r="BJ45" s="1241"/>
      <c r="BK45" s="1241"/>
      <c r="BL45" s="1241"/>
      <c r="BM45" s="1241"/>
      <c r="BN45" s="1241"/>
      <c r="BO45" s="1241"/>
      <c r="BP45" s="1241"/>
      <c r="BQ45" s="1241"/>
      <c r="BR45" s="1241"/>
      <c r="BS45" s="1241"/>
      <c r="BT45" s="1241"/>
      <c r="BU45" s="1241"/>
      <c r="BV45" s="1241"/>
      <c r="BW45" s="1241"/>
      <c r="BX45" s="1241"/>
      <c r="BY45" s="1241"/>
      <c r="BZ45" s="1241"/>
      <c r="CA45" s="1241"/>
      <c r="CB45" s="1241"/>
      <c r="CC45" s="1241"/>
      <c r="CD45" s="1241"/>
      <c r="CE45" s="1241"/>
      <c r="CF45" s="1241"/>
      <c r="CG45" s="1241"/>
      <c r="CH45" s="1241"/>
      <c r="CI45" s="1241"/>
      <c r="CJ45" s="1241"/>
      <c r="CK45" s="1241"/>
      <c r="CL45" s="1241"/>
      <c r="CM45" s="1241"/>
      <c r="CN45" s="1241"/>
      <c r="CO45" s="1241"/>
      <c r="CP45" s="1241"/>
      <c r="CQ45" s="1241"/>
      <c r="CR45" s="1241"/>
      <c r="CS45" s="1241"/>
      <c r="CT45" s="1241"/>
      <c r="CU45" s="1241"/>
      <c r="CV45" s="1241"/>
      <c r="CW45" s="1241"/>
      <c r="CX45" s="1241"/>
      <c r="CY45" s="1241"/>
      <c r="CZ45" s="1241"/>
      <c r="DA45" s="1241"/>
      <c r="DB45" s="1241"/>
      <c r="DC45" s="1242"/>
    </row>
    <row r="46" spans="2:109" x14ac:dyDescent="0.15">
      <c r="B46" s="247"/>
      <c r="AN46" s="1240"/>
      <c r="AO46" s="1241"/>
      <c r="AP46" s="1241"/>
      <c r="AQ46" s="1241"/>
      <c r="AR46" s="1241"/>
      <c r="AS46" s="1241"/>
      <c r="AT46" s="1241"/>
      <c r="AU46" s="1241"/>
      <c r="AV46" s="1241"/>
      <c r="AW46" s="1241"/>
      <c r="AX46" s="1241"/>
      <c r="AY46" s="1241"/>
      <c r="AZ46" s="1241"/>
      <c r="BA46" s="1241"/>
      <c r="BB46" s="1241"/>
      <c r="BC46" s="1241"/>
      <c r="BD46" s="1241"/>
      <c r="BE46" s="1241"/>
      <c r="BF46" s="1241"/>
      <c r="BG46" s="1241"/>
      <c r="BH46" s="1241"/>
      <c r="BI46" s="1241"/>
      <c r="BJ46" s="1241"/>
      <c r="BK46" s="1241"/>
      <c r="BL46" s="1241"/>
      <c r="BM46" s="1241"/>
      <c r="BN46" s="1241"/>
      <c r="BO46" s="1241"/>
      <c r="BP46" s="1241"/>
      <c r="BQ46" s="1241"/>
      <c r="BR46" s="1241"/>
      <c r="BS46" s="1241"/>
      <c r="BT46" s="1241"/>
      <c r="BU46" s="1241"/>
      <c r="BV46" s="1241"/>
      <c r="BW46" s="1241"/>
      <c r="BX46" s="1241"/>
      <c r="BY46" s="1241"/>
      <c r="BZ46" s="1241"/>
      <c r="CA46" s="1241"/>
      <c r="CB46" s="1241"/>
      <c r="CC46" s="1241"/>
      <c r="CD46" s="1241"/>
      <c r="CE46" s="1241"/>
      <c r="CF46" s="1241"/>
      <c r="CG46" s="1241"/>
      <c r="CH46" s="1241"/>
      <c r="CI46" s="1241"/>
      <c r="CJ46" s="1241"/>
      <c r="CK46" s="1241"/>
      <c r="CL46" s="1241"/>
      <c r="CM46" s="1241"/>
      <c r="CN46" s="1241"/>
      <c r="CO46" s="1241"/>
      <c r="CP46" s="1241"/>
      <c r="CQ46" s="1241"/>
      <c r="CR46" s="1241"/>
      <c r="CS46" s="1241"/>
      <c r="CT46" s="1241"/>
      <c r="CU46" s="1241"/>
      <c r="CV46" s="1241"/>
      <c r="CW46" s="1241"/>
      <c r="CX46" s="1241"/>
      <c r="CY46" s="1241"/>
      <c r="CZ46" s="1241"/>
      <c r="DA46" s="1241"/>
      <c r="DB46" s="1241"/>
      <c r="DC46" s="1242"/>
    </row>
    <row r="47" spans="2:109" x14ac:dyDescent="0.15">
      <c r="B47" s="247"/>
      <c r="AN47" s="1243"/>
      <c r="AO47" s="1244"/>
      <c r="AP47" s="1244"/>
      <c r="AQ47" s="1244"/>
      <c r="AR47" s="1244"/>
      <c r="AS47" s="1244"/>
      <c r="AT47" s="1244"/>
      <c r="AU47" s="1244"/>
      <c r="AV47" s="1244"/>
      <c r="AW47" s="1244"/>
      <c r="AX47" s="1244"/>
      <c r="AY47" s="1244"/>
      <c r="AZ47" s="1244"/>
      <c r="BA47" s="1244"/>
      <c r="BB47" s="1244"/>
      <c r="BC47" s="1244"/>
      <c r="BD47" s="1244"/>
      <c r="BE47" s="1244"/>
      <c r="BF47" s="1244"/>
      <c r="BG47" s="1244"/>
      <c r="BH47" s="1244"/>
      <c r="BI47" s="1244"/>
      <c r="BJ47" s="1244"/>
      <c r="BK47" s="1244"/>
      <c r="BL47" s="1244"/>
      <c r="BM47" s="1244"/>
      <c r="BN47" s="1244"/>
      <c r="BO47" s="1244"/>
      <c r="BP47" s="1244"/>
      <c r="BQ47" s="1244"/>
      <c r="BR47" s="1244"/>
      <c r="BS47" s="1244"/>
      <c r="BT47" s="1244"/>
      <c r="BU47" s="1244"/>
      <c r="BV47" s="1244"/>
      <c r="BW47" s="1244"/>
      <c r="BX47" s="1244"/>
      <c r="BY47" s="1244"/>
      <c r="BZ47" s="1244"/>
      <c r="CA47" s="1244"/>
      <c r="CB47" s="1244"/>
      <c r="CC47" s="1244"/>
      <c r="CD47" s="1244"/>
      <c r="CE47" s="1244"/>
      <c r="CF47" s="1244"/>
      <c r="CG47" s="1244"/>
      <c r="CH47" s="1244"/>
      <c r="CI47" s="1244"/>
      <c r="CJ47" s="1244"/>
      <c r="CK47" s="1244"/>
      <c r="CL47" s="1244"/>
      <c r="CM47" s="1244"/>
      <c r="CN47" s="1244"/>
      <c r="CO47" s="1244"/>
      <c r="CP47" s="1244"/>
      <c r="CQ47" s="1244"/>
      <c r="CR47" s="1244"/>
      <c r="CS47" s="1244"/>
      <c r="CT47" s="1244"/>
      <c r="CU47" s="1244"/>
      <c r="CV47" s="1244"/>
      <c r="CW47" s="1244"/>
      <c r="CX47" s="1244"/>
      <c r="CY47" s="1244"/>
      <c r="CZ47" s="1244"/>
      <c r="DA47" s="1244"/>
      <c r="DB47" s="1244"/>
      <c r="DC47" s="1245"/>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581</v>
      </c>
    </row>
    <row r="50" spans="1:109" x14ac:dyDescent="0.15">
      <c r="B50" s="247"/>
      <c r="G50" s="1229"/>
      <c r="H50" s="1229"/>
      <c r="I50" s="1229"/>
      <c r="J50" s="1229"/>
      <c r="K50" s="360"/>
      <c r="L50" s="360"/>
      <c r="M50" s="361"/>
      <c r="N50" s="361"/>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35" t="s">
        <v>531</v>
      </c>
      <c r="BQ50" s="1235"/>
      <c r="BR50" s="1235"/>
      <c r="BS50" s="1235"/>
      <c r="BT50" s="1235"/>
      <c r="BU50" s="1235"/>
      <c r="BV50" s="1235"/>
      <c r="BW50" s="1235"/>
      <c r="BX50" s="1235" t="s">
        <v>532</v>
      </c>
      <c r="BY50" s="1235"/>
      <c r="BZ50" s="1235"/>
      <c r="CA50" s="1235"/>
      <c r="CB50" s="1235"/>
      <c r="CC50" s="1235"/>
      <c r="CD50" s="1235"/>
      <c r="CE50" s="1235"/>
      <c r="CF50" s="1235" t="s">
        <v>533</v>
      </c>
      <c r="CG50" s="1235"/>
      <c r="CH50" s="1235"/>
      <c r="CI50" s="1235"/>
      <c r="CJ50" s="1235"/>
      <c r="CK50" s="1235"/>
      <c r="CL50" s="1235"/>
      <c r="CM50" s="1235"/>
      <c r="CN50" s="1235" t="s">
        <v>534</v>
      </c>
      <c r="CO50" s="1235"/>
      <c r="CP50" s="1235"/>
      <c r="CQ50" s="1235"/>
      <c r="CR50" s="1235"/>
      <c r="CS50" s="1235"/>
      <c r="CT50" s="1235"/>
      <c r="CU50" s="1235"/>
      <c r="CV50" s="1235" t="s">
        <v>535</v>
      </c>
      <c r="CW50" s="1235"/>
      <c r="CX50" s="1235"/>
      <c r="CY50" s="1235"/>
      <c r="CZ50" s="1235"/>
      <c r="DA50" s="1235"/>
      <c r="DB50" s="1235"/>
      <c r="DC50" s="1235"/>
    </row>
    <row r="51" spans="1:109" ht="13.5" customHeight="1" x14ac:dyDescent="0.15">
      <c r="B51" s="247"/>
      <c r="G51" s="1246"/>
      <c r="H51" s="1246"/>
      <c r="I51" s="1250"/>
      <c r="J51" s="1250"/>
      <c r="K51" s="1236"/>
      <c r="L51" s="1236"/>
      <c r="M51" s="1236"/>
      <c r="N51" s="1236"/>
      <c r="AM51" s="359"/>
      <c r="AN51" s="1234" t="s">
        <v>582</v>
      </c>
      <c r="AO51" s="1234"/>
      <c r="AP51" s="1234"/>
      <c r="AQ51" s="1234"/>
      <c r="AR51" s="1234"/>
      <c r="AS51" s="1234"/>
      <c r="AT51" s="1234"/>
      <c r="AU51" s="1234"/>
      <c r="AV51" s="1234"/>
      <c r="AW51" s="1234"/>
      <c r="AX51" s="1234"/>
      <c r="AY51" s="1234"/>
      <c r="AZ51" s="1234"/>
      <c r="BA51" s="1234"/>
      <c r="BB51" s="1234" t="s">
        <v>583</v>
      </c>
      <c r="BC51" s="1234"/>
      <c r="BD51" s="1234"/>
      <c r="BE51" s="1234"/>
      <c r="BF51" s="1234"/>
      <c r="BG51" s="1234"/>
      <c r="BH51" s="1234"/>
      <c r="BI51" s="1234"/>
      <c r="BJ51" s="1234"/>
      <c r="BK51" s="1234"/>
      <c r="BL51" s="1234"/>
      <c r="BM51" s="1234"/>
      <c r="BN51" s="1234"/>
      <c r="BO51" s="1234"/>
      <c r="BP51" s="1231">
        <v>86.4</v>
      </c>
      <c r="BQ51" s="1231"/>
      <c r="BR51" s="1231"/>
      <c r="BS51" s="1231"/>
      <c r="BT51" s="1231"/>
      <c r="BU51" s="1231"/>
      <c r="BV51" s="1231"/>
      <c r="BW51" s="1231"/>
      <c r="BX51" s="1231">
        <v>99.5</v>
      </c>
      <c r="BY51" s="1231"/>
      <c r="BZ51" s="1231"/>
      <c r="CA51" s="1231"/>
      <c r="CB51" s="1231"/>
      <c r="CC51" s="1231"/>
      <c r="CD51" s="1231"/>
      <c r="CE51" s="1231"/>
      <c r="CF51" s="1231">
        <v>97</v>
      </c>
      <c r="CG51" s="1231"/>
      <c r="CH51" s="1231"/>
      <c r="CI51" s="1231"/>
      <c r="CJ51" s="1231"/>
      <c r="CK51" s="1231"/>
      <c r="CL51" s="1231"/>
      <c r="CM51" s="1231"/>
      <c r="CN51" s="1231">
        <v>92.5</v>
      </c>
      <c r="CO51" s="1231"/>
      <c r="CP51" s="1231"/>
      <c r="CQ51" s="1231"/>
      <c r="CR51" s="1231"/>
      <c r="CS51" s="1231"/>
      <c r="CT51" s="1231"/>
      <c r="CU51" s="1231"/>
      <c r="CV51" s="1231">
        <v>87.3</v>
      </c>
      <c r="CW51" s="1231"/>
      <c r="CX51" s="1231"/>
      <c r="CY51" s="1231"/>
      <c r="CZ51" s="1231"/>
      <c r="DA51" s="1231"/>
      <c r="DB51" s="1231"/>
      <c r="DC51" s="1231"/>
    </row>
    <row r="52" spans="1:109" x14ac:dyDescent="0.15">
      <c r="B52" s="247"/>
      <c r="G52" s="1246"/>
      <c r="H52" s="1246"/>
      <c r="I52" s="1250"/>
      <c r="J52" s="1250"/>
      <c r="K52" s="1236"/>
      <c r="L52" s="1236"/>
      <c r="M52" s="1236"/>
      <c r="N52" s="1236"/>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358"/>
      <c r="B53" s="247"/>
      <c r="G53" s="1246"/>
      <c r="H53" s="1246"/>
      <c r="I53" s="1229"/>
      <c r="J53" s="1229"/>
      <c r="K53" s="1236"/>
      <c r="L53" s="1236"/>
      <c r="M53" s="1236"/>
      <c r="N53" s="1236"/>
      <c r="AM53" s="359"/>
      <c r="AN53" s="1234"/>
      <c r="AO53" s="1234"/>
      <c r="AP53" s="1234"/>
      <c r="AQ53" s="1234"/>
      <c r="AR53" s="1234"/>
      <c r="AS53" s="1234"/>
      <c r="AT53" s="1234"/>
      <c r="AU53" s="1234"/>
      <c r="AV53" s="1234"/>
      <c r="AW53" s="1234"/>
      <c r="AX53" s="1234"/>
      <c r="AY53" s="1234"/>
      <c r="AZ53" s="1234"/>
      <c r="BA53" s="1234"/>
      <c r="BB53" s="1234" t="s">
        <v>584</v>
      </c>
      <c r="BC53" s="1234"/>
      <c r="BD53" s="1234"/>
      <c r="BE53" s="1234"/>
      <c r="BF53" s="1234"/>
      <c r="BG53" s="1234"/>
      <c r="BH53" s="1234"/>
      <c r="BI53" s="1234"/>
      <c r="BJ53" s="1234"/>
      <c r="BK53" s="1234"/>
      <c r="BL53" s="1234"/>
      <c r="BM53" s="1234"/>
      <c r="BN53" s="1234"/>
      <c r="BO53" s="1234"/>
      <c r="BP53" s="1231">
        <v>53.6</v>
      </c>
      <c r="BQ53" s="1231"/>
      <c r="BR53" s="1231"/>
      <c r="BS53" s="1231"/>
      <c r="BT53" s="1231"/>
      <c r="BU53" s="1231"/>
      <c r="BV53" s="1231"/>
      <c r="BW53" s="1231"/>
      <c r="BX53" s="1231">
        <v>54.1</v>
      </c>
      <c r="BY53" s="1231"/>
      <c r="BZ53" s="1231"/>
      <c r="CA53" s="1231"/>
      <c r="CB53" s="1231"/>
      <c r="CC53" s="1231"/>
      <c r="CD53" s="1231"/>
      <c r="CE53" s="1231"/>
      <c r="CF53" s="1231">
        <v>55.3</v>
      </c>
      <c r="CG53" s="1231"/>
      <c r="CH53" s="1231"/>
      <c r="CI53" s="1231"/>
      <c r="CJ53" s="1231"/>
      <c r="CK53" s="1231"/>
      <c r="CL53" s="1231"/>
      <c r="CM53" s="1231"/>
      <c r="CN53" s="1231">
        <v>56</v>
      </c>
      <c r="CO53" s="1231"/>
      <c r="CP53" s="1231"/>
      <c r="CQ53" s="1231"/>
      <c r="CR53" s="1231"/>
      <c r="CS53" s="1231"/>
      <c r="CT53" s="1231"/>
      <c r="CU53" s="1231"/>
      <c r="CV53" s="1231">
        <v>57.3</v>
      </c>
      <c r="CW53" s="1231"/>
      <c r="CX53" s="1231"/>
      <c r="CY53" s="1231"/>
      <c r="CZ53" s="1231"/>
      <c r="DA53" s="1231"/>
      <c r="DB53" s="1231"/>
      <c r="DC53" s="1231"/>
    </row>
    <row r="54" spans="1:109" x14ac:dyDescent="0.15">
      <c r="A54" s="358"/>
      <c r="B54" s="247"/>
      <c r="G54" s="1246"/>
      <c r="H54" s="1246"/>
      <c r="I54" s="1229"/>
      <c r="J54" s="1229"/>
      <c r="K54" s="1236"/>
      <c r="L54" s="1236"/>
      <c r="M54" s="1236"/>
      <c r="N54" s="1236"/>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358"/>
      <c r="B55" s="247"/>
      <c r="G55" s="1229"/>
      <c r="H55" s="1229"/>
      <c r="I55" s="1229"/>
      <c r="J55" s="1229"/>
      <c r="K55" s="1236"/>
      <c r="L55" s="1236"/>
      <c r="M55" s="1236"/>
      <c r="N55" s="1236"/>
      <c r="AN55" s="1235" t="s">
        <v>585</v>
      </c>
      <c r="AO55" s="1235"/>
      <c r="AP55" s="1235"/>
      <c r="AQ55" s="1235"/>
      <c r="AR55" s="1235"/>
      <c r="AS55" s="1235"/>
      <c r="AT55" s="1235"/>
      <c r="AU55" s="1235"/>
      <c r="AV55" s="1235"/>
      <c r="AW55" s="1235"/>
      <c r="AX55" s="1235"/>
      <c r="AY55" s="1235"/>
      <c r="AZ55" s="1235"/>
      <c r="BA55" s="1235"/>
      <c r="BB55" s="1234" t="s">
        <v>583</v>
      </c>
      <c r="BC55" s="1234"/>
      <c r="BD55" s="1234"/>
      <c r="BE55" s="1234"/>
      <c r="BF55" s="1234"/>
      <c r="BG55" s="1234"/>
      <c r="BH55" s="1234"/>
      <c r="BI55" s="1234"/>
      <c r="BJ55" s="1234"/>
      <c r="BK55" s="1234"/>
      <c r="BL55" s="1234"/>
      <c r="BM55" s="1234"/>
      <c r="BN55" s="1234"/>
      <c r="BO55" s="1234"/>
      <c r="BP55" s="1231">
        <v>31.5</v>
      </c>
      <c r="BQ55" s="1231"/>
      <c r="BR55" s="1231"/>
      <c r="BS55" s="1231"/>
      <c r="BT55" s="1231"/>
      <c r="BU55" s="1231"/>
      <c r="BV55" s="1231"/>
      <c r="BW55" s="1231"/>
      <c r="BX55" s="1231">
        <v>23.4</v>
      </c>
      <c r="BY55" s="1231"/>
      <c r="BZ55" s="1231"/>
      <c r="CA55" s="1231"/>
      <c r="CB55" s="1231"/>
      <c r="CC55" s="1231"/>
      <c r="CD55" s="1231"/>
      <c r="CE55" s="1231"/>
      <c r="CF55" s="1231">
        <v>18.2</v>
      </c>
      <c r="CG55" s="1231"/>
      <c r="CH55" s="1231"/>
      <c r="CI55" s="1231"/>
      <c r="CJ55" s="1231"/>
      <c r="CK55" s="1231"/>
      <c r="CL55" s="1231"/>
      <c r="CM55" s="1231"/>
      <c r="CN55" s="1231">
        <v>17.100000000000001</v>
      </c>
      <c r="CO55" s="1231"/>
      <c r="CP55" s="1231"/>
      <c r="CQ55" s="1231"/>
      <c r="CR55" s="1231"/>
      <c r="CS55" s="1231"/>
      <c r="CT55" s="1231"/>
      <c r="CU55" s="1231"/>
      <c r="CV55" s="1231">
        <v>16.600000000000001</v>
      </c>
      <c r="CW55" s="1231"/>
      <c r="CX55" s="1231"/>
      <c r="CY55" s="1231"/>
      <c r="CZ55" s="1231"/>
      <c r="DA55" s="1231"/>
      <c r="DB55" s="1231"/>
      <c r="DC55" s="1231"/>
    </row>
    <row r="56" spans="1:109" x14ac:dyDescent="0.15">
      <c r="A56" s="358"/>
      <c r="B56" s="247"/>
      <c r="G56" s="1229"/>
      <c r="H56" s="1229"/>
      <c r="I56" s="1229"/>
      <c r="J56" s="1229"/>
      <c r="K56" s="1236"/>
      <c r="L56" s="1236"/>
      <c r="M56" s="1236"/>
      <c r="N56" s="1236"/>
      <c r="AN56" s="1235"/>
      <c r="AO56" s="1235"/>
      <c r="AP56" s="1235"/>
      <c r="AQ56" s="1235"/>
      <c r="AR56" s="1235"/>
      <c r="AS56" s="1235"/>
      <c r="AT56" s="1235"/>
      <c r="AU56" s="1235"/>
      <c r="AV56" s="1235"/>
      <c r="AW56" s="1235"/>
      <c r="AX56" s="1235"/>
      <c r="AY56" s="1235"/>
      <c r="AZ56" s="1235"/>
      <c r="BA56" s="1235"/>
      <c r="BB56" s="1234"/>
      <c r="BC56" s="1234"/>
      <c r="BD56" s="1234"/>
      <c r="BE56" s="1234"/>
      <c r="BF56" s="1234"/>
      <c r="BG56" s="1234"/>
      <c r="BH56" s="1234"/>
      <c r="BI56" s="1234"/>
      <c r="BJ56" s="1234"/>
      <c r="BK56" s="1234"/>
      <c r="BL56" s="1234"/>
      <c r="BM56" s="1234"/>
      <c r="BN56" s="1234"/>
      <c r="BO56" s="1234"/>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358" customFormat="1" x14ac:dyDescent="0.15">
      <c r="B57" s="362"/>
      <c r="G57" s="1229"/>
      <c r="H57" s="1229"/>
      <c r="I57" s="1232"/>
      <c r="J57" s="1232"/>
      <c r="K57" s="1236"/>
      <c r="L57" s="1236"/>
      <c r="M57" s="1236"/>
      <c r="N57" s="1236"/>
      <c r="AM57" s="243"/>
      <c r="AN57" s="1235"/>
      <c r="AO57" s="1235"/>
      <c r="AP57" s="1235"/>
      <c r="AQ57" s="1235"/>
      <c r="AR57" s="1235"/>
      <c r="AS57" s="1235"/>
      <c r="AT57" s="1235"/>
      <c r="AU57" s="1235"/>
      <c r="AV57" s="1235"/>
      <c r="AW57" s="1235"/>
      <c r="AX57" s="1235"/>
      <c r="AY57" s="1235"/>
      <c r="AZ57" s="1235"/>
      <c r="BA57" s="1235"/>
      <c r="BB57" s="1234" t="s">
        <v>584</v>
      </c>
      <c r="BC57" s="1234"/>
      <c r="BD57" s="1234"/>
      <c r="BE57" s="1234"/>
      <c r="BF57" s="1234"/>
      <c r="BG57" s="1234"/>
      <c r="BH57" s="1234"/>
      <c r="BI57" s="1234"/>
      <c r="BJ57" s="1234"/>
      <c r="BK57" s="1234"/>
      <c r="BL57" s="1234"/>
      <c r="BM57" s="1234"/>
      <c r="BN57" s="1234"/>
      <c r="BO57" s="1234"/>
      <c r="BP57" s="1231">
        <v>62.9</v>
      </c>
      <c r="BQ57" s="1231"/>
      <c r="BR57" s="1231"/>
      <c r="BS57" s="1231"/>
      <c r="BT57" s="1231"/>
      <c r="BU57" s="1231"/>
      <c r="BV57" s="1231"/>
      <c r="BW57" s="1231"/>
      <c r="BX57" s="1231">
        <v>63.9</v>
      </c>
      <c r="BY57" s="1231"/>
      <c r="BZ57" s="1231"/>
      <c r="CA57" s="1231"/>
      <c r="CB57" s="1231"/>
      <c r="CC57" s="1231"/>
      <c r="CD57" s="1231"/>
      <c r="CE57" s="1231"/>
      <c r="CF57" s="1231">
        <v>64.900000000000006</v>
      </c>
      <c r="CG57" s="1231"/>
      <c r="CH57" s="1231"/>
      <c r="CI57" s="1231"/>
      <c r="CJ57" s="1231"/>
      <c r="CK57" s="1231"/>
      <c r="CL57" s="1231"/>
      <c r="CM57" s="1231"/>
      <c r="CN57" s="1231">
        <v>65.8</v>
      </c>
      <c r="CO57" s="1231"/>
      <c r="CP57" s="1231"/>
      <c r="CQ57" s="1231"/>
      <c r="CR57" s="1231"/>
      <c r="CS57" s="1231"/>
      <c r="CT57" s="1231"/>
      <c r="CU57" s="1231"/>
      <c r="CV57" s="1231">
        <v>66.7</v>
      </c>
      <c r="CW57" s="1231"/>
      <c r="CX57" s="1231"/>
      <c r="CY57" s="1231"/>
      <c r="CZ57" s="1231"/>
      <c r="DA57" s="1231"/>
      <c r="DB57" s="1231"/>
      <c r="DC57" s="1231"/>
      <c r="DD57" s="363"/>
      <c r="DE57" s="362"/>
    </row>
    <row r="58" spans="1:109" s="358" customFormat="1" x14ac:dyDescent="0.15">
      <c r="A58" s="243"/>
      <c r="B58" s="362"/>
      <c r="G58" s="1229"/>
      <c r="H58" s="1229"/>
      <c r="I58" s="1232"/>
      <c r="J58" s="1232"/>
      <c r="K58" s="1236"/>
      <c r="L58" s="1236"/>
      <c r="M58" s="1236"/>
      <c r="N58" s="1236"/>
      <c r="AM58" s="243"/>
      <c r="AN58" s="1235"/>
      <c r="AO58" s="1235"/>
      <c r="AP58" s="1235"/>
      <c r="AQ58" s="1235"/>
      <c r="AR58" s="1235"/>
      <c r="AS58" s="1235"/>
      <c r="AT58" s="1235"/>
      <c r="AU58" s="1235"/>
      <c r="AV58" s="1235"/>
      <c r="AW58" s="1235"/>
      <c r="AX58" s="1235"/>
      <c r="AY58" s="1235"/>
      <c r="AZ58" s="1235"/>
      <c r="BA58" s="1235"/>
      <c r="BB58" s="1234"/>
      <c r="BC58" s="1234"/>
      <c r="BD58" s="1234"/>
      <c r="BE58" s="1234"/>
      <c r="BF58" s="1234"/>
      <c r="BG58" s="1234"/>
      <c r="BH58" s="1234"/>
      <c r="BI58" s="1234"/>
      <c r="BJ58" s="1234"/>
      <c r="BK58" s="1234"/>
      <c r="BL58" s="1234"/>
      <c r="BM58" s="1234"/>
      <c r="BN58" s="1234"/>
      <c r="BO58" s="1234"/>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586</v>
      </c>
    </row>
    <row r="64" spans="1:109" x14ac:dyDescent="0.15">
      <c r="B64" s="247"/>
      <c r="G64" s="357"/>
      <c r="I64" s="369"/>
      <c r="J64" s="369"/>
      <c r="K64" s="369"/>
      <c r="L64" s="369"/>
      <c r="M64" s="369"/>
      <c r="N64" s="370"/>
      <c r="AM64" s="357"/>
      <c r="AN64" s="357" t="s">
        <v>580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7" t="s">
        <v>589</v>
      </c>
      <c r="AO65" s="1238"/>
      <c r="AP65" s="1238"/>
      <c r="AQ65" s="1238"/>
      <c r="AR65" s="1238"/>
      <c r="AS65" s="1238"/>
      <c r="AT65" s="1238"/>
      <c r="AU65" s="1238"/>
      <c r="AV65" s="1238"/>
      <c r="AW65" s="1238"/>
      <c r="AX65" s="1238"/>
      <c r="AY65" s="1238"/>
      <c r="AZ65" s="1238"/>
      <c r="BA65" s="1238"/>
      <c r="BB65" s="1238"/>
      <c r="BC65" s="1238"/>
      <c r="BD65" s="1238"/>
      <c r="BE65" s="1238"/>
      <c r="BF65" s="1238"/>
      <c r="BG65" s="1238"/>
      <c r="BH65" s="1238"/>
      <c r="BI65" s="1238"/>
      <c r="BJ65" s="1238"/>
      <c r="BK65" s="1238"/>
      <c r="BL65" s="1238"/>
      <c r="BM65" s="1238"/>
      <c r="BN65" s="1238"/>
      <c r="BO65" s="1238"/>
      <c r="BP65" s="1238"/>
      <c r="BQ65" s="1238"/>
      <c r="BR65" s="1238"/>
      <c r="BS65" s="1238"/>
      <c r="BT65" s="1238"/>
      <c r="BU65" s="1238"/>
      <c r="BV65" s="1238"/>
      <c r="BW65" s="1238"/>
      <c r="BX65" s="1238"/>
      <c r="BY65" s="1238"/>
      <c r="BZ65" s="1238"/>
      <c r="CA65" s="1238"/>
      <c r="CB65" s="1238"/>
      <c r="CC65" s="1238"/>
      <c r="CD65" s="1238"/>
      <c r="CE65" s="1238"/>
      <c r="CF65" s="1238"/>
      <c r="CG65" s="1238"/>
      <c r="CH65" s="1238"/>
      <c r="CI65" s="1238"/>
      <c r="CJ65" s="1238"/>
      <c r="CK65" s="1238"/>
      <c r="CL65" s="1238"/>
      <c r="CM65" s="1238"/>
      <c r="CN65" s="1238"/>
      <c r="CO65" s="1238"/>
      <c r="CP65" s="1238"/>
      <c r="CQ65" s="1238"/>
      <c r="CR65" s="1238"/>
      <c r="CS65" s="1238"/>
      <c r="CT65" s="1238"/>
      <c r="CU65" s="1238"/>
      <c r="CV65" s="1238"/>
      <c r="CW65" s="1238"/>
      <c r="CX65" s="1238"/>
      <c r="CY65" s="1238"/>
      <c r="CZ65" s="1238"/>
      <c r="DA65" s="1238"/>
      <c r="DB65" s="1238"/>
      <c r="DC65" s="1239"/>
    </row>
    <row r="66" spans="2:107" x14ac:dyDescent="0.15">
      <c r="B66" s="247"/>
      <c r="AN66" s="1240"/>
      <c r="AO66" s="1241"/>
      <c r="AP66" s="1241"/>
      <c r="AQ66" s="1241"/>
      <c r="AR66" s="1241"/>
      <c r="AS66" s="1241"/>
      <c r="AT66" s="1241"/>
      <c r="AU66" s="1241"/>
      <c r="AV66" s="1241"/>
      <c r="AW66" s="1241"/>
      <c r="AX66" s="1241"/>
      <c r="AY66" s="1241"/>
      <c r="AZ66" s="1241"/>
      <c r="BA66" s="1241"/>
      <c r="BB66" s="1241"/>
      <c r="BC66" s="1241"/>
      <c r="BD66" s="1241"/>
      <c r="BE66" s="1241"/>
      <c r="BF66" s="1241"/>
      <c r="BG66" s="1241"/>
      <c r="BH66" s="1241"/>
      <c r="BI66" s="1241"/>
      <c r="BJ66" s="1241"/>
      <c r="BK66" s="1241"/>
      <c r="BL66" s="1241"/>
      <c r="BM66" s="1241"/>
      <c r="BN66" s="1241"/>
      <c r="BO66" s="1241"/>
      <c r="BP66" s="1241"/>
      <c r="BQ66" s="1241"/>
      <c r="BR66" s="1241"/>
      <c r="BS66" s="1241"/>
      <c r="BT66" s="1241"/>
      <c r="BU66" s="1241"/>
      <c r="BV66" s="1241"/>
      <c r="BW66" s="1241"/>
      <c r="BX66" s="1241"/>
      <c r="BY66" s="1241"/>
      <c r="BZ66" s="1241"/>
      <c r="CA66" s="1241"/>
      <c r="CB66" s="1241"/>
      <c r="CC66" s="1241"/>
      <c r="CD66" s="1241"/>
      <c r="CE66" s="1241"/>
      <c r="CF66" s="1241"/>
      <c r="CG66" s="1241"/>
      <c r="CH66" s="1241"/>
      <c r="CI66" s="1241"/>
      <c r="CJ66" s="1241"/>
      <c r="CK66" s="1241"/>
      <c r="CL66" s="1241"/>
      <c r="CM66" s="1241"/>
      <c r="CN66" s="1241"/>
      <c r="CO66" s="1241"/>
      <c r="CP66" s="1241"/>
      <c r="CQ66" s="1241"/>
      <c r="CR66" s="1241"/>
      <c r="CS66" s="1241"/>
      <c r="CT66" s="1241"/>
      <c r="CU66" s="1241"/>
      <c r="CV66" s="1241"/>
      <c r="CW66" s="1241"/>
      <c r="CX66" s="1241"/>
      <c r="CY66" s="1241"/>
      <c r="CZ66" s="1241"/>
      <c r="DA66" s="1241"/>
      <c r="DB66" s="1241"/>
      <c r="DC66" s="1242"/>
    </row>
    <row r="67" spans="2:107" x14ac:dyDescent="0.15">
      <c r="B67" s="247"/>
      <c r="AN67" s="1240"/>
      <c r="AO67" s="1241"/>
      <c r="AP67" s="1241"/>
      <c r="AQ67" s="1241"/>
      <c r="AR67" s="1241"/>
      <c r="AS67" s="1241"/>
      <c r="AT67" s="1241"/>
      <c r="AU67" s="1241"/>
      <c r="AV67" s="1241"/>
      <c r="AW67" s="1241"/>
      <c r="AX67" s="1241"/>
      <c r="AY67" s="1241"/>
      <c r="AZ67" s="1241"/>
      <c r="BA67" s="1241"/>
      <c r="BB67" s="1241"/>
      <c r="BC67" s="1241"/>
      <c r="BD67" s="1241"/>
      <c r="BE67" s="1241"/>
      <c r="BF67" s="1241"/>
      <c r="BG67" s="1241"/>
      <c r="BH67" s="1241"/>
      <c r="BI67" s="1241"/>
      <c r="BJ67" s="1241"/>
      <c r="BK67" s="1241"/>
      <c r="BL67" s="1241"/>
      <c r="BM67" s="1241"/>
      <c r="BN67" s="1241"/>
      <c r="BO67" s="1241"/>
      <c r="BP67" s="1241"/>
      <c r="BQ67" s="1241"/>
      <c r="BR67" s="1241"/>
      <c r="BS67" s="1241"/>
      <c r="BT67" s="1241"/>
      <c r="BU67" s="1241"/>
      <c r="BV67" s="1241"/>
      <c r="BW67" s="1241"/>
      <c r="BX67" s="1241"/>
      <c r="BY67" s="1241"/>
      <c r="BZ67" s="1241"/>
      <c r="CA67" s="1241"/>
      <c r="CB67" s="1241"/>
      <c r="CC67" s="1241"/>
      <c r="CD67" s="1241"/>
      <c r="CE67" s="1241"/>
      <c r="CF67" s="1241"/>
      <c r="CG67" s="1241"/>
      <c r="CH67" s="1241"/>
      <c r="CI67" s="1241"/>
      <c r="CJ67" s="1241"/>
      <c r="CK67" s="1241"/>
      <c r="CL67" s="1241"/>
      <c r="CM67" s="1241"/>
      <c r="CN67" s="1241"/>
      <c r="CO67" s="1241"/>
      <c r="CP67" s="1241"/>
      <c r="CQ67" s="1241"/>
      <c r="CR67" s="1241"/>
      <c r="CS67" s="1241"/>
      <c r="CT67" s="1241"/>
      <c r="CU67" s="1241"/>
      <c r="CV67" s="1241"/>
      <c r="CW67" s="1241"/>
      <c r="CX67" s="1241"/>
      <c r="CY67" s="1241"/>
      <c r="CZ67" s="1241"/>
      <c r="DA67" s="1241"/>
      <c r="DB67" s="1241"/>
      <c r="DC67" s="1242"/>
    </row>
    <row r="68" spans="2:107" x14ac:dyDescent="0.15">
      <c r="B68" s="247"/>
      <c r="AN68" s="1240"/>
      <c r="AO68" s="1241"/>
      <c r="AP68" s="1241"/>
      <c r="AQ68" s="1241"/>
      <c r="AR68" s="1241"/>
      <c r="AS68" s="1241"/>
      <c r="AT68" s="1241"/>
      <c r="AU68" s="1241"/>
      <c r="AV68" s="1241"/>
      <c r="AW68" s="1241"/>
      <c r="AX68" s="1241"/>
      <c r="AY68" s="1241"/>
      <c r="AZ68" s="1241"/>
      <c r="BA68" s="1241"/>
      <c r="BB68" s="1241"/>
      <c r="BC68" s="1241"/>
      <c r="BD68" s="1241"/>
      <c r="BE68" s="1241"/>
      <c r="BF68" s="1241"/>
      <c r="BG68" s="1241"/>
      <c r="BH68" s="1241"/>
      <c r="BI68" s="1241"/>
      <c r="BJ68" s="1241"/>
      <c r="BK68" s="1241"/>
      <c r="BL68" s="1241"/>
      <c r="BM68" s="1241"/>
      <c r="BN68" s="1241"/>
      <c r="BO68" s="1241"/>
      <c r="BP68" s="1241"/>
      <c r="BQ68" s="1241"/>
      <c r="BR68" s="1241"/>
      <c r="BS68" s="1241"/>
      <c r="BT68" s="1241"/>
      <c r="BU68" s="1241"/>
      <c r="BV68" s="1241"/>
      <c r="BW68" s="1241"/>
      <c r="BX68" s="1241"/>
      <c r="BY68" s="1241"/>
      <c r="BZ68" s="1241"/>
      <c r="CA68" s="1241"/>
      <c r="CB68" s="1241"/>
      <c r="CC68" s="1241"/>
      <c r="CD68" s="1241"/>
      <c r="CE68" s="1241"/>
      <c r="CF68" s="1241"/>
      <c r="CG68" s="1241"/>
      <c r="CH68" s="1241"/>
      <c r="CI68" s="1241"/>
      <c r="CJ68" s="1241"/>
      <c r="CK68" s="1241"/>
      <c r="CL68" s="1241"/>
      <c r="CM68" s="1241"/>
      <c r="CN68" s="1241"/>
      <c r="CO68" s="1241"/>
      <c r="CP68" s="1241"/>
      <c r="CQ68" s="1241"/>
      <c r="CR68" s="1241"/>
      <c r="CS68" s="1241"/>
      <c r="CT68" s="1241"/>
      <c r="CU68" s="1241"/>
      <c r="CV68" s="1241"/>
      <c r="CW68" s="1241"/>
      <c r="CX68" s="1241"/>
      <c r="CY68" s="1241"/>
      <c r="CZ68" s="1241"/>
      <c r="DA68" s="1241"/>
      <c r="DB68" s="1241"/>
      <c r="DC68" s="1242"/>
    </row>
    <row r="69" spans="2:107" x14ac:dyDescent="0.15">
      <c r="B69" s="247"/>
      <c r="AN69" s="1243"/>
      <c r="AO69" s="1244"/>
      <c r="AP69" s="1244"/>
      <c r="AQ69" s="1244"/>
      <c r="AR69" s="1244"/>
      <c r="AS69" s="1244"/>
      <c r="AT69" s="1244"/>
      <c r="AU69" s="1244"/>
      <c r="AV69" s="1244"/>
      <c r="AW69" s="1244"/>
      <c r="AX69" s="1244"/>
      <c r="AY69" s="1244"/>
      <c r="AZ69" s="1244"/>
      <c r="BA69" s="1244"/>
      <c r="BB69" s="1244"/>
      <c r="BC69" s="1244"/>
      <c r="BD69" s="1244"/>
      <c r="BE69" s="1244"/>
      <c r="BF69" s="1244"/>
      <c r="BG69" s="1244"/>
      <c r="BH69" s="1244"/>
      <c r="BI69" s="1244"/>
      <c r="BJ69" s="1244"/>
      <c r="BK69" s="1244"/>
      <c r="BL69" s="1244"/>
      <c r="BM69" s="1244"/>
      <c r="BN69" s="1244"/>
      <c r="BO69" s="1244"/>
      <c r="BP69" s="1244"/>
      <c r="BQ69" s="1244"/>
      <c r="BR69" s="1244"/>
      <c r="BS69" s="1244"/>
      <c r="BT69" s="1244"/>
      <c r="BU69" s="1244"/>
      <c r="BV69" s="1244"/>
      <c r="BW69" s="1244"/>
      <c r="BX69" s="1244"/>
      <c r="BY69" s="1244"/>
      <c r="BZ69" s="1244"/>
      <c r="CA69" s="1244"/>
      <c r="CB69" s="1244"/>
      <c r="CC69" s="1244"/>
      <c r="CD69" s="1244"/>
      <c r="CE69" s="1244"/>
      <c r="CF69" s="1244"/>
      <c r="CG69" s="1244"/>
      <c r="CH69" s="1244"/>
      <c r="CI69" s="1244"/>
      <c r="CJ69" s="1244"/>
      <c r="CK69" s="1244"/>
      <c r="CL69" s="1244"/>
      <c r="CM69" s="1244"/>
      <c r="CN69" s="1244"/>
      <c r="CO69" s="1244"/>
      <c r="CP69" s="1244"/>
      <c r="CQ69" s="1244"/>
      <c r="CR69" s="1244"/>
      <c r="CS69" s="1244"/>
      <c r="CT69" s="1244"/>
      <c r="CU69" s="1244"/>
      <c r="CV69" s="1244"/>
      <c r="CW69" s="1244"/>
      <c r="CX69" s="1244"/>
      <c r="CY69" s="1244"/>
      <c r="CZ69" s="1244"/>
      <c r="DA69" s="1244"/>
      <c r="DB69" s="1244"/>
      <c r="DC69" s="1245"/>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581</v>
      </c>
    </row>
    <row r="72" spans="2:107" x14ac:dyDescent="0.15">
      <c r="B72" s="247"/>
      <c r="G72" s="1229"/>
      <c r="H72" s="1229"/>
      <c r="I72" s="1229"/>
      <c r="J72" s="1229"/>
      <c r="K72" s="360"/>
      <c r="L72" s="360"/>
      <c r="M72" s="361"/>
      <c r="N72" s="361"/>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35" t="s">
        <v>531</v>
      </c>
      <c r="BQ72" s="1235"/>
      <c r="BR72" s="1235"/>
      <c r="BS72" s="1235"/>
      <c r="BT72" s="1235"/>
      <c r="BU72" s="1235"/>
      <c r="BV72" s="1235"/>
      <c r="BW72" s="1235"/>
      <c r="BX72" s="1235" t="s">
        <v>532</v>
      </c>
      <c r="BY72" s="1235"/>
      <c r="BZ72" s="1235"/>
      <c r="CA72" s="1235"/>
      <c r="CB72" s="1235"/>
      <c r="CC72" s="1235"/>
      <c r="CD72" s="1235"/>
      <c r="CE72" s="1235"/>
      <c r="CF72" s="1235" t="s">
        <v>533</v>
      </c>
      <c r="CG72" s="1235"/>
      <c r="CH72" s="1235"/>
      <c r="CI72" s="1235"/>
      <c r="CJ72" s="1235"/>
      <c r="CK72" s="1235"/>
      <c r="CL72" s="1235"/>
      <c r="CM72" s="1235"/>
      <c r="CN72" s="1235" t="s">
        <v>534</v>
      </c>
      <c r="CO72" s="1235"/>
      <c r="CP72" s="1235"/>
      <c r="CQ72" s="1235"/>
      <c r="CR72" s="1235"/>
      <c r="CS72" s="1235"/>
      <c r="CT72" s="1235"/>
      <c r="CU72" s="1235"/>
      <c r="CV72" s="1235" t="s">
        <v>535</v>
      </c>
      <c r="CW72" s="1235"/>
      <c r="CX72" s="1235"/>
      <c r="CY72" s="1235"/>
      <c r="CZ72" s="1235"/>
      <c r="DA72" s="1235"/>
      <c r="DB72" s="1235"/>
      <c r="DC72" s="1235"/>
    </row>
    <row r="73" spans="2:107" x14ac:dyDescent="0.15">
      <c r="B73" s="247"/>
      <c r="G73" s="1246"/>
      <c r="H73" s="1246"/>
      <c r="I73" s="1246"/>
      <c r="J73" s="1246"/>
      <c r="K73" s="1230"/>
      <c r="L73" s="1230"/>
      <c r="M73" s="1230"/>
      <c r="N73" s="1230"/>
      <c r="AM73" s="359"/>
      <c r="AN73" s="1234" t="s">
        <v>582</v>
      </c>
      <c r="AO73" s="1234"/>
      <c r="AP73" s="1234"/>
      <c r="AQ73" s="1234"/>
      <c r="AR73" s="1234"/>
      <c r="AS73" s="1234"/>
      <c r="AT73" s="1234"/>
      <c r="AU73" s="1234"/>
      <c r="AV73" s="1234"/>
      <c r="AW73" s="1234"/>
      <c r="AX73" s="1234"/>
      <c r="AY73" s="1234"/>
      <c r="AZ73" s="1234"/>
      <c r="BA73" s="1234"/>
      <c r="BB73" s="1234" t="s">
        <v>583</v>
      </c>
      <c r="BC73" s="1234"/>
      <c r="BD73" s="1234"/>
      <c r="BE73" s="1234"/>
      <c r="BF73" s="1234"/>
      <c r="BG73" s="1234"/>
      <c r="BH73" s="1234"/>
      <c r="BI73" s="1234"/>
      <c r="BJ73" s="1234"/>
      <c r="BK73" s="1234"/>
      <c r="BL73" s="1234"/>
      <c r="BM73" s="1234"/>
      <c r="BN73" s="1234"/>
      <c r="BO73" s="1234"/>
      <c r="BP73" s="1231">
        <v>86.4</v>
      </c>
      <c r="BQ73" s="1231"/>
      <c r="BR73" s="1231"/>
      <c r="BS73" s="1231"/>
      <c r="BT73" s="1231"/>
      <c r="BU73" s="1231"/>
      <c r="BV73" s="1231"/>
      <c r="BW73" s="1231"/>
      <c r="BX73" s="1231">
        <v>99.5</v>
      </c>
      <c r="BY73" s="1231"/>
      <c r="BZ73" s="1231"/>
      <c r="CA73" s="1231"/>
      <c r="CB73" s="1231"/>
      <c r="CC73" s="1231"/>
      <c r="CD73" s="1231"/>
      <c r="CE73" s="1231"/>
      <c r="CF73" s="1231">
        <v>97</v>
      </c>
      <c r="CG73" s="1231"/>
      <c r="CH73" s="1231"/>
      <c r="CI73" s="1231"/>
      <c r="CJ73" s="1231"/>
      <c r="CK73" s="1231"/>
      <c r="CL73" s="1231"/>
      <c r="CM73" s="1231"/>
      <c r="CN73" s="1231">
        <v>92.5</v>
      </c>
      <c r="CO73" s="1231"/>
      <c r="CP73" s="1231"/>
      <c r="CQ73" s="1231"/>
      <c r="CR73" s="1231"/>
      <c r="CS73" s="1231"/>
      <c r="CT73" s="1231"/>
      <c r="CU73" s="1231"/>
      <c r="CV73" s="1231">
        <v>87.3</v>
      </c>
      <c r="CW73" s="1231"/>
      <c r="CX73" s="1231"/>
      <c r="CY73" s="1231"/>
      <c r="CZ73" s="1231"/>
      <c r="DA73" s="1231"/>
      <c r="DB73" s="1231"/>
      <c r="DC73" s="1231"/>
    </row>
    <row r="74" spans="2:107" x14ac:dyDescent="0.15">
      <c r="B74" s="247"/>
      <c r="G74" s="1246"/>
      <c r="H74" s="1246"/>
      <c r="I74" s="1246"/>
      <c r="J74" s="1246"/>
      <c r="K74" s="1230"/>
      <c r="L74" s="1230"/>
      <c r="M74" s="1230"/>
      <c r="N74" s="1230"/>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46"/>
      <c r="H75" s="1246"/>
      <c r="I75" s="1229"/>
      <c r="J75" s="1229"/>
      <c r="K75" s="1236"/>
      <c r="L75" s="1236"/>
      <c r="M75" s="1236"/>
      <c r="N75" s="1236"/>
      <c r="AM75" s="359"/>
      <c r="AN75" s="1234"/>
      <c r="AO75" s="1234"/>
      <c r="AP75" s="1234"/>
      <c r="AQ75" s="1234"/>
      <c r="AR75" s="1234"/>
      <c r="AS75" s="1234"/>
      <c r="AT75" s="1234"/>
      <c r="AU75" s="1234"/>
      <c r="AV75" s="1234"/>
      <c r="AW75" s="1234"/>
      <c r="AX75" s="1234"/>
      <c r="AY75" s="1234"/>
      <c r="AZ75" s="1234"/>
      <c r="BA75" s="1234"/>
      <c r="BB75" s="1234" t="s">
        <v>587</v>
      </c>
      <c r="BC75" s="1234"/>
      <c r="BD75" s="1234"/>
      <c r="BE75" s="1234"/>
      <c r="BF75" s="1234"/>
      <c r="BG75" s="1234"/>
      <c r="BH75" s="1234"/>
      <c r="BI75" s="1234"/>
      <c r="BJ75" s="1234"/>
      <c r="BK75" s="1234"/>
      <c r="BL75" s="1234"/>
      <c r="BM75" s="1234"/>
      <c r="BN75" s="1234"/>
      <c r="BO75" s="1234"/>
      <c r="BP75" s="1231">
        <v>7.6</v>
      </c>
      <c r="BQ75" s="1231"/>
      <c r="BR75" s="1231"/>
      <c r="BS75" s="1231"/>
      <c r="BT75" s="1231"/>
      <c r="BU75" s="1231"/>
      <c r="BV75" s="1231"/>
      <c r="BW75" s="1231"/>
      <c r="BX75" s="1231">
        <v>7.4</v>
      </c>
      <c r="BY75" s="1231"/>
      <c r="BZ75" s="1231"/>
      <c r="CA75" s="1231"/>
      <c r="CB75" s="1231"/>
      <c r="CC75" s="1231"/>
      <c r="CD75" s="1231"/>
      <c r="CE75" s="1231"/>
      <c r="CF75" s="1231">
        <v>7.6</v>
      </c>
      <c r="CG75" s="1231"/>
      <c r="CH75" s="1231"/>
      <c r="CI75" s="1231"/>
      <c r="CJ75" s="1231"/>
      <c r="CK75" s="1231"/>
      <c r="CL75" s="1231"/>
      <c r="CM75" s="1231"/>
      <c r="CN75" s="1231">
        <v>7.8</v>
      </c>
      <c r="CO75" s="1231"/>
      <c r="CP75" s="1231"/>
      <c r="CQ75" s="1231"/>
      <c r="CR75" s="1231"/>
      <c r="CS75" s="1231"/>
      <c r="CT75" s="1231"/>
      <c r="CU75" s="1231"/>
      <c r="CV75" s="1231">
        <v>7.8</v>
      </c>
      <c r="CW75" s="1231"/>
      <c r="CX75" s="1231"/>
      <c r="CY75" s="1231"/>
      <c r="CZ75" s="1231"/>
      <c r="DA75" s="1231"/>
      <c r="DB75" s="1231"/>
      <c r="DC75" s="1231"/>
    </row>
    <row r="76" spans="2:107" x14ac:dyDescent="0.15">
      <c r="B76" s="247"/>
      <c r="G76" s="1246"/>
      <c r="H76" s="1246"/>
      <c r="I76" s="1229"/>
      <c r="J76" s="1229"/>
      <c r="K76" s="1236"/>
      <c r="L76" s="1236"/>
      <c r="M76" s="1236"/>
      <c r="N76" s="1236"/>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9"/>
      <c r="H77" s="1229"/>
      <c r="I77" s="1229"/>
      <c r="J77" s="1229"/>
      <c r="K77" s="1230"/>
      <c r="L77" s="1230"/>
      <c r="M77" s="1230"/>
      <c r="N77" s="1230"/>
      <c r="AN77" s="1235" t="s">
        <v>585</v>
      </c>
      <c r="AO77" s="1235"/>
      <c r="AP77" s="1235"/>
      <c r="AQ77" s="1235"/>
      <c r="AR77" s="1235"/>
      <c r="AS77" s="1235"/>
      <c r="AT77" s="1235"/>
      <c r="AU77" s="1235"/>
      <c r="AV77" s="1235"/>
      <c r="AW77" s="1235"/>
      <c r="AX77" s="1235"/>
      <c r="AY77" s="1235"/>
      <c r="AZ77" s="1235"/>
      <c r="BA77" s="1235"/>
      <c r="BB77" s="1234" t="s">
        <v>583</v>
      </c>
      <c r="BC77" s="1234"/>
      <c r="BD77" s="1234"/>
      <c r="BE77" s="1234"/>
      <c r="BF77" s="1234"/>
      <c r="BG77" s="1234"/>
      <c r="BH77" s="1234"/>
      <c r="BI77" s="1234"/>
      <c r="BJ77" s="1234"/>
      <c r="BK77" s="1234"/>
      <c r="BL77" s="1234"/>
      <c r="BM77" s="1234"/>
      <c r="BN77" s="1234"/>
      <c r="BO77" s="1234"/>
      <c r="BP77" s="1231">
        <v>31.5</v>
      </c>
      <c r="BQ77" s="1231"/>
      <c r="BR77" s="1231"/>
      <c r="BS77" s="1231"/>
      <c r="BT77" s="1231"/>
      <c r="BU77" s="1231"/>
      <c r="BV77" s="1231"/>
      <c r="BW77" s="1231"/>
      <c r="BX77" s="1231">
        <v>23.4</v>
      </c>
      <c r="BY77" s="1231"/>
      <c r="BZ77" s="1231"/>
      <c r="CA77" s="1231"/>
      <c r="CB77" s="1231"/>
      <c r="CC77" s="1231"/>
      <c r="CD77" s="1231"/>
      <c r="CE77" s="1231"/>
      <c r="CF77" s="1231">
        <v>18.2</v>
      </c>
      <c r="CG77" s="1231"/>
      <c r="CH77" s="1231"/>
      <c r="CI77" s="1231"/>
      <c r="CJ77" s="1231"/>
      <c r="CK77" s="1231"/>
      <c r="CL77" s="1231"/>
      <c r="CM77" s="1231"/>
      <c r="CN77" s="1231">
        <v>17.100000000000001</v>
      </c>
      <c r="CO77" s="1231"/>
      <c r="CP77" s="1231"/>
      <c r="CQ77" s="1231"/>
      <c r="CR77" s="1231"/>
      <c r="CS77" s="1231"/>
      <c r="CT77" s="1231"/>
      <c r="CU77" s="1231"/>
      <c r="CV77" s="1231">
        <v>16.600000000000001</v>
      </c>
      <c r="CW77" s="1231"/>
      <c r="CX77" s="1231"/>
      <c r="CY77" s="1231"/>
      <c r="CZ77" s="1231"/>
      <c r="DA77" s="1231"/>
      <c r="DB77" s="1231"/>
      <c r="DC77" s="1231"/>
    </row>
    <row r="78" spans="2:107" x14ac:dyDescent="0.15">
      <c r="B78" s="247"/>
      <c r="G78" s="1229"/>
      <c r="H78" s="1229"/>
      <c r="I78" s="1229"/>
      <c r="J78" s="1229"/>
      <c r="K78" s="1230"/>
      <c r="L78" s="1230"/>
      <c r="M78" s="1230"/>
      <c r="N78" s="1230"/>
      <c r="AN78" s="1235"/>
      <c r="AO78" s="1235"/>
      <c r="AP78" s="1235"/>
      <c r="AQ78" s="1235"/>
      <c r="AR78" s="1235"/>
      <c r="AS78" s="1235"/>
      <c r="AT78" s="1235"/>
      <c r="AU78" s="1235"/>
      <c r="AV78" s="1235"/>
      <c r="AW78" s="1235"/>
      <c r="AX78" s="1235"/>
      <c r="AY78" s="1235"/>
      <c r="AZ78" s="1235"/>
      <c r="BA78" s="1235"/>
      <c r="BB78" s="1234"/>
      <c r="BC78" s="1234"/>
      <c r="BD78" s="1234"/>
      <c r="BE78" s="1234"/>
      <c r="BF78" s="1234"/>
      <c r="BG78" s="1234"/>
      <c r="BH78" s="1234"/>
      <c r="BI78" s="1234"/>
      <c r="BJ78" s="1234"/>
      <c r="BK78" s="1234"/>
      <c r="BL78" s="1234"/>
      <c r="BM78" s="1234"/>
      <c r="BN78" s="1234"/>
      <c r="BO78" s="1234"/>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9"/>
      <c r="H79" s="1229"/>
      <c r="I79" s="1232"/>
      <c r="J79" s="1232"/>
      <c r="K79" s="1233"/>
      <c r="L79" s="1233"/>
      <c r="M79" s="1233"/>
      <c r="N79" s="1233"/>
      <c r="AN79" s="1235"/>
      <c r="AO79" s="1235"/>
      <c r="AP79" s="1235"/>
      <c r="AQ79" s="1235"/>
      <c r="AR79" s="1235"/>
      <c r="AS79" s="1235"/>
      <c r="AT79" s="1235"/>
      <c r="AU79" s="1235"/>
      <c r="AV79" s="1235"/>
      <c r="AW79" s="1235"/>
      <c r="AX79" s="1235"/>
      <c r="AY79" s="1235"/>
      <c r="AZ79" s="1235"/>
      <c r="BA79" s="1235"/>
      <c r="BB79" s="1234" t="s">
        <v>587</v>
      </c>
      <c r="BC79" s="1234"/>
      <c r="BD79" s="1234"/>
      <c r="BE79" s="1234"/>
      <c r="BF79" s="1234"/>
      <c r="BG79" s="1234"/>
      <c r="BH79" s="1234"/>
      <c r="BI79" s="1234"/>
      <c r="BJ79" s="1234"/>
      <c r="BK79" s="1234"/>
      <c r="BL79" s="1234"/>
      <c r="BM79" s="1234"/>
      <c r="BN79" s="1234"/>
      <c r="BO79" s="1234"/>
      <c r="BP79" s="1231">
        <v>5.4</v>
      </c>
      <c r="BQ79" s="1231"/>
      <c r="BR79" s="1231"/>
      <c r="BS79" s="1231"/>
      <c r="BT79" s="1231"/>
      <c r="BU79" s="1231"/>
      <c r="BV79" s="1231"/>
      <c r="BW79" s="1231"/>
      <c r="BX79" s="1231">
        <v>5.2</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5.2</v>
      </c>
      <c r="CW79" s="1231"/>
      <c r="CX79" s="1231"/>
      <c r="CY79" s="1231"/>
      <c r="CZ79" s="1231"/>
      <c r="DA79" s="1231"/>
      <c r="DB79" s="1231"/>
      <c r="DC79" s="1231"/>
    </row>
    <row r="80" spans="2:107" x14ac:dyDescent="0.15">
      <c r="B80" s="247"/>
      <c r="G80" s="1229"/>
      <c r="H80" s="1229"/>
      <c r="I80" s="1232"/>
      <c r="J80" s="1232"/>
      <c r="K80" s="1233"/>
      <c r="L80" s="1233"/>
      <c r="M80" s="1233"/>
      <c r="N80" s="1233"/>
      <c r="AN80" s="1235"/>
      <c r="AO80" s="1235"/>
      <c r="AP80" s="1235"/>
      <c r="AQ80" s="1235"/>
      <c r="AR80" s="1235"/>
      <c r="AS80" s="1235"/>
      <c r="AT80" s="1235"/>
      <c r="AU80" s="1235"/>
      <c r="AV80" s="1235"/>
      <c r="AW80" s="1235"/>
      <c r="AX80" s="1235"/>
      <c r="AY80" s="1235"/>
      <c r="AZ80" s="1235"/>
      <c r="BA80" s="1235"/>
      <c r="BB80" s="1234"/>
      <c r="BC80" s="1234"/>
      <c r="BD80" s="1234"/>
      <c r="BE80" s="1234"/>
      <c r="BF80" s="1234"/>
      <c r="BG80" s="1234"/>
      <c r="BH80" s="1234"/>
      <c r="BI80" s="1234"/>
      <c r="BJ80" s="1234"/>
      <c r="BK80" s="1234"/>
      <c r="BL80" s="1234"/>
      <c r="BM80" s="1234"/>
      <c r="BN80" s="1234"/>
      <c r="BO80" s="1234"/>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K7KY2/UXtQv6bKtJpmNmqI9xttv458OHoW62DVfoEtuiAaaVqL282R+9BjJciB6xGA80kVHUj2gAkuit6DYmfw==" saltValue="KJpxJuVT/w5xIV8MqMdGA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B7F7C-BC55-480F-9410-C4F5319D53CD}">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481</v>
      </c>
    </row>
  </sheetData>
  <sheetProtection algorithmName="SHA-512" hashValue="Sj/fwIXn69c5Hy9+H6BPxCGdvKNrG4Ep7LKTfp0QgqsbvudyIcuxQiMWdi/RnrTlIptFY6Uinh7fRw9Z3gGP5A==" saltValue="vP71BYpq9J8iiWgstaH9h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0B12F-3BD4-476A-9EF3-E45595C06727}">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481</v>
      </c>
    </row>
  </sheetData>
  <sheetProtection algorithmName="SHA-512" hashValue="1i4dyhUKU3SFMayC9IGkgUu+5D4OOTCdjff2H57trIDUBA6wlbxiAUGTLh5c2Qb8u7o5UrCJKzwMXTOmPk47Rw==" saltValue="dClXcBjt+6xQdqgDvbKp4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530</v>
      </c>
      <c r="G2" s="137"/>
      <c r="H2" s="138"/>
    </row>
    <row r="3" spans="1:8" x14ac:dyDescent="0.15">
      <c r="A3" s="134" t="s">
        <v>523</v>
      </c>
      <c r="B3" s="139"/>
      <c r="C3" s="140"/>
      <c r="D3" s="141">
        <v>43176</v>
      </c>
      <c r="E3" s="142"/>
      <c r="F3" s="143">
        <v>52191</v>
      </c>
      <c r="G3" s="144"/>
      <c r="H3" s="145"/>
    </row>
    <row r="4" spans="1:8" x14ac:dyDescent="0.15">
      <c r="A4" s="146"/>
      <c r="B4" s="147"/>
      <c r="C4" s="148"/>
      <c r="D4" s="149">
        <v>20930</v>
      </c>
      <c r="E4" s="150"/>
      <c r="F4" s="151">
        <v>26807</v>
      </c>
      <c r="G4" s="152"/>
      <c r="H4" s="153"/>
    </row>
    <row r="5" spans="1:8" x14ac:dyDescent="0.15">
      <c r="A5" s="134" t="s">
        <v>525</v>
      </c>
      <c r="B5" s="139"/>
      <c r="C5" s="140"/>
      <c r="D5" s="141">
        <v>56314</v>
      </c>
      <c r="E5" s="142"/>
      <c r="F5" s="143">
        <v>48105</v>
      </c>
      <c r="G5" s="144"/>
      <c r="H5" s="145"/>
    </row>
    <row r="6" spans="1:8" x14ac:dyDescent="0.15">
      <c r="A6" s="146"/>
      <c r="B6" s="147"/>
      <c r="C6" s="148"/>
      <c r="D6" s="149">
        <v>24130</v>
      </c>
      <c r="E6" s="150"/>
      <c r="F6" s="151">
        <v>24072</v>
      </c>
      <c r="G6" s="152"/>
      <c r="H6" s="153"/>
    </row>
    <row r="7" spans="1:8" x14ac:dyDescent="0.15">
      <c r="A7" s="134" t="s">
        <v>526</v>
      </c>
      <c r="B7" s="139"/>
      <c r="C7" s="140"/>
      <c r="D7" s="141">
        <v>64880</v>
      </c>
      <c r="E7" s="142"/>
      <c r="F7" s="143">
        <v>47446</v>
      </c>
      <c r="G7" s="144"/>
      <c r="H7" s="145"/>
    </row>
    <row r="8" spans="1:8" x14ac:dyDescent="0.15">
      <c r="A8" s="146"/>
      <c r="B8" s="147"/>
      <c r="C8" s="148"/>
      <c r="D8" s="149">
        <v>26824</v>
      </c>
      <c r="E8" s="150"/>
      <c r="F8" s="151">
        <v>24371</v>
      </c>
      <c r="G8" s="152"/>
      <c r="H8" s="153"/>
    </row>
    <row r="9" spans="1:8" x14ac:dyDescent="0.15">
      <c r="A9" s="134" t="s">
        <v>527</v>
      </c>
      <c r="B9" s="139"/>
      <c r="C9" s="140"/>
      <c r="D9" s="141">
        <v>49954</v>
      </c>
      <c r="E9" s="142"/>
      <c r="F9" s="143">
        <v>48387</v>
      </c>
      <c r="G9" s="144"/>
      <c r="H9" s="145"/>
    </row>
    <row r="10" spans="1:8" x14ac:dyDescent="0.15">
      <c r="A10" s="146"/>
      <c r="B10" s="147"/>
      <c r="C10" s="148"/>
      <c r="D10" s="149">
        <v>26961</v>
      </c>
      <c r="E10" s="150"/>
      <c r="F10" s="151">
        <v>25592</v>
      </c>
      <c r="G10" s="152"/>
      <c r="H10" s="153"/>
    </row>
    <row r="11" spans="1:8" x14ac:dyDescent="0.15">
      <c r="A11" s="134" t="s">
        <v>528</v>
      </c>
      <c r="B11" s="139"/>
      <c r="C11" s="140"/>
      <c r="D11" s="141">
        <v>43020</v>
      </c>
      <c r="E11" s="142"/>
      <c r="F11" s="143">
        <v>49684</v>
      </c>
      <c r="G11" s="144"/>
      <c r="H11" s="145"/>
    </row>
    <row r="12" spans="1:8" x14ac:dyDescent="0.15">
      <c r="A12" s="146"/>
      <c r="B12" s="147"/>
      <c r="C12" s="154"/>
      <c r="D12" s="149">
        <v>21367</v>
      </c>
      <c r="E12" s="150"/>
      <c r="F12" s="151">
        <v>28303</v>
      </c>
      <c r="G12" s="152"/>
      <c r="H12" s="153"/>
    </row>
    <row r="13" spans="1:8" x14ac:dyDescent="0.15">
      <c r="A13" s="134"/>
      <c r="B13" s="139"/>
      <c r="C13" s="140"/>
      <c r="D13" s="141">
        <v>51469</v>
      </c>
      <c r="E13" s="142"/>
      <c r="F13" s="143">
        <v>49163</v>
      </c>
      <c r="G13" s="155"/>
      <c r="H13" s="145"/>
    </row>
    <row r="14" spans="1:8" x14ac:dyDescent="0.15">
      <c r="A14" s="146"/>
      <c r="B14" s="147"/>
      <c r="C14" s="148"/>
      <c r="D14" s="149">
        <v>24042</v>
      </c>
      <c r="E14" s="150"/>
      <c r="F14" s="151">
        <v>25829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5.03</v>
      </c>
      <c r="C19" s="156">
        <f>ROUND(VALUE(SUBSTITUTE(実質収支比率等に係る経年分析!G$48,"▲","-")),2)</f>
        <v>6.79</v>
      </c>
      <c r="D19" s="156">
        <f>ROUND(VALUE(SUBSTITUTE(実質収支比率等に係る経年分析!H$48,"▲","-")),2)</f>
        <v>4.7300000000000004</v>
      </c>
      <c r="E19" s="156">
        <f>ROUND(VALUE(SUBSTITUTE(実質収支比率等に係る経年分析!I$48,"▲","-")),2)</f>
        <v>3.81</v>
      </c>
      <c r="F19" s="156">
        <f>ROUND(VALUE(SUBSTITUTE(実質収支比率等に係る経年分析!J$48,"▲","-")),2)</f>
        <v>3.83</v>
      </c>
    </row>
    <row r="20" spans="1:11" x14ac:dyDescent="0.15">
      <c r="A20" s="156" t="s">
        <v>53</v>
      </c>
      <c r="B20" s="156">
        <f>ROUND(VALUE(SUBSTITUTE(実質収支比率等に係る経年分析!F$47,"▲","-")),2)</f>
        <v>6.61</v>
      </c>
      <c r="C20" s="156">
        <f>ROUND(VALUE(SUBSTITUTE(実質収支比率等に係る経年分析!G$47,"▲","-")),2)</f>
        <v>7.7</v>
      </c>
      <c r="D20" s="156">
        <f>ROUND(VALUE(SUBSTITUTE(実質収支比率等に係る経年分析!H$47,"▲","-")),2)</f>
        <v>8.17</v>
      </c>
      <c r="E20" s="156">
        <f>ROUND(VALUE(SUBSTITUTE(実質収支比率等に係る経年分析!I$47,"▲","-")),2)</f>
        <v>7.61</v>
      </c>
      <c r="F20" s="156">
        <f>ROUND(VALUE(SUBSTITUTE(実質収支比率等に係る経年分析!J$47,"▲","-")),2)</f>
        <v>5.98</v>
      </c>
    </row>
    <row r="21" spans="1:11" x14ac:dyDescent="0.15">
      <c r="A21" s="156" t="s">
        <v>54</v>
      </c>
      <c r="B21" s="156">
        <f>IF(ISNUMBER(VALUE(SUBSTITUTE(実質収支比率等に係る経年分析!F$49,"▲","-"))),ROUND(VALUE(SUBSTITUTE(実質収支比率等に係る経年分析!F$49,"▲","-")),2),NA())</f>
        <v>1.34</v>
      </c>
      <c r="C21" s="156">
        <f>IF(ISNUMBER(VALUE(SUBSTITUTE(実質収支比率等に係る経年分析!G$49,"▲","-"))),ROUND(VALUE(SUBSTITUTE(実質収支比率等に係る経年分析!G$49,"▲","-")),2),NA())</f>
        <v>3.3</v>
      </c>
      <c r="D21" s="156">
        <f>IF(ISNUMBER(VALUE(SUBSTITUTE(実質収支比率等に係る経年分析!H$49,"▲","-"))),ROUND(VALUE(SUBSTITUTE(実質収支比率等に係る経年分析!H$49,"▲","-")),2),NA())</f>
        <v>-2.02</v>
      </c>
      <c r="E21" s="156">
        <f>IF(ISNUMBER(VALUE(SUBSTITUTE(実質収支比率等に係る経年分析!I$49,"▲","-"))),ROUND(VALUE(SUBSTITUTE(実質収支比率等に係る経年分析!I$49,"▲","-")),2),NA())</f>
        <v>-0.82</v>
      </c>
      <c r="F21" s="156">
        <f>IF(ISNUMBER(VALUE(SUBSTITUTE(実質収支比率等に係る経年分析!J$49,"▲","-"))),ROUND(VALUE(SUBSTITUTE(実質収支比率等に係る経年分析!J$49,"▲","-")),2),NA())</f>
        <v>-1.23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農業集落排水事業会計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15">
      <c r="A30" s="157" t="str">
        <f>IF(連結実質赤字比率に係る赤字・黒字の構成分析!C$40="",NA(),連結実質赤字比率に係る赤字・黒字の構成分析!C$40)</f>
        <v>後期高齢者医療事業会計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0.14000000000000001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0.19</v>
      </c>
    </row>
    <row r="31" spans="1:11" x14ac:dyDescent="0.15">
      <c r="A31" s="157" t="str">
        <f>IF(連結実質赤字比率に係る赤字・黒字の構成分析!C$39="",NA(),連結実質赤字比率に係る赤字・黒字の構成分析!C$39)</f>
        <v>国民健康保険事業会計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1.17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0.46</v>
      </c>
    </row>
    <row r="32" spans="1:11" x14ac:dyDescent="0.15">
      <c r="A32" s="157" t="str">
        <f>IF(連結実質赤字比率に係る赤字・黒字の構成分析!C$38="",NA(),連結実質赤字比率に係る赤字・黒字の構成分析!C$38)</f>
        <v>介護保険事業会計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1.1100000000000001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v>
      </c>
    </row>
    <row r="33" spans="1:16" x14ac:dyDescent="0.15">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6.69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4.59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3.72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3.83</v>
      </c>
    </row>
    <row r="34" spans="1:16" x14ac:dyDescent="0.15">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4.71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5.28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5.62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6.25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6.09</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10.36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9.8699999999999992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7.72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7.45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7.58</v>
      </c>
    </row>
    <row r="36" spans="1:16" x14ac:dyDescent="0.15">
      <c r="A36" s="157" t="str">
        <f>IF(連結実質赤字比率に係る赤字・黒字の構成分析!C$34="",NA(),連結実質赤字比率に係る赤字・黒字の構成分析!C$34)</f>
        <v>市立病院済生館事業会計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6.83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8.2799999999999994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13.63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13.42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10266</v>
      </c>
      <c r="E42" s="158"/>
      <c r="F42" s="158"/>
      <c r="G42" s="158">
        <f>'実質公債費比率（分子）の構造'!L$52</f>
        <v>10170</v>
      </c>
      <c r="H42" s="158"/>
      <c r="I42" s="158"/>
      <c r="J42" s="158">
        <f>'実質公債費比率（分子）の構造'!M$52</f>
        <v>10122</v>
      </c>
      <c r="K42" s="158"/>
      <c r="L42" s="158"/>
      <c r="M42" s="158">
        <f>'実質公債費比率（分子）の構造'!N$52</f>
        <v>10139</v>
      </c>
      <c r="N42" s="158"/>
      <c r="O42" s="158"/>
      <c r="P42" s="158">
        <f>'実質公債費比率（分子）の構造'!O$52</f>
        <v>10263</v>
      </c>
    </row>
    <row r="43" spans="1:16" x14ac:dyDescent="0.15">
      <c r="A43" s="158" t="s">
        <v>16</v>
      </c>
      <c r="B43" s="158">
        <f>'実質公債費比率（分子）の構造'!K$51</f>
        <v>1</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2</v>
      </c>
      <c r="O43" s="158"/>
      <c r="P43" s="158"/>
    </row>
    <row r="44" spans="1:16" x14ac:dyDescent="0.15">
      <c r="A44" s="158" t="s">
        <v>62</v>
      </c>
      <c r="B44" s="158">
        <f>'実質公債費比率（分子）の構造'!K$50</f>
        <v>845</v>
      </c>
      <c r="C44" s="158"/>
      <c r="D44" s="158"/>
      <c r="E44" s="158">
        <f>'実質公債費比率（分子）の構造'!L$50</f>
        <v>834</v>
      </c>
      <c r="F44" s="158"/>
      <c r="G44" s="158"/>
      <c r="H44" s="158">
        <f>'実質公債費比率（分子）の構造'!M$50</f>
        <v>1418</v>
      </c>
      <c r="I44" s="158"/>
      <c r="J44" s="158"/>
      <c r="K44" s="158">
        <f>'実質公債費比率（分子）の構造'!N$50</f>
        <v>1176</v>
      </c>
      <c r="L44" s="158"/>
      <c r="M44" s="158"/>
      <c r="N44" s="158">
        <f>'実質公債費比率（分子）の構造'!O$50</f>
        <v>653</v>
      </c>
      <c r="O44" s="158"/>
      <c r="P44" s="158"/>
    </row>
    <row r="45" spans="1:16" x14ac:dyDescent="0.15">
      <c r="A45" s="158" t="s">
        <v>63</v>
      </c>
      <c r="B45" s="158">
        <f>'実質公債費比率（分子）の構造'!K$49</f>
        <v>398</v>
      </c>
      <c r="C45" s="158"/>
      <c r="D45" s="158"/>
      <c r="E45" s="158">
        <f>'実質公債費比率（分子）の構造'!L$49</f>
        <v>741</v>
      </c>
      <c r="F45" s="158"/>
      <c r="G45" s="158"/>
      <c r="H45" s="158">
        <f>'実質公債費比率（分子）の構造'!M$49</f>
        <v>970</v>
      </c>
      <c r="I45" s="158"/>
      <c r="J45" s="158"/>
      <c r="K45" s="158">
        <f>'実質公債費比率（分子）の構造'!N$49</f>
        <v>953</v>
      </c>
      <c r="L45" s="158"/>
      <c r="M45" s="158"/>
      <c r="N45" s="158">
        <f>'実質公債費比率（分子）の構造'!O$49</f>
        <v>1052</v>
      </c>
      <c r="O45" s="158"/>
      <c r="P45" s="158"/>
    </row>
    <row r="46" spans="1:16" x14ac:dyDescent="0.15">
      <c r="A46" s="158" t="s">
        <v>64</v>
      </c>
      <c r="B46" s="158">
        <f>'実質公債費比率（分子）の構造'!K$48</f>
        <v>3795</v>
      </c>
      <c r="C46" s="158"/>
      <c r="D46" s="158"/>
      <c r="E46" s="158">
        <f>'実質公債費比率（分子）の構造'!L$48</f>
        <v>3543</v>
      </c>
      <c r="F46" s="158"/>
      <c r="G46" s="158"/>
      <c r="H46" s="158">
        <f>'実質公債費比率（分子）の構造'!M$48</f>
        <v>3260</v>
      </c>
      <c r="I46" s="158"/>
      <c r="J46" s="158"/>
      <c r="K46" s="158">
        <f>'実質公債費比率（分子）の構造'!N$48</f>
        <v>3309</v>
      </c>
      <c r="L46" s="158"/>
      <c r="M46" s="158"/>
      <c r="N46" s="158">
        <f>'実質公債費比率（分子）の構造'!O$48</f>
        <v>3228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8578</v>
      </c>
      <c r="C49" s="158"/>
      <c r="D49" s="158"/>
      <c r="E49" s="158">
        <f>'実質公債費比率（分子）の構造'!L$45</f>
        <v>8415</v>
      </c>
      <c r="F49" s="158"/>
      <c r="G49" s="158"/>
      <c r="H49" s="158">
        <f>'実質公債費比率（分子）の構造'!M$45</f>
        <v>8401</v>
      </c>
      <c r="I49" s="158"/>
      <c r="J49" s="158"/>
      <c r="K49" s="158">
        <f>'実質公債費比率（分子）の構造'!N$45</f>
        <v>8501</v>
      </c>
      <c r="L49" s="158"/>
      <c r="M49" s="158"/>
      <c r="N49" s="158">
        <f>'実質公債費比率（分子）の構造'!O$45</f>
        <v>8713</v>
      </c>
      <c r="O49" s="158"/>
      <c r="P49" s="158"/>
    </row>
    <row r="50" spans="1:16" x14ac:dyDescent="0.15">
      <c r="A50" s="158" t="s">
        <v>67</v>
      </c>
      <c r="B50" s="158" t="e">
        <f>NA()</f>
        <v>#N/A</v>
      </c>
      <c r="C50" s="158">
        <f>IF(ISNUMBER('実質公債費比率（分子）の構造'!K$53),'実質公債費比率（分子）の構造'!K$53,NA())</f>
        <v>3351</v>
      </c>
      <c r="D50" s="158" t="e">
        <f>NA()</f>
        <v>#N/A</v>
      </c>
      <c r="E50" s="158" t="e">
        <f>NA()</f>
        <v>#N/A</v>
      </c>
      <c r="F50" s="158">
        <f>IF(ISNUMBER('実質公債費比率（分子）の構造'!L$53),'実質公債費比率（分子）の構造'!L$53,NA())</f>
        <v>3363</v>
      </c>
      <c r="G50" s="158" t="e">
        <f>NA()</f>
        <v>#N/A</v>
      </c>
      <c r="H50" s="158" t="e">
        <f>NA()</f>
        <v>#N/A</v>
      </c>
      <c r="I50" s="158">
        <f>IF(ISNUMBER('実質公債費比率（分子）の構造'!M$53),'実質公債費比率（分子）の構造'!M$53,NA())</f>
        <v>3927</v>
      </c>
      <c r="J50" s="158" t="e">
        <f>NA()</f>
        <v>#N/A</v>
      </c>
      <c r="K50" s="158" t="e">
        <f>NA()</f>
        <v>#N/A</v>
      </c>
      <c r="L50" s="158">
        <f>IF(ISNUMBER('実質公債費比率（分子）の構造'!N$53),'実質公債費比率（分子）の構造'!N$53,NA())</f>
        <v>3800</v>
      </c>
      <c r="M50" s="158" t="e">
        <f>NA()</f>
        <v>#N/A</v>
      </c>
      <c r="N50" s="158" t="e">
        <f>NA()</f>
        <v>#N/A</v>
      </c>
      <c r="O50" s="158">
        <f>IF(ISNUMBER('実質公債費比率（分子）の構造'!O$53),'実質公債費比率（分子）の構造'!O$53,NA())</f>
        <v>3385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103602</v>
      </c>
      <c r="E56" s="157"/>
      <c r="F56" s="157"/>
      <c r="G56" s="157">
        <f>'将来負担比率（分子）の構造'!J$52</f>
        <v>102559</v>
      </c>
      <c r="H56" s="157"/>
      <c r="I56" s="157"/>
      <c r="J56" s="157">
        <f>'将来負担比率（分子）の構造'!K$52</f>
        <v>101301</v>
      </c>
      <c r="K56" s="157"/>
      <c r="L56" s="157"/>
      <c r="M56" s="157">
        <f>'将来負担比率（分子）の構造'!L$52</f>
        <v>98183</v>
      </c>
      <c r="N56" s="157"/>
      <c r="O56" s="157"/>
      <c r="P56" s="157">
        <f>'将来負担比率（分子）の構造'!M$52</f>
        <v>93027</v>
      </c>
    </row>
    <row r="57" spans="1:16" x14ac:dyDescent="0.15">
      <c r="A57" s="157" t="s">
        <v>42</v>
      </c>
      <c r="B57" s="157"/>
      <c r="C57" s="157"/>
      <c r="D57" s="157">
        <f>'将来負担比率（分子）の構造'!I$51</f>
        <v>20267</v>
      </c>
      <c r="E57" s="157"/>
      <c r="F57" s="157"/>
      <c r="G57" s="157">
        <f>'将来負担比率（分子）の構造'!J$51</f>
        <v>21735</v>
      </c>
      <c r="H57" s="157"/>
      <c r="I57" s="157"/>
      <c r="J57" s="157">
        <f>'将来負担比率（分子）の構造'!K$51</f>
        <v>22871</v>
      </c>
      <c r="K57" s="157"/>
      <c r="L57" s="157"/>
      <c r="M57" s="157">
        <f>'将来負担比率（分子）の構造'!L$51</f>
        <v>22482</v>
      </c>
      <c r="N57" s="157"/>
      <c r="O57" s="157"/>
      <c r="P57" s="157">
        <f>'将来負担比率（分子）の構造'!M$51</f>
        <v>22008</v>
      </c>
    </row>
    <row r="58" spans="1:16" x14ac:dyDescent="0.15">
      <c r="A58" s="157" t="s">
        <v>41</v>
      </c>
      <c r="B58" s="157"/>
      <c r="C58" s="157"/>
      <c r="D58" s="157">
        <f>'将来負担比率（分子）の構造'!I$50</f>
        <v>7768</v>
      </c>
      <c r="E58" s="157"/>
      <c r="F58" s="157"/>
      <c r="G58" s="157">
        <f>'将来負担比率（分子）の構造'!J$50</f>
        <v>10221</v>
      </c>
      <c r="H58" s="157"/>
      <c r="I58" s="157"/>
      <c r="J58" s="157">
        <f>'将来負担比率（分子）の構造'!K$50</f>
        <v>11023</v>
      </c>
      <c r="K58" s="157"/>
      <c r="L58" s="157"/>
      <c r="M58" s="157">
        <f>'将来負担比率（分子）の構造'!L$50</f>
        <v>10872</v>
      </c>
      <c r="N58" s="157"/>
      <c r="O58" s="157"/>
      <c r="P58" s="157">
        <f>'将来負担比率（分子）の構造'!M$50</f>
        <v>10219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3130</v>
      </c>
      <c r="C61" s="157"/>
      <c r="D61" s="157"/>
      <c r="E61" s="157">
        <f>'将来負担比率（分子）の構造'!J$46</f>
        <v>3123</v>
      </c>
      <c r="F61" s="157"/>
      <c r="G61" s="157"/>
      <c r="H61" s="157">
        <f>'将来負担比率（分子）の構造'!K$46</f>
        <v>2966</v>
      </c>
      <c r="I61" s="157"/>
      <c r="J61" s="157"/>
      <c r="K61" s="157">
        <f>'将来負担比率（分子）の構造'!L$46</f>
        <v>2806</v>
      </c>
      <c r="L61" s="157"/>
      <c r="M61" s="157"/>
      <c r="N61" s="157">
        <f>'将来負担比率（分子）の構造'!M$46</f>
        <v>2646</v>
      </c>
      <c r="O61" s="157"/>
      <c r="P61" s="157"/>
    </row>
    <row r="62" spans="1:16" x14ac:dyDescent="0.15">
      <c r="A62" s="157" t="s">
        <v>35</v>
      </c>
      <c r="B62" s="157">
        <f>'将来負担比率（分子）の構造'!I$45</f>
        <v>13986</v>
      </c>
      <c r="C62" s="157"/>
      <c r="D62" s="157"/>
      <c r="E62" s="157">
        <f>'将来負担比率（分子）の構造'!J$45</f>
        <v>13702</v>
      </c>
      <c r="F62" s="157"/>
      <c r="G62" s="157"/>
      <c r="H62" s="157">
        <f>'将来負担比率（分子）の構造'!K$45</f>
        <v>13446</v>
      </c>
      <c r="I62" s="157"/>
      <c r="J62" s="157"/>
      <c r="K62" s="157">
        <f>'将来負担比率（分子）の構造'!L$45</f>
        <v>13731</v>
      </c>
      <c r="L62" s="157"/>
      <c r="M62" s="157"/>
      <c r="N62" s="157">
        <f>'将来負担比率（分子）の構造'!M$45</f>
        <v>13837</v>
      </c>
      <c r="O62" s="157"/>
      <c r="P62" s="157"/>
    </row>
    <row r="63" spans="1:16" x14ac:dyDescent="0.15">
      <c r="A63" s="157" t="s">
        <v>34</v>
      </c>
      <c r="B63" s="157">
        <f>'将来負担比率（分子）の構造'!I$44</f>
        <v>11413</v>
      </c>
      <c r="C63" s="157"/>
      <c r="D63" s="157"/>
      <c r="E63" s="157">
        <f>'将来負担比率（分子）の構造'!J$44</f>
        <v>11355</v>
      </c>
      <c r="F63" s="157"/>
      <c r="G63" s="157"/>
      <c r="H63" s="157">
        <f>'将来負担比率（分子）の構造'!K$44</f>
        <v>10638</v>
      </c>
      <c r="I63" s="157"/>
      <c r="J63" s="157"/>
      <c r="K63" s="157">
        <f>'将来負担比率（分子）の構造'!L$44</f>
        <v>9958</v>
      </c>
      <c r="L63" s="157"/>
      <c r="M63" s="157"/>
      <c r="N63" s="157">
        <f>'将来負担比率（分子）の構造'!M$44</f>
        <v>8869</v>
      </c>
      <c r="O63" s="157"/>
      <c r="P63" s="157"/>
    </row>
    <row r="64" spans="1:16" x14ac:dyDescent="0.15">
      <c r="A64" s="157" t="s">
        <v>33</v>
      </c>
      <c r="B64" s="157">
        <f>'将来負担比率（分子）の構造'!I$43</f>
        <v>35654</v>
      </c>
      <c r="C64" s="157"/>
      <c r="D64" s="157"/>
      <c r="E64" s="157">
        <f>'将来負担比率（分子）の構造'!J$43</f>
        <v>34221</v>
      </c>
      <c r="F64" s="157"/>
      <c r="G64" s="157"/>
      <c r="H64" s="157">
        <f>'将来負担比率（分子）の構造'!K$43</f>
        <v>31208</v>
      </c>
      <c r="I64" s="157"/>
      <c r="J64" s="157"/>
      <c r="K64" s="157">
        <f>'将来負担比率（分子）の構造'!L$43</f>
        <v>28799</v>
      </c>
      <c r="L64" s="157"/>
      <c r="M64" s="157"/>
      <c r="N64" s="157">
        <f>'将来負担比率（分子）の構造'!M$43</f>
        <v>26845</v>
      </c>
      <c r="O64" s="157"/>
      <c r="P64" s="157"/>
    </row>
    <row r="65" spans="1:16" x14ac:dyDescent="0.15">
      <c r="A65" s="157" t="s">
        <v>32</v>
      </c>
      <c r="B65" s="157">
        <f>'将来負担比率（分子）の構造'!I$42</f>
        <v>2881</v>
      </c>
      <c r="C65" s="157"/>
      <c r="D65" s="157"/>
      <c r="E65" s="157">
        <f>'将来負担比率（分子）の構造'!J$42</f>
        <v>11506</v>
      </c>
      <c r="F65" s="157"/>
      <c r="G65" s="157"/>
      <c r="H65" s="157">
        <f>'将来負担比率（分子）の構造'!K$42</f>
        <v>11819</v>
      </c>
      <c r="I65" s="157"/>
      <c r="J65" s="157"/>
      <c r="K65" s="157">
        <f>'将来負担比率（分子）の構造'!L$42</f>
        <v>11378</v>
      </c>
      <c r="L65" s="157"/>
      <c r="M65" s="157"/>
      <c r="N65" s="157">
        <f>'将来負担比率（分子）の構造'!M$42</f>
        <v>10190</v>
      </c>
      <c r="O65" s="157"/>
      <c r="P65" s="157"/>
    </row>
    <row r="66" spans="1:16" x14ac:dyDescent="0.15">
      <c r="A66" s="157" t="s">
        <v>31</v>
      </c>
      <c r="B66" s="157">
        <f>'将来負担比率（分子）の構造'!I$41</f>
        <v>103802</v>
      </c>
      <c r="C66" s="157"/>
      <c r="D66" s="157"/>
      <c r="E66" s="157">
        <f>'将来負担比率（分子）の構造'!J$41</f>
        <v>107955</v>
      </c>
      <c r="F66" s="157"/>
      <c r="G66" s="157"/>
      <c r="H66" s="157">
        <f>'将来負担比率（分子）の構造'!K$41</f>
        <v>109903</v>
      </c>
      <c r="I66" s="157"/>
      <c r="J66" s="157"/>
      <c r="K66" s="157">
        <f>'将来負担比率（分子）の構造'!L$41</f>
        <v>108319</v>
      </c>
      <c r="L66" s="157"/>
      <c r="M66" s="157"/>
      <c r="N66" s="157">
        <f>'将来負担比率（分子）の構造'!M$41</f>
        <v>105277</v>
      </c>
      <c r="O66" s="157"/>
      <c r="P66" s="157"/>
    </row>
    <row r="67" spans="1:16" x14ac:dyDescent="0.15">
      <c r="A67" s="157" t="s">
        <v>71</v>
      </c>
      <c r="B67" s="157" t="e">
        <f>NA()</f>
        <v>#N/A</v>
      </c>
      <c r="C67" s="157">
        <f>IF(ISNUMBER('将来負担比率（分子）の構造'!I$53), IF('将来負担比率（分子）の構造'!I$53 &lt; 0, 0, '将来負担比率（分子）の構造'!I$53), NA())</f>
        <v>39231</v>
      </c>
      <c r="D67" s="157" t="e">
        <f>NA()</f>
        <v>#N/A</v>
      </c>
      <c r="E67" s="157" t="e">
        <f>NA()</f>
        <v>#N/A</v>
      </c>
      <c r="F67" s="157">
        <f>IF(ISNUMBER('将来負担比率（分子）の構造'!J$53), IF('将来負担比率（分子）の構造'!J$53 &lt; 0, 0, '将来負担比率（分子）の構造'!J$53), NA())</f>
        <v>47348</v>
      </c>
      <c r="G67" s="157" t="e">
        <f>NA()</f>
        <v>#N/A</v>
      </c>
      <c r="H67" s="157" t="e">
        <f>NA()</f>
        <v>#N/A</v>
      </c>
      <c r="I67" s="157">
        <f>IF(ISNUMBER('将来負担比率（分子）の構造'!K$53), IF('将来負担比率（分子）の構造'!K$53 &lt; 0, 0, '将来負担比率（分子）の構造'!K$53), NA())</f>
        <v>44785</v>
      </c>
      <c r="J67" s="157" t="e">
        <f>NA()</f>
        <v>#N/A</v>
      </c>
      <c r="K67" s="157" t="e">
        <f>NA()</f>
        <v>#N/A</v>
      </c>
      <c r="L67" s="157">
        <f>IF(ISNUMBER('将来負担比率（分子）の構造'!L$53), IF('将来負担比率（分子）の構造'!L$53 &lt; 0, 0, '将来負担比率（分子）の構造'!L$53), NA())</f>
        <v>43455</v>
      </c>
      <c r="M67" s="157" t="e">
        <f>NA()</f>
        <v>#N/A</v>
      </c>
      <c r="N67" s="157" t="e">
        <f>NA()</f>
        <v>#N/A</v>
      </c>
      <c r="O67" s="157">
        <f>IF(ISNUMBER('将来負担比率（分子）の構造'!M$53), IF('将来負担比率（分子）の構造'!M$53 &lt; 0, 0, '将来負担比率（分子）の構造'!M$53), NA())</f>
        <v>42410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4384</v>
      </c>
      <c r="C72" s="161">
        <f>基金残高に係る経年分析!G55</f>
        <v>4146</v>
      </c>
      <c r="D72" s="161">
        <f>基金残高に係る経年分析!H55</f>
        <v>3354</v>
      </c>
    </row>
    <row r="73" spans="1:16" x14ac:dyDescent="0.15">
      <c r="A73" s="160" t="s">
        <v>74</v>
      </c>
      <c r="B73" s="161">
        <f>基金残高に係る経年分析!F56</f>
        <v>2079</v>
      </c>
      <c r="C73" s="161">
        <f>基金残高に係る経年分析!G56</f>
        <v>1731</v>
      </c>
      <c r="D73" s="161">
        <f>基金残高に係る経年分析!H56</f>
        <v>1989</v>
      </c>
    </row>
    <row r="74" spans="1:16" x14ac:dyDescent="0.15">
      <c r="A74" s="160" t="s">
        <v>75</v>
      </c>
      <c r="B74" s="161">
        <f>基金残高に係る経年分析!F57</f>
        <v>3253</v>
      </c>
      <c r="C74" s="161">
        <f>基金残高に係る経年分析!G57</f>
        <v>3119</v>
      </c>
      <c r="D74" s="161">
        <f>基金残高に係る経年分析!H57</f>
        <v>2716</v>
      </c>
    </row>
  </sheetData>
  <sheetProtection algorithmName="SHA-512" hashValue="TIuP1zmFycQcIPZJZmTjUiQFp/nOrghsrky3vp7r8SzX5+Rnp9Wj+/0ByYKbir9xbydFz31By5RwFVxa0ax2MA==" saltValue="GNKduZADn5340btLeg4IV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2026-08-27T06:38:34Z</cp:lastPrinted>
  <dcterms:created xsi:type="dcterms:W3CDTF">2026-02-23T04:45:47Z</dcterms:created>
  <dcterms:modified xsi:type="dcterms:W3CDTF">2026-09-29T05:08:30Z</dcterms:modified>
  <cp:category/>
</cp:coreProperties>
</file>