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201.3\共有\07建設水道課\11管理係\☆水道事業\★調査物\R6\【経営比較分析表】2024_063223_46_010\"/>
    </mc:Choice>
  </mc:AlternateContent>
  <workbookProtection workbookAlgorithmName="SHA-512" workbookHashValue="GRlmuKo1yAgEqi0koZ3cZzZe3KddL/fB7Rc+UZMhNIXssXbXAkcAec2MDBUNgempGPU3YljLlo/CUmU/GgTgBQ==" workbookSaltValue="HKW4LFO6nGeEeZcIIrFdTg==" workbookSpinCount="100000" lockStructure="1"/>
  <bookViews>
    <workbookView xWindow="0" yWindow="0" windowWidth="23040" windowHeight="921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I10" i="4"/>
  <c r="BB8" i="4"/>
  <c r="AT8" i="4"/>
  <c r="AL8" i="4"/>
  <c r="AD8" i="4"/>
  <c r="W8" i="4"/>
  <c r="P8" i="4"/>
  <c r="I8" i="4"/>
  <c r="B8" i="4"/>
  <c r="B6" i="4"/>
</calcChain>
</file>

<file path=xl/sharedStrings.xml><?xml version="1.0" encoding="utf-8"?>
<sst xmlns="http://schemas.openxmlformats.org/spreadsheetml/2006/main" count="228" uniqueCount="112">
  <si>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</si>
  <si>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</si>
  <si>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</si>
  <si>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</si>
  <si>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</si>
  <si>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</si>
  <si>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</si>
  <si>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</si>
  <si>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</si>
  <si>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</si>
  <si>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</si>
  <si>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</si>
  <si>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</si>
  <si>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</si>
  <si>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</si>
  <si>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</si>
  <si>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</si>
  <si>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</si>
  <si>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</si>
  <si>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</si>
  <si>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</si>
  <si>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</si>
  <si>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</si>
  <si>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</si>
  <si>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</si>
  <si>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</si>
  <si>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</si>
  <si>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</si>
  <si>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</si>
  <si>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</si>
  <si>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</si>
  <si>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</si>
  <si>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</si>
  <si>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</si>
  <si>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</si>
  <si>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</si>
  <si>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</si>
  <si>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</si>
  <si>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</si>
  <si>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</si>
  <si>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</si>
  <si>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</si>
  <si>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</si>
  <si>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</si>
  <si>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</si>
  <si>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</si>
  <si>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</si>
  <si>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</si>
  <si>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</si>
  <si>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</si>
  <si>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</si>
  <si>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</si>
  <si>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</si>
  <si>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</si>
  <si>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</si>
  <si>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</si>
  <si>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</si>
  <si>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</si>
  <si>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</si>
  <si>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</si>
  <si>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</si>
  <si>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</si>
  <si>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</si>
  <si>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</si>
  <si>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</si>
  <si>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</si>
  <si>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</si>
  <si>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</si>
  <si>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</si>
  <si>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</si>
  <si>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</si>
  <si>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</si>
  <si>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</si>
  <si>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</si>
  <si>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</si>
  <si>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</si>
  <si>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</si>
  <si>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</si>
  <si>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</si>
  <si>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</si>
  <si>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</si>
  <si>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</si>
  <si>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</si>
  <si>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</si>
  <si>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</si>
  <si>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</si>
  <si>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</si>
  <si>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</si>
  <si>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</si>
  <si>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</si>
  <si>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</si>
  <si>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</si>
  <si>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</si>
  <si>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西川町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</si>
  <si>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</si>
  <si>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</si>
  <si>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</si>
  <si>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</si>
  <si>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</si>
  <si>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</si>
  <si>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</si>
  <si>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</si>
  <si>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</si>
  <si>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</si>
  <si>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</si>
  <si>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</si>
  <si>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</si>
  <si>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</si>
  <si>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</si>
  <si>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 経常収支比率は100％を超えているが、類似団体と比較してやや低い水準となっている。今後も財政状況は厳しいと予測されため料金の見直し等の検討が必要である。
③ 流動比率は100％を大きく超えており類似団体よりも高い水準となっている。
④ 企業債残高対給水収益比率は類似団体より高く、設備の更新を企業債に依存しているため、その償還が多額になっており経営を圧迫している。
⑤ 料金回収率は平成29年度に簡易水道との事業統合を行いその収入不足を一般会計繰入金で補填しているため、類似団体と同等水準であるが全国平均より低い水準となっている。
⑥ 給水原価は、年間有収水量が減少したため類似団体平均値・全国平均より高い水準になっており、有収水量増加への取組や維持管理費の削減等の経営改善が必要である。
⑦ 施設利用率は、類似団体より20ポイントほど高い状況にある。
⑧ 有収率は、水道施設の老朽化による漏水件数が年々増加傾向にあり、類似団体より低い水準となっている。給水管の漏水が年々増加しており、有収率を下げる原因となっている。</t>
    <rPh sb="61" eb="63">
      <t>リョウキン</t>
    </rPh>
    <rPh sb="67" eb="68">
      <t>トウ</t>
    </rPh>
    <rPh sb="133" eb="137">
      <t>ルイジダンタイ</t>
    </rPh>
    <rPh sb="139" eb="140">
      <t>タカ</t>
    </rPh>
    <phoneticPr fontId="4"/>
  </si>
  <si>
    <t>① 有形固定資産減価償却率は年々上昇しているが、類似団体より低い水準となっている。
② 管路経年化率は類似団体より高い水準となっており、法定耐用年数を経過した管路を保有しており計画的な管路更新の必要性があるが、漏水対応により計画的に取り組むことができない状況である。
③ 管路更新率は類似団体・全国平均より高い水準にあり、今後も財源の確保を行いながら計画的かつ効率的に耐震化を含めた老朽管路の更新に取り組んでいく必要がある。</t>
    <rPh sb="105" eb="109">
      <t>ロウスイタイオウ</t>
    </rPh>
    <rPh sb="118" eb="119">
      <t>ク</t>
    </rPh>
    <rPh sb="127" eb="129">
      <t>ジョウキョウ</t>
    </rPh>
    <phoneticPr fontId="4"/>
  </si>
  <si>
    <t>集落が離れて散在する地形的な特性から、給水施設を集約し効率的な運営をとすることが難しく、複数の施設を維持管理する必要があることから、近隣団体よりも高い料金設定としており、供給単価が類似団体と比べ高位となっている。
供用開始から55年以上経過し管路等の施設の老朽化が進み、漏水修繕費が嵩んでおり給水原価に見合った供給単価を確保するに至っていない。
アセットマネジメント計画を発展させて新たな施設更新計画を策定するとともに、経営戦略を見直し、老朽化が進む施設の更新等の対応をしていく。
維持管理の面では、水道施設の維持管理に住民から参加してもらう仕組みを行っていく。
今後も給水人口の減少が進むなか、更なる費用削減や設備投資のための財源確保を行い、随時経営戦略等の財政計画や投資計画を見直し、重要度・優先度を踏まえた更新投資を行い、健全で効率的な事業運営に努めていく。</t>
    <rPh sb="116" eb="118">
      <t>イジョウ</t>
    </rPh>
    <rPh sb="271" eb="273">
      <t>シク</t>
    </rPh>
    <rPh sb="275" eb="276">
      <t>オコナ</t>
    </rPh>
    <rPh sb="324" eb="329">
      <t>ケイエイセンリャクトウ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</si>
</sst>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0.56000000000000005</c:v>
                </c:pt>
                <c:pt idx="1">
                  <c:v>0.36</c:v>
                </c:pt>
                <c:pt idx="2">
                  <c:v>0.77</c:v>
                </c:pt>
                <c:pt idx="3">
                  <c:v>0.44</c:v>
                </c:pt>
                <c:pt idx="4">
                  <c:v>0.74</c:v>
                </c:pt>
              </c:numCache>
            </c:numRef>
          </c:val>
          <c:extLst>
            <c:ext xmlns:c16="http://schemas.microsoft.com/office/drawing/2014/chart" uri="{C3380CC4-5D6E-409C-BE32-E72D297353CC}">
              <c16:uniqueId val="{00000000-DC75-4C42-9A16-9DC5CA1BFF3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0.38</c:v>
                </c:pt>
                <c:pt idx="1">
                  <c:v>0.51</c:v>
                </c:pt>
                <c:pt idx="2">
                  <c:v>0.35</c:v>
                </c:pt>
                <c:pt idx="3">
                  <c:v>0.31</c:v>
                </c:pt>
                <c:pt idx="4">
                  <c:v>0.41</c:v>
                </c:pt>
              </c:numCache>
            </c:numRef>
          </c:val>
          <c:smooth val="0"/>
          <c:extLst>
            <c:ext xmlns:c16="http://schemas.microsoft.com/office/drawing/2014/chart" uri="{C3380CC4-5D6E-409C-BE32-E72D297353CC}">
              <c16:uniqueId val="{00000001-DC75-4C42-9A16-9DC5CA1BFF3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101.44</c:v>
                </c:pt>
                <c:pt idx="1">
                  <c:v>102.58</c:v>
                </c:pt>
                <c:pt idx="2">
                  <c:v>100.3</c:v>
                </c:pt>
                <c:pt idx="3">
                  <c:v>101.98</c:v>
                </c:pt>
                <c:pt idx="4">
                  <c:v>105.38</c:v>
                </c:pt>
              </c:numCache>
            </c:numRef>
          </c:val>
          <c:extLst>
            <c:ext xmlns:c16="http://schemas.microsoft.com/office/drawing/2014/chart" uri="{C3380CC4-5D6E-409C-BE32-E72D297353CC}">
              <c16:uniqueId val="{00000000-FD4C-4E27-A156-662053BB050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114.22</c:v>
                </c:pt>
                <c:pt idx="1">
                  <c:v>108.19</c:v>
                </c:pt>
                <c:pt idx="2">
                  <c:v>106.93</c:v>
                </c:pt>
                <c:pt idx="3">
                  <c:v>109.12</c:v>
                </c:pt>
                <c:pt idx="4">
                  <c:v>105.82</c:v>
                </c:pt>
              </c:numCache>
            </c:numRef>
          </c:val>
          <c:smooth val="0"/>
          <c:extLst>
            <c:ext xmlns:c16="http://schemas.microsoft.com/office/drawing/2014/chart" uri="{C3380CC4-5D6E-409C-BE32-E72D297353CC}">
              <c16:uniqueId val="{00000001-FD4C-4E27-A156-662053BB050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43.32</c:v>
                </c:pt>
                <c:pt idx="1">
                  <c:v>45.28</c:v>
                </c:pt>
                <c:pt idx="2">
                  <c:v>46.23</c:v>
                </c:pt>
                <c:pt idx="3">
                  <c:v>47.45</c:v>
                </c:pt>
                <c:pt idx="4">
                  <c:v>48.93</c:v>
                </c:pt>
              </c:numCache>
            </c:numRef>
          </c:val>
          <c:extLst>
            <c:ext xmlns:c16="http://schemas.microsoft.com/office/drawing/2014/chart" uri="{C3380CC4-5D6E-409C-BE32-E72D297353CC}">
              <c16:uniqueId val="{00000000-BC1B-4472-9929-A2D80D9379B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53.25</c:v>
                </c:pt>
                <c:pt idx="1">
                  <c:v>53.4</c:v>
                </c:pt>
                <c:pt idx="2">
                  <c:v>52.14</c:v>
                </c:pt>
                <c:pt idx="3">
                  <c:v>53.49</c:v>
                </c:pt>
                <c:pt idx="4">
                  <c:v>51.79</c:v>
                </c:pt>
              </c:numCache>
            </c:numRef>
          </c:val>
          <c:smooth val="0"/>
          <c:extLst>
            <c:ext xmlns:c16="http://schemas.microsoft.com/office/drawing/2014/chart" uri="{C3380CC4-5D6E-409C-BE32-E72D297353CC}">
              <c16:uniqueId val="{00000001-BC1B-4472-9929-A2D80D9379B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23.43</c:v>
                </c:pt>
                <c:pt idx="1">
                  <c:v>26.16</c:v>
                </c:pt>
                <c:pt idx="2">
                  <c:v>30.21</c:v>
                </c:pt>
                <c:pt idx="3">
                  <c:v>30.2</c:v>
                </c:pt>
                <c:pt idx="4">
                  <c:v>30.1</c:v>
                </c:pt>
              </c:numCache>
            </c:numRef>
          </c:val>
          <c:extLst>
            <c:ext xmlns:c16="http://schemas.microsoft.com/office/drawing/2014/chart" uri="{C3380CC4-5D6E-409C-BE32-E72D297353CC}">
              <c16:uniqueId val="{00000000-1A0F-40A8-9256-76720BDD15E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23.02</c:v>
                </c:pt>
                <c:pt idx="1">
                  <c:v>21.86</c:v>
                </c:pt>
                <c:pt idx="2">
                  <c:v>21.01</c:v>
                </c:pt>
                <c:pt idx="3">
                  <c:v>21.96</c:v>
                </c:pt>
                <c:pt idx="4">
                  <c:v>23.12</c:v>
                </c:pt>
              </c:numCache>
            </c:numRef>
          </c:val>
          <c:smooth val="0"/>
          <c:extLst>
            <c:ext xmlns:c16="http://schemas.microsoft.com/office/drawing/2014/chart" uri="{C3380CC4-5D6E-409C-BE32-E72D297353CC}">
              <c16:uniqueId val="{00000001-1A0F-40A8-9256-76720BDD15E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867-4472-80D8-916D65188E0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22.71</c:v>
                </c:pt>
                <c:pt idx="1">
                  <c:v>6.17</c:v>
                </c:pt>
                <c:pt idx="2">
                  <c:v>20.41</c:v>
                </c:pt>
                <c:pt idx="3">
                  <c:v>19.420000000000002</c:v>
                </c:pt>
                <c:pt idx="4">
                  <c:v>19.850000000000001</c:v>
                </c:pt>
              </c:numCache>
            </c:numRef>
          </c:val>
          <c:smooth val="0"/>
          <c:extLst>
            <c:ext xmlns:c16="http://schemas.microsoft.com/office/drawing/2014/chart" uri="{C3380CC4-5D6E-409C-BE32-E72D297353CC}">
              <c16:uniqueId val="{00000001-E867-4472-80D8-916D65188E0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472.31</c:v>
                </c:pt>
                <c:pt idx="1">
                  <c:v>423.46</c:v>
                </c:pt>
                <c:pt idx="2">
                  <c:v>505.28</c:v>
                </c:pt>
                <c:pt idx="3">
                  <c:v>357.86</c:v>
                </c:pt>
                <c:pt idx="4">
                  <c:v>486.25</c:v>
                </c:pt>
              </c:numCache>
            </c:numRef>
          </c:val>
          <c:extLst>
            <c:ext xmlns:c16="http://schemas.microsoft.com/office/drawing/2014/chart" uri="{C3380CC4-5D6E-409C-BE32-E72D297353CC}">
              <c16:uniqueId val="{00000000-4192-43AD-8F38-34D74D1536D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381.07</c:v>
                </c:pt>
                <c:pt idx="1">
                  <c:v>367.4</c:v>
                </c:pt>
                <c:pt idx="2">
                  <c:v>345.42</c:v>
                </c:pt>
                <c:pt idx="3">
                  <c:v>315.60000000000002</c:v>
                </c:pt>
                <c:pt idx="4">
                  <c:v>294.89</c:v>
                </c:pt>
              </c:numCache>
            </c:numRef>
          </c:val>
          <c:smooth val="0"/>
          <c:extLst>
            <c:ext xmlns:c16="http://schemas.microsoft.com/office/drawing/2014/chart" uri="{C3380CC4-5D6E-409C-BE32-E72D297353CC}">
              <c16:uniqueId val="{00000001-4192-43AD-8F38-34D74D1536D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573.05999999999995</c:v>
                </c:pt>
                <c:pt idx="1">
                  <c:v>579.09</c:v>
                </c:pt>
                <c:pt idx="2">
                  <c:v>585.29999999999995</c:v>
                </c:pt>
                <c:pt idx="3">
                  <c:v>597.38</c:v>
                </c:pt>
                <c:pt idx="4">
                  <c:v>612.47</c:v>
                </c:pt>
              </c:numCache>
            </c:numRef>
          </c:val>
          <c:extLst>
            <c:ext xmlns:c16="http://schemas.microsoft.com/office/drawing/2014/chart" uri="{C3380CC4-5D6E-409C-BE32-E72D297353CC}">
              <c16:uniqueId val="{00000000-DBC1-4B94-82F5-7C819628590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556.47</c:v>
                </c:pt>
                <c:pt idx="1">
                  <c:v>564.99</c:v>
                </c:pt>
                <c:pt idx="2">
                  <c:v>631.39</c:v>
                </c:pt>
                <c:pt idx="3">
                  <c:v>625.11</c:v>
                </c:pt>
                <c:pt idx="4">
                  <c:v>602.79</c:v>
                </c:pt>
              </c:numCache>
            </c:numRef>
          </c:val>
          <c:smooth val="0"/>
          <c:extLst>
            <c:ext xmlns:c16="http://schemas.microsoft.com/office/drawing/2014/chart" uri="{C3380CC4-5D6E-409C-BE32-E72D297353CC}">
              <c16:uniqueId val="{00000001-DBC1-4B94-82F5-7C819628590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81.319999999999993</c:v>
                </c:pt>
                <c:pt idx="1">
                  <c:v>82.6</c:v>
                </c:pt>
                <c:pt idx="2">
                  <c:v>75.16</c:v>
                </c:pt>
                <c:pt idx="3">
                  <c:v>80.010000000000005</c:v>
                </c:pt>
                <c:pt idx="4">
                  <c:v>76.56</c:v>
                </c:pt>
              </c:numCache>
            </c:numRef>
          </c:val>
          <c:extLst>
            <c:ext xmlns:c16="http://schemas.microsoft.com/office/drawing/2014/chart" uri="{C3380CC4-5D6E-409C-BE32-E72D297353CC}">
              <c16:uniqueId val="{00000000-3C0C-4495-962D-21304357534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78.67</c:v>
                </c:pt>
                <c:pt idx="1">
                  <c:v>80.56</c:v>
                </c:pt>
                <c:pt idx="2">
                  <c:v>76.55</c:v>
                </c:pt>
                <c:pt idx="3">
                  <c:v>77.739999999999995</c:v>
                </c:pt>
                <c:pt idx="4">
                  <c:v>77.459999999999994</c:v>
                </c:pt>
              </c:numCache>
            </c:numRef>
          </c:val>
          <c:smooth val="0"/>
          <c:extLst>
            <c:ext xmlns:c16="http://schemas.microsoft.com/office/drawing/2014/chart" uri="{C3380CC4-5D6E-409C-BE32-E72D297353CC}">
              <c16:uniqueId val="{00000001-3C0C-4495-962D-21304357534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266.93</c:v>
                </c:pt>
                <c:pt idx="1">
                  <c:v>264.07</c:v>
                </c:pt>
                <c:pt idx="2">
                  <c:v>292.31</c:v>
                </c:pt>
                <c:pt idx="3">
                  <c:v>275.94</c:v>
                </c:pt>
                <c:pt idx="4">
                  <c:v>291.22000000000003</c:v>
                </c:pt>
              </c:numCache>
            </c:numRef>
          </c:val>
          <c:extLst>
            <c:ext xmlns:c16="http://schemas.microsoft.com/office/drawing/2014/chart" uri="{C3380CC4-5D6E-409C-BE32-E72D297353CC}">
              <c16:uniqueId val="{00000000-6538-4382-80D3-F40392DEF8B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257.95</c:v>
                </c:pt>
                <c:pt idx="1">
                  <c:v>260.87</c:v>
                </c:pt>
                <c:pt idx="2">
                  <c:v>269.25</c:v>
                </c:pt>
                <c:pt idx="3">
                  <c:v>274.94</c:v>
                </c:pt>
                <c:pt idx="4">
                  <c:v>290.02999999999997</c:v>
                </c:pt>
              </c:numCache>
            </c:numRef>
          </c:val>
          <c:smooth val="0"/>
          <c:extLst>
            <c:ext xmlns:c16="http://schemas.microsoft.com/office/drawing/2014/chart" uri="{C3380CC4-5D6E-409C-BE32-E72D297353CC}">
              <c16:uniqueId val="{00000001-6538-4382-80D3-F40392DEF8B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60.24</c:v>
                </c:pt>
                <c:pt idx="1">
                  <c:v>63.16</c:v>
                </c:pt>
                <c:pt idx="2">
                  <c:v>65.430000000000007</c:v>
                </c:pt>
                <c:pt idx="3">
                  <c:v>66.430000000000007</c:v>
                </c:pt>
                <c:pt idx="4">
                  <c:v>66.28</c:v>
                </c:pt>
              </c:numCache>
            </c:numRef>
          </c:val>
          <c:extLst>
            <c:ext xmlns:c16="http://schemas.microsoft.com/office/drawing/2014/chart" uri="{C3380CC4-5D6E-409C-BE32-E72D297353CC}">
              <c16:uniqueId val="{00000000-0FE6-4685-B1B4-8B0439A61C9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39.94</c:v>
                </c:pt>
                <c:pt idx="1">
                  <c:v>40.19</c:v>
                </c:pt>
                <c:pt idx="2">
                  <c:v>41.14</c:v>
                </c:pt>
                <c:pt idx="3">
                  <c:v>41.02</c:v>
                </c:pt>
                <c:pt idx="4">
                  <c:v>43.22</c:v>
                </c:pt>
              </c:numCache>
            </c:numRef>
          </c:val>
          <c:smooth val="0"/>
          <c:extLst>
            <c:ext xmlns:c16="http://schemas.microsoft.com/office/drawing/2014/chart" uri="{C3380CC4-5D6E-409C-BE32-E72D297353CC}">
              <c16:uniqueId val="{00000001-0FE6-4685-B1B4-8B0439A61C9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67.37</c:v>
                </c:pt>
                <c:pt idx="1">
                  <c:v>62.79</c:v>
                </c:pt>
                <c:pt idx="2">
                  <c:v>59.22</c:v>
                </c:pt>
                <c:pt idx="3">
                  <c:v>58.27</c:v>
                </c:pt>
                <c:pt idx="4">
                  <c:v>57.44</c:v>
                </c:pt>
              </c:numCache>
            </c:numRef>
          </c:val>
          <c:extLst>
            <c:ext xmlns:c16="http://schemas.microsoft.com/office/drawing/2014/chart" uri="{C3380CC4-5D6E-409C-BE32-E72D297353CC}">
              <c16:uniqueId val="{00000000-CB0D-481A-BE2E-258579B7987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69.41</c:v>
                </c:pt>
                <c:pt idx="1">
                  <c:v>71.52</c:v>
                </c:pt>
                <c:pt idx="2">
                  <c:v>70.42</c:v>
                </c:pt>
                <c:pt idx="3">
                  <c:v>69.900000000000006</c:v>
                </c:pt>
                <c:pt idx="4">
                  <c:v>70.16</c:v>
                </c:pt>
              </c:numCache>
            </c:numRef>
          </c:val>
          <c:smooth val="0"/>
          <c:extLst>
            <c:ext xmlns:c16="http://schemas.microsoft.com/office/drawing/2014/chart" uri="{C3380CC4-5D6E-409C-BE32-E72D297353CC}">
              <c16:uniqueId val="{00000001-CB0D-481A-BE2E-258579B7987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13"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西川町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A9</v>
      </c>
      <c r="X8" s="43"/>
      <c r="Y8" s="43"/>
      <c r="Z8" s="43"/>
      <c r="AA8" s="43"/>
      <c r="AB8" s="43"/>
      <c r="AC8" s="43"/>
      <c r="AD8" s="43" t="str">
        <f>データ!$M$6</f>
        <v>非設置</v>
      </c>
      <c r="AE8" s="43"/>
      <c r="AF8" s="43"/>
      <c r="AG8" s="43"/>
      <c r="AH8" s="43"/>
      <c r="AI8" s="43"/>
      <c r="AJ8" s="43"/>
      <c r="AK8" s="2"/>
      <c r="AL8" s="44">
        <f>データ!$R$6</f>
        <v>4536</v>
      </c>
      <c r="AM8" s="44"/>
      <c r="AN8" s="44"/>
      <c r="AO8" s="44"/>
      <c r="AP8" s="44"/>
      <c r="AQ8" s="44"/>
      <c r="AR8" s="44"/>
      <c r="AS8" s="44"/>
      <c r="AT8" s="45">
        <f>データ!$S$6</f>
        <v>393.19</v>
      </c>
      <c r="AU8" s="46"/>
      <c r="AV8" s="46"/>
      <c r="AW8" s="46"/>
      <c r="AX8" s="46"/>
      <c r="AY8" s="46"/>
      <c r="AZ8" s="46"/>
      <c r="BA8" s="46"/>
      <c r="BB8" s="47">
        <f>データ!$T$6</f>
        <v>11.54</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69.5</v>
      </c>
      <c r="J10" s="46"/>
      <c r="K10" s="46"/>
      <c r="L10" s="46"/>
      <c r="M10" s="46"/>
      <c r="N10" s="46"/>
      <c r="O10" s="77"/>
      <c r="P10" s="47">
        <f>データ!$P$6</f>
        <v>99.93</v>
      </c>
      <c r="Q10" s="47"/>
      <c r="R10" s="47"/>
      <c r="S10" s="47"/>
      <c r="T10" s="47"/>
      <c r="U10" s="47"/>
      <c r="V10" s="47"/>
      <c r="W10" s="44">
        <f>データ!$Q$6</f>
        <v>4260</v>
      </c>
      <c r="X10" s="44"/>
      <c r="Y10" s="44"/>
      <c r="Z10" s="44"/>
      <c r="AA10" s="44"/>
      <c r="AB10" s="44"/>
      <c r="AC10" s="44"/>
      <c r="AD10" s="2"/>
      <c r="AE10" s="2"/>
      <c r="AF10" s="2"/>
      <c r="AG10" s="2"/>
      <c r="AH10" s="2"/>
      <c r="AI10" s="2"/>
      <c r="AJ10" s="2"/>
      <c r="AK10" s="2"/>
      <c r="AL10" s="44">
        <f>データ!$U$6</f>
        <v>4410</v>
      </c>
      <c r="AM10" s="44"/>
      <c r="AN10" s="44"/>
      <c r="AO10" s="44"/>
      <c r="AP10" s="44"/>
      <c r="AQ10" s="44"/>
      <c r="AR10" s="44"/>
      <c r="AS10" s="44"/>
      <c r="AT10" s="45">
        <f>データ!$V$6</f>
        <v>25.69</v>
      </c>
      <c r="AU10" s="46"/>
      <c r="AV10" s="46"/>
      <c r="AW10" s="46"/>
      <c r="AX10" s="46"/>
      <c r="AY10" s="46"/>
      <c r="AZ10" s="46"/>
      <c r="BA10" s="46"/>
      <c r="BB10" s="47">
        <f>データ!$W$6</f>
        <v>171.66</v>
      </c>
      <c r="BC10" s="47"/>
      <c r="BD10" s="47"/>
      <c r="BE10" s="47"/>
      <c r="BF10" s="47"/>
      <c r="BG10" s="47"/>
      <c r="BH10" s="47"/>
      <c r="BI10" s="47"/>
      <c r="BJ10" s="2"/>
      <c r="BK10" s="2"/>
      <c r="BL10" s="59" t="s">
        <v>21</v>
      </c>
      <c r="BM10" s="60"/>
      <c r="BN10" s="61" t="s">
        <v>22</v>
      </c>
      <c r="BO10" s="61"/>
      <c r="BP10" s="61"/>
      <c r="BQ10" s="61"/>
      <c r="BR10" s="61"/>
      <c r="BS10" s="61"/>
      <c r="BT10" s="61"/>
      <c r="BU10" s="61"/>
      <c r="BV10" s="61"/>
      <c r="BW10" s="61"/>
      <c r="BX10" s="61"/>
      <c r="BY10" s="62"/>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23</v>
      </c>
      <c r="BM11" s="63"/>
      <c r="BN11" s="63"/>
      <c r="BO11" s="63"/>
      <c r="BP11" s="63"/>
      <c r="BQ11" s="63"/>
      <c r="BR11" s="63"/>
      <c r="BS11" s="63"/>
      <c r="BT11" s="63"/>
      <c r="BU11" s="63"/>
      <c r="BV11" s="63"/>
      <c r="BW11" s="63"/>
      <c r="BX11" s="63"/>
      <c r="BY11" s="63"/>
      <c r="BZ11" s="63"/>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x14ac:dyDescent="0.15">
      <c r="A14" s="2"/>
      <c r="B14" s="65" t="s">
        <v>24</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71" t="s">
        <v>25</v>
      </c>
      <c r="BM14" s="72"/>
      <c r="BN14" s="72"/>
      <c r="BO14" s="72"/>
      <c r="BP14" s="72"/>
      <c r="BQ14" s="72"/>
      <c r="BR14" s="72"/>
      <c r="BS14" s="72"/>
      <c r="BT14" s="72"/>
      <c r="BU14" s="72"/>
      <c r="BV14" s="72"/>
      <c r="BW14" s="72"/>
      <c r="BX14" s="72"/>
      <c r="BY14" s="72"/>
      <c r="BZ14" s="73"/>
    </row>
    <row r="15" spans="1:78" ht="13.5" customHeight="1" x14ac:dyDescent="0.15">
      <c r="A15" s="2"/>
      <c r="B15" s="68"/>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70"/>
      <c r="BK15" s="2"/>
      <c r="BL15" s="74"/>
      <c r="BM15" s="75"/>
      <c r="BN15" s="75"/>
      <c r="BO15" s="75"/>
      <c r="BP15" s="75"/>
      <c r="BQ15" s="75"/>
      <c r="BR15" s="75"/>
      <c r="BS15" s="75"/>
      <c r="BT15" s="75"/>
      <c r="BU15" s="75"/>
      <c r="BV15" s="75"/>
      <c r="BW15" s="75"/>
      <c r="BX15" s="75"/>
      <c r="BY15" s="75"/>
      <c r="BZ15" s="7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109</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1" t="s">
        <v>26</v>
      </c>
      <c r="BM45" s="72"/>
      <c r="BN45" s="72"/>
      <c r="BO45" s="72"/>
      <c r="BP45" s="72"/>
      <c r="BQ45" s="72"/>
      <c r="BR45" s="72"/>
      <c r="BS45" s="72"/>
      <c r="BT45" s="72"/>
      <c r="BU45" s="72"/>
      <c r="BV45" s="72"/>
      <c r="BW45" s="72"/>
      <c r="BX45" s="72"/>
      <c r="BY45" s="72"/>
      <c r="BZ45" s="7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4"/>
      <c r="BM46" s="75"/>
      <c r="BN46" s="75"/>
      <c r="BO46" s="75"/>
      <c r="BP46" s="75"/>
      <c r="BQ46" s="75"/>
      <c r="BR46" s="75"/>
      <c r="BS46" s="75"/>
      <c r="BT46" s="75"/>
      <c r="BU46" s="75"/>
      <c r="BV46" s="75"/>
      <c r="BW46" s="75"/>
      <c r="BX46" s="75"/>
      <c r="BY46" s="75"/>
      <c r="BZ46" s="7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110</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68" t="s">
        <v>27</v>
      </c>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70"/>
      <c r="BK60" s="2"/>
      <c r="BL60" s="56"/>
      <c r="BM60" s="57"/>
      <c r="BN60" s="57"/>
      <c r="BO60" s="57"/>
      <c r="BP60" s="57"/>
      <c r="BQ60" s="57"/>
      <c r="BR60" s="57"/>
      <c r="BS60" s="57"/>
      <c r="BT60" s="57"/>
      <c r="BU60" s="57"/>
      <c r="BV60" s="57"/>
      <c r="BW60" s="57"/>
      <c r="BX60" s="57"/>
      <c r="BY60" s="57"/>
      <c r="BZ60" s="58"/>
    </row>
    <row r="61" spans="1:78" ht="13.5" customHeight="1" x14ac:dyDescent="0.15">
      <c r="A61" s="2"/>
      <c r="B61" s="68"/>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70"/>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1" t="s">
        <v>28</v>
      </c>
      <c r="BM64" s="72"/>
      <c r="BN64" s="72"/>
      <c r="BO64" s="72"/>
      <c r="BP64" s="72"/>
      <c r="BQ64" s="72"/>
      <c r="BR64" s="72"/>
      <c r="BS64" s="72"/>
      <c r="BT64" s="72"/>
      <c r="BU64" s="72"/>
      <c r="BV64" s="72"/>
      <c r="BW64" s="72"/>
      <c r="BX64" s="72"/>
      <c r="BY64" s="72"/>
      <c r="BZ64" s="7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4"/>
      <c r="BM65" s="75"/>
      <c r="BN65" s="75"/>
      <c r="BO65" s="75"/>
      <c r="BP65" s="75"/>
      <c r="BQ65" s="75"/>
      <c r="BR65" s="75"/>
      <c r="BS65" s="75"/>
      <c r="BT65" s="75"/>
      <c r="BU65" s="75"/>
      <c r="BV65" s="75"/>
      <c r="BW65" s="75"/>
      <c r="BX65" s="75"/>
      <c r="BY65" s="75"/>
      <c r="BZ65" s="7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86" t="s">
        <v>111</v>
      </c>
      <c r="BM66" s="87"/>
      <c r="BN66" s="87"/>
      <c r="BO66" s="87"/>
      <c r="BP66" s="87"/>
      <c r="BQ66" s="87"/>
      <c r="BR66" s="87"/>
      <c r="BS66" s="87"/>
      <c r="BT66" s="87"/>
      <c r="BU66" s="87"/>
      <c r="BV66" s="87"/>
      <c r="BW66" s="87"/>
      <c r="BX66" s="87"/>
      <c r="BY66" s="87"/>
      <c r="BZ66" s="8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86"/>
      <c r="BM67" s="87"/>
      <c r="BN67" s="87"/>
      <c r="BO67" s="87"/>
      <c r="BP67" s="87"/>
      <c r="BQ67" s="87"/>
      <c r="BR67" s="87"/>
      <c r="BS67" s="87"/>
      <c r="BT67" s="87"/>
      <c r="BU67" s="87"/>
      <c r="BV67" s="87"/>
      <c r="BW67" s="87"/>
      <c r="BX67" s="87"/>
      <c r="BY67" s="87"/>
      <c r="BZ67" s="8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86"/>
      <c r="BM68" s="87"/>
      <c r="BN68" s="87"/>
      <c r="BO68" s="87"/>
      <c r="BP68" s="87"/>
      <c r="BQ68" s="87"/>
      <c r="BR68" s="87"/>
      <c r="BS68" s="87"/>
      <c r="BT68" s="87"/>
      <c r="BU68" s="87"/>
      <c r="BV68" s="87"/>
      <c r="BW68" s="87"/>
      <c r="BX68" s="87"/>
      <c r="BY68" s="87"/>
      <c r="BZ68" s="8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86"/>
      <c r="BM69" s="87"/>
      <c r="BN69" s="87"/>
      <c r="BO69" s="87"/>
      <c r="BP69" s="87"/>
      <c r="BQ69" s="87"/>
      <c r="BR69" s="87"/>
      <c r="BS69" s="87"/>
      <c r="BT69" s="87"/>
      <c r="BU69" s="87"/>
      <c r="BV69" s="87"/>
      <c r="BW69" s="87"/>
      <c r="BX69" s="87"/>
      <c r="BY69" s="87"/>
      <c r="BZ69" s="8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86"/>
      <c r="BM70" s="87"/>
      <c r="BN70" s="87"/>
      <c r="BO70" s="87"/>
      <c r="BP70" s="87"/>
      <c r="BQ70" s="87"/>
      <c r="BR70" s="87"/>
      <c r="BS70" s="87"/>
      <c r="BT70" s="87"/>
      <c r="BU70" s="87"/>
      <c r="BV70" s="87"/>
      <c r="BW70" s="87"/>
      <c r="BX70" s="87"/>
      <c r="BY70" s="87"/>
      <c r="BZ70" s="8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86"/>
      <c r="BM71" s="87"/>
      <c r="BN71" s="87"/>
      <c r="BO71" s="87"/>
      <c r="BP71" s="87"/>
      <c r="BQ71" s="87"/>
      <c r="BR71" s="87"/>
      <c r="BS71" s="87"/>
      <c r="BT71" s="87"/>
      <c r="BU71" s="87"/>
      <c r="BV71" s="87"/>
      <c r="BW71" s="87"/>
      <c r="BX71" s="87"/>
      <c r="BY71" s="87"/>
      <c r="BZ71" s="8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86"/>
      <c r="BM72" s="87"/>
      <c r="BN72" s="87"/>
      <c r="BO72" s="87"/>
      <c r="BP72" s="87"/>
      <c r="BQ72" s="87"/>
      <c r="BR72" s="87"/>
      <c r="BS72" s="87"/>
      <c r="BT72" s="87"/>
      <c r="BU72" s="87"/>
      <c r="BV72" s="87"/>
      <c r="BW72" s="87"/>
      <c r="BX72" s="87"/>
      <c r="BY72" s="87"/>
      <c r="BZ72" s="8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86"/>
      <c r="BM73" s="87"/>
      <c r="BN73" s="87"/>
      <c r="BO73" s="87"/>
      <c r="BP73" s="87"/>
      <c r="BQ73" s="87"/>
      <c r="BR73" s="87"/>
      <c r="BS73" s="87"/>
      <c r="BT73" s="87"/>
      <c r="BU73" s="87"/>
      <c r="BV73" s="87"/>
      <c r="BW73" s="87"/>
      <c r="BX73" s="87"/>
      <c r="BY73" s="87"/>
      <c r="BZ73" s="8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86"/>
      <c r="BM74" s="87"/>
      <c r="BN74" s="87"/>
      <c r="BO74" s="87"/>
      <c r="BP74" s="87"/>
      <c r="BQ74" s="87"/>
      <c r="BR74" s="87"/>
      <c r="BS74" s="87"/>
      <c r="BT74" s="87"/>
      <c r="BU74" s="87"/>
      <c r="BV74" s="87"/>
      <c r="BW74" s="87"/>
      <c r="BX74" s="87"/>
      <c r="BY74" s="87"/>
      <c r="BZ74" s="8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86"/>
      <c r="BM75" s="87"/>
      <c r="BN75" s="87"/>
      <c r="BO75" s="87"/>
      <c r="BP75" s="87"/>
      <c r="BQ75" s="87"/>
      <c r="BR75" s="87"/>
      <c r="BS75" s="87"/>
      <c r="BT75" s="87"/>
      <c r="BU75" s="87"/>
      <c r="BV75" s="87"/>
      <c r="BW75" s="87"/>
      <c r="BX75" s="87"/>
      <c r="BY75" s="87"/>
      <c r="BZ75" s="8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86"/>
      <c r="BM76" s="87"/>
      <c r="BN76" s="87"/>
      <c r="BO76" s="87"/>
      <c r="BP76" s="87"/>
      <c r="BQ76" s="87"/>
      <c r="BR76" s="87"/>
      <c r="BS76" s="87"/>
      <c r="BT76" s="87"/>
      <c r="BU76" s="87"/>
      <c r="BV76" s="87"/>
      <c r="BW76" s="87"/>
      <c r="BX76" s="87"/>
      <c r="BY76" s="87"/>
      <c r="BZ76" s="8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86"/>
      <c r="BM77" s="87"/>
      <c r="BN77" s="87"/>
      <c r="BO77" s="87"/>
      <c r="BP77" s="87"/>
      <c r="BQ77" s="87"/>
      <c r="BR77" s="87"/>
      <c r="BS77" s="87"/>
      <c r="BT77" s="87"/>
      <c r="BU77" s="87"/>
      <c r="BV77" s="87"/>
      <c r="BW77" s="87"/>
      <c r="BX77" s="87"/>
      <c r="BY77" s="87"/>
      <c r="BZ77" s="8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86"/>
      <c r="BM78" s="87"/>
      <c r="BN78" s="87"/>
      <c r="BO78" s="87"/>
      <c r="BP78" s="87"/>
      <c r="BQ78" s="87"/>
      <c r="BR78" s="87"/>
      <c r="BS78" s="87"/>
      <c r="BT78" s="87"/>
      <c r="BU78" s="87"/>
      <c r="BV78" s="87"/>
      <c r="BW78" s="87"/>
      <c r="BX78" s="87"/>
      <c r="BY78" s="87"/>
      <c r="BZ78" s="8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86"/>
      <c r="BM79" s="87"/>
      <c r="BN79" s="87"/>
      <c r="BO79" s="87"/>
      <c r="BP79" s="87"/>
      <c r="BQ79" s="87"/>
      <c r="BR79" s="87"/>
      <c r="BS79" s="87"/>
      <c r="BT79" s="87"/>
      <c r="BU79" s="87"/>
      <c r="BV79" s="87"/>
      <c r="BW79" s="87"/>
      <c r="BX79" s="87"/>
      <c r="BY79" s="87"/>
      <c r="BZ79" s="8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86"/>
      <c r="BM80" s="87"/>
      <c r="BN80" s="87"/>
      <c r="BO80" s="87"/>
      <c r="BP80" s="87"/>
      <c r="BQ80" s="87"/>
      <c r="BR80" s="87"/>
      <c r="BS80" s="87"/>
      <c r="BT80" s="87"/>
      <c r="BU80" s="87"/>
      <c r="BV80" s="87"/>
      <c r="BW80" s="87"/>
      <c r="BX80" s="87"/>
      <c r="BY80" s="87"/>
      <c r="BZ80" s="8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86"/>
      <c r="BM81" s="87"/>
      <c r="BN81" s="87"/>
      <c r="BO81" s="87"/>
      <c r="BP81" s="87"/>
      <c r="BQ81" s="87"/>
      <c r="BR81" s="87"/>
      <c r="BS81" s="87"/>
      <c r="BT81" s="87"/>
      <c r="BU81" s="87"/>
      <c r="BV81" s="87"/>
      <c r="BW81" s="87"/>
      <c r="BX81" s="87"/>
      <c r="BY81" s="87"/>
      <c r="BZ81" s="8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89"/>
      <c r="BM82" s="90"/>
      <c r="BN82" s="90"/>
      <c r="BO82" s="90"/>
      <c r="BP82" s="90"/>
      <c r="BQ82" s="90"/>
      <c r="BR82" s="90"/>
      <c r="BS82" s="90"/>
      <c r="BT82" s="90"/>
      <c r="BU82" s="90"/>
      <c r="BV82" s="90"/>
      <c r="BW82" s="90"/>
      <c r="BX82" s="90"/>
      <c r="BY82" s="90"/>
      <c r="BZ82" s="9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r0I2eGpioYtCf13QpPFAUHe7XwU7maQjmgiPrj6MyAWr1r2PLV84Gi0BXDcDyBhbpa7+kg1GIGOlnlX6Il3hOg==" saltValue="lVTee87jKKOL8gApFyVT7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79" t="s">
        <v>50</v>
      </c>
      <c r="I3" s="80"/>
      <c r="J3" s="80"/>
      <c r="K3" s="80"/>
      <c r="L3" s="80"/>
      <c r="M3" s="80"/>
      <c r="N3" s="80"/>
      <c r="O3" s="80"/>
      <c r="P3" s="80"/>
      <c r="Q3" s="80"/>
      <c r="R3" s="80"/>
      <c r="S3" s="80"/>
      <c r="T3" s="80"/>
      <c r="U3" s="80"/>
      <c r="V3" s="80"/>
      <c r="W3" s="81"/>
      <c r="X3" s="85" t="s">
        <v>51</v>
      </c>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t="s">
        <v>52</v>
      </c>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row>
    <row r="4" spans="1:144" x14ac:dyDescent="0.15">
      <c r="A4" s="15" t="s">
        <v>53</v>
      </c>
      <c r="B4" s="17"/>
      <c r="C4" s="17"/>
      <c r="D4" s="17"/>
      <c r="E4" s="17"/>
      <c r="F4" s="17"/>
      <c r="G4" s="17"/>
      <c r="H4" s="82"/>
      <c r="I4" s="83"/>
      <c r="J4" s="83"/>
      <c r="K4" s="83"/>
      <c r="L4" s="83"/>
      <c r="M4" s="83"/>
      <c r="N4" s="83"/>
      <c r="O4" s="83"/>
      <c r="P4" s="83"/>
      <c r="Q4" s="83"/>
      <c r="R4" s="83"/>
      <c r="S4" s="83"/>
      <c r="T4" s="83"/>
      <c r="U4" s="83"/>
      <c r="V4" s="83"/>
      <c r="W4" s="84"/>
      <c r="X4" s="78" t="s">
        <v>54</v>
      </c>
      <c r="Y4" s="78"/>
      <c r="Z4" s="78"/>
      <c r="AA4" s="78"/>
      <c r="AB4" s="78"/>
      <c r="AC4" s="78"/>
      <c r="AD4" s="78"/>
      <c r="AE4" s="78"/>
      <c r="AF4" s="78"/>
      <c r="AG4" s="78"/>
      <c r="AH4" s="78"/>
      <c r="AI4" s="78" t="s">
        <v>55</v>
      </c>
      <c r="AJ4" s="78"/>
      <c r="AK4" s="78"/>
      <c r="AL4" s="78"/>
      <c r="AM4" s="78"/>
      <c r="AN4" s="78"/>
      <c r="AO4" s="78"/>
      <c r="AP4" s="78"/>
      <c r="AQ4" s="78"/>
      <c r="AR4" s="78"/>
      <c r="AS4" s="78"/>
      <c r="AT4" s="78" t="s">
        <v>56</v>
      </c>
      <c r="AU4" s="78"/>
      <c r="AV4" s="78"/>
      <c r="AW4" s="78"/>
      <c r="AX4" s="78"/>
      <c r="AY4" s="78"/>
      <c r="AZ4" s="78"/>
      <c r="BA4" s="78"/>
      <c r="BB4" s="78"/>
      <c r="BC4" s="78"/>
      <c r="BD4" s="78"/>
      <c r="BE4" s="78" t="s">
        <v>57</v>
      </c>
      <c r="BF4" s="78"/>
      <c r="BG4" s="78"/>
      <c r="BH4" s="78"/>
      <c r="BI4" s="78"/>
      <c r="BJ4" s="78"/>
      <c r="BK4" s="78"/>
      <c r="BL4" s="78"/>
      <c r="BM4" s="78"/>
      <c r="BN4" s="78"/>
      <c r="BO4" s="78"/>
      <c r="BP4" s="78" t="s">
        <v>58</v>
      </c>
      <c r="BQ4" s="78"/>
      <c r="BR4" s="78"/>
      <c r="BS4" s="78"/>
      <c r="BT4" s="78"/>
      <c r="BU4" s="78"/>
      <c r="BV4" s="78"/>
      <c r="BW4" s="78"/>
      <c r="BX4" s="78"/>
      <c r="BY4" s="78"/>
      <c r="BZ4" s="78"/>
      <c r="CA4" s="78" t="s">
        <v>59</v>
      </c>
      <c r="CB4" s="78"/>
      <c r="CC4" s="78"/>
      <c r="CD4" s="78"/>
      <c r="CE4" s="78"/>
      <c r="CF4" s="78"/>
      <c r="CG4" s="78"/>
      <c r="CH4" s="78"/>
      <c r="CI4" s="78"/>
      <c r="CJ4" s="78"/>
      <c r="CK4" s="78"/>
      <c r="CL4" s="78" t="s">
        <v>60</v>
      </c>
      <c r="CM4" s="78"/>
      <c r="CN4" s="78"/>
      <c r="CO4" s="78"/>
      <c r="CP4" s="78"/>
      <c r="CQ4" s="78"/>
      <c r="CR4" s="78"/>
      <c r="CS4" s="78"/>
      <c r="CT4" s="78"/>
      <c r="CU4" s="78"/>
      <c r="CV4" s="78"/>
      <c r="CW4" s="78" t="s">
        <v>61</v>
      </c>
      <c r="CX4" s="78"/>
      <c r="CY4" s="78"/>
      <c r="CZ4" s="78"/>
      <c r="DA4" s="78"/>
      <c r="DB4" s="78"/>
      <c r="DC4" s="78"/>
      <c r="DD4" s="78"/>
      <c r="DE4" s="78"/>
      <c r="DF4" s="78"/>
      <c r="DG4" s="78"/>
      <c r="DH4" s="78" t="s">
        <v>62</v>
      </c>
      <c r="DI4" s="78"/>
      <c r="DJ4" s="78"/>
      <c r="DK4" s="78"/>
      <c r="DL4" s="78"/>
      <c r="DM4" s="78"/>
      <c r="DN4" s="78"/>
      <c r="DO4" s="78"/>
      <c r="DP4" s="78"/>
      <c r="DQ4" s="78"/>
      <c r="DR4" s="78"/>
      <c r="DS4" s="78" t="s">
        <v>63</v>
      </c>
      <c r="DT4" s="78"/>
      <c r="DU4" s="78"/>
      <c r="DV4" s="78"/>
      <c r="DW4" s="78"/>
      <c r="DX4" s="78"/>
      <c r="DY4" s="78"/>
      <c r="DZ4" s="78"/>
      <c r="EA4" s="78"/>
      <c r="EB4" s="78"/>
      <c r="EC4" s="78"/>
      <c r="ED4" s="78" t="s">
        <v>64</v>
      </c>
      <c r="EE4" s="78"/>
      <c r="EF4" s="78"/>
      <c r="EG4" s="78"/>
      <c r="EH4" s="78"/>
      <c r="EI4" s="78"/>
      <c r="EJ4" s="78"/>
      <c r="EK4" s="78"/>
      <c r="EL4" s="78"/>
      <c r="EM4" s="78"/>
      <c r="EN4" s="78"/>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63223</v>
      </c>
      <c r="D6" s="20">
        <f t="shared" si="3"/>
        <v>46</v>
      </c>
      <c r="E6" s="20">
        <f t="shared" si="3"/>
        <v>1</v>
      </c>
      <c r="F6" s="20">
        <f t="shared" si="3"/>
        <v>0</v>
      </c>
      <c r="G6" s="20">
        <f t="shared" si="3"/>
        <v>1</v>
      </c>
      <c r="H6" s="20" t="str">
        <f t="shared" si="3"/>
        <v>山形県　西川町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69.5</v>
      </c>
      <c r="P6" s="21">
        <f t="shared" si="3"/>
        <v>99.93</v>
      </c>
      <c r="Q6" s="21">
        <f t="shared" si="3"/>
        <v>4260</v>
      </c>
      <c r="R6" s="21">
        <f t="shared" si="3"/>
        <v>4536</v>
      </c>
      <c r="S6" s="21">
        <f t="shared" si="3"/>
        <v>393.19</v>
      </c>
      <c r="T6" s="21">
        <f t="shared" si="3"/>
        <v>11.54</v>
      </c>
      <c r="U6" s="21">
        <f t="shared" si="3"/>
        <v>4410</v>
      </c>
      <c r="V6" s="21">
        <f t="shared" si="3"/>
        <v>25.69</v>
      </c>
      <c r="W6" s="21">
        <f t="shared" si="3"/>
        <v>171.66</v>
      </c>
      <c r="X6" s="22">
        <f>IF(X7="",NA(),X7)</f>
        <v>101.44</v>
      </c>
      <c r="Y6" s="22">
        <f t="shared" ref="Y6:AG6" si="4">IF(Y7="",NA(),Y7)</f>
        <v>102.58</v>
      </c>
      <c r="Z6" s="22">
        <f t="shared" si="4"/>
        <v>100.3</v>
      </c>
      <c r="AA6" s="22">
        <f t="shared" si="4"/>
        <v>101.98</v>
      </c>
      <c r="AB6" s="22">
        <f t="shared" si="4"/>
        <v>105.38</v>
      </c>
      <c r="AC6" s="22">
        <f t="shared" si="4"/>
        <v>114.22</v>
      </c>
      <c r="AD6" s="22">
        <f t="shared" si="4"/>
        <v>108.19</v>
      </c>
      <c r="AE6" s="22">
        <f t="shared" si="4"/>
        <v>106.93</v>
      </c>
      <c r="AF6" s="22">
        <f t="shared" si="4"/>
        <v>109.12</v>
      </c>
      <c r="AG6" s="22">
        <f t="shared" si="4"/>
        <v>105.82</v>
      </c>
      <c r="AH6" s="21" t="str">
        <f>IF(AH7="","",IF(AH7="-","【-】","【"&amp;SUBSTITUTE(TEXT(AH7,"#,##0.00"),"-","△")&amp;"】"))</f>
        <v>【107.26】</v>
      </c>
      <c r="AI6" s="21">
        <f>IF(AI7="",NA(),AI7)</f>
        <v>0</v>
      </c>
      <c r="AJ6" s="21">
        <f t="shared" ref="AJ6:AR6" si="5">IF(AJ7="",NA(),AJ7)</f>
        <v>0</v>
      </c>
      <c r="AK6" s="21">
        <f t="shared" si="5"/>
        <v>0</v>
      </c>
      <c r="AL6" s="21">
        <f t="shared" si="5"/>
        <v>0</v>
      </c>
      <c r="AM6" s="21">
        <f t="shared" si="5"/>
        <v>0</v>
      </c>
      <c r="AN6" s="22">
        <f t="shared" si="5"/>
        <v>22.71</v>
      </c>
      <c r="AO6" s="22">
        <f t="shared" si="5"/>
        <v>6.17</v>
      </c>
      <c r="AP6" s="22">
        <f t="shared" si="5"/>
        <v>20.41</v>
      </c>
      <c r="AQ6" s="22">
        <f t="shared" si="5"/>
        <v>19.420000000000002</v>
      </c>
      <c r="AR6" s="22">
        <f t="shared" si="5"/>
        <v>19.850000000000001</v>
      </c>
      <c r="AS6" s="21" t="str">
        <f>IF(AS7="","",IF(AS7="-","【-】","【"&amp;SUBSTITUTE(TEXT(AS7,"#,##0.00"),"-","△")&amp;"】"))</f>
        <v>【1.61】</v>
      </c>
      <c r="AT6" s="22">
        <f>IF(AT7="",NA(),AT7)</f>
        <v>472.31</v>
      </c>
      <c r="AU6" s="22">
        <f t="shared" ref="AU6:BC6" si="6">IF(AU7="",NA(),AU7)</f>
        <v>423.46</v>
      </c>
      <c r="AV6" s="22">
        <f t="shared" si="6"/>
        <v>505.28</v>
      </c>
      <c r="AW6" s="22">
        <f t="shared" si="6"/>
        <v>357.86</v>
      </c>
      <c r="AX6" s="22">
        <f t="shared" si="6"/>
        <v>486.25</v>
      </c>
      <c r="AY6" s="22">
        <f t="shared" si="6"/>
        <v>381.07</v>
      </c>
      <c r="AZ6" s="22">
        <f t="shared" si="6"/>
        <v>367.4</v>
      </c>
      <c r="BA6" s="22">
        <f t="shared" si="6"/>
        <v>345.42</v>
      </c>
      <c r="BB6" s="22">
        <f t="shared" si="6"/>
        <v>315.60000000000002</v>
      </c>
      <c r="BC6" s="22">
        <f t="shared" si="6"/>
        <v>294.89</v>
      </c>
      <c r="BD6" s="21" t="str">
        <f>IF(BD7="","",IF(BD7="-","【-】","【"&amp;SUBSTITUTE(TEXT(BD7,"#,##0.00"),"-","△")&amp;"】"))</f>
        <v>【239.69】</v>
      </c>
      <c r="BE6" s="22">
        <f>IF(BE7="",NA(),BE7)</f>
        <v>573.05999999999995</v>
      </c>
      <c r="BF6" s="22">
        <f t="shared" ref="BF6:BN6" si="7">IF(BF7="",NA(),BF7)</f>
        <v>579.09</v>
      </c>
      <c r="BG6" s="22">
        <f t="shared" si="7"/>
        <v>585.29999999999995</v>
      </c>
      <c r="BH6" s="22">
        <f t="shared" si="7"/>
        <v>597.38</v>
      </c>
      <c r="BI6" s="22">
        <f t="shared" si="7"/>
        <v>612.47</v>
      </c>
      <c r="BJ6" s="22">
        <f t="shared" si="7"/>
        <v>556.47</v>
      </c>
      <c r="BK6" s="22">
        <f t="shared" si="7"/>
        <v>564.99</v>
      </c>
      <c r="BL6" s="22">
        <f t="shared" si="7"/>
        <v>631.39</v>
      </c>
      <c r="BM6" s="22">
        <f t="shared" si="7"/>
        <v>625.11</v>
      </c>
      <c r="BN6" s="22">
        <f t="shared" si="7"/>
        <v>602.79</v>
      </c>
      <c r="BO6" s="21" t="str">
        <f>IF(BO7="","",IF(BO7="-","【-】","【"&amp;SUBSTITUTE(TEXT(BO7,"#,##0.00"),"-","△")&amp;"】"))</f>
        <v>【264.86】</v>
      </c>
      <c r="BP6" s="22">
        <f>IF(BP7="",NA(),BP7)</f>
        <v>81.319999999999993</v>
      </c>
      <c r="BQ6" s="22">
        <f t="shared" ref="BQ6:BY6" si="8">IF(BQ7="",NA(),BQ7)</f>
        <v>82.6</v>
      </c>
      <c r="BR6" s="22">
        <f t="shared" si="8"/>
        <v>75.16</v>
      </c>
      <c r="BS6" s="22">
        <f t="shared" si="8"/>
        <v>80.010000000000005</v>
      </c>
      <c r="BT6" s="22">
        <f t="shared" si="8"/>
        <v>76.56</v>
      </c>
      <c r="BU6" s="22">
        <f t="shared" si="8"/>
        <v>78.67</v>
      </c>
      <c r="BV6" s="22">
        <f t="shared" si="8"/>
        <v>80.56</v>
      </c>
      <c r="BW6" s="22">
        <f t="shared" si="8"/>
        <v>76.55</v>
      </c>
      <c r="BX6" s="22">
        <f t="shared" si="8"/>
        <v>77.739999999999995</v>
      </c>
      <c r="BY6" s="22">
        <f t="shared" si="8"/>
        <v>77.459999999999994</v>
      </c>
      <c r="BZ6" s="21" t="str">
        <f>IF(BZ7="","",IF(BZ7="-","【-】","【"&amp;SUBSTITUTE(TEXT(BZ7,"#,##0.00"),"-","△")&amp;"】"))</f>
        <v>【97.59】</v>
      </c>
      <c r="CA6" s="22">
        <f>IF(CA7="",NA(),CA7)</f>
        <v>266.93</v>
      </c>
      <c r="CB6" s="22">
        <f t="shared" ref="CB6:CJ6" si="9">IF(CB7="",NA(),CB7)</f>
        <v>264.07</v>
      </c>
      <c r="CC6" s="22">
        <f t="shared" si="9"/>
        <v>292.31</v>
      </c>
      <c r="CD6" s="22">
        <f t="shared" si="9"/>
        <v>275.94</v>
      </c>
      <c r="CE6" s="22">
        <f t="shared" si="9"/>
        <v>291.22000000000003</v>
      </c>
      <c r="CF6" s="22">
        <f t="shared" si="9"/>
        <v>257.95</v>
      </c>
      <c r="CG6" s="22">
        <f t="shared" si="9"/>
        <v>260.87</v>
      </c>
      <c r="CH6" s="22">
        <f t="shared" si="9"/>
        <v>269.25</v>
      </c>
      <c r="CI6" s="22">
        <f t="shared" si="9"/>
        <v>274.94</v>
      </c>
      <c r="CJ6" s="22">
        <f t="shared" si="9"/>
        <v>290.02999999999997</v>
      </c>
      <c r="CK6" s="21" t="str">
        <f>IF(CK7="","",IF(CK7="-","【-】","【"&amp;SUBSTITUTE(TEXT(CK7,"#,##0.00"),"-","△")&amp;"】"))</f>
        <v>【181.66】</v>
      </c>
      <c r="CL6" s="22">
        <f>IF(CL7="",NA(),CL7)</f>
        <v>60.24</v>
      </c>
      <c r="CM6" s="22">
        <f t="shared" ref="CM6:CU6" si="10">IF(CM7="",NA(),CM7)</f>
        <v>63.16</v>
      </c>
      <c r="CN6" s="22">
        <f t="shared" si="10"/>
        <v>65.430000000000007</v>
      </c>
      <c r="CO6" s="22">
        <f t="shared" si="10"/>
        <v>66.430000000000007</v>
      </c>
      <c r="CP6" s="22">
        <f t="shared" si="10"/>
        <v>66.28</v>
      </c>
      <c r="CQ6" s="22">
        <f t="shared" si="10"/>
        <v>39.94</v>
      </c>
      <c r="CR6" s="22">
        <f t="shared" si="10"/>
        <v>40.19</v>
      </c>
      <c r="CS6" s="22">
        <f t="shared" si="10"/>
        <v>41.14</v>
      </c>
      <c r="CT6" s="22">
        <f t="shared" si="10"/>
        <v>41.02</v>
      </c>
      <c r="CU6" s="22">
        <f t="shared" si="10"/>
        <v>43.22</v>
      </c>
      <c r="CV6" s="21" t="str">
        <f>IF(CV7="","",IF(CV7="-","【-】","【"&amp;SUBSTITUTE(TEXT(CV7,"#,##0.00"),"-","△")&amp;"】"))</f>
        <v>【60.21】</v>
      </c>
      <c r="CW6" s="22">
        <f>IF(CW7="",NA(),CW7)</f>
        <v>67.37</v>
      </c>
      <c r="CX6" s="22">
        <f t="shared" ref="CX6:DF6" si="11">IF(CX7="",NA(),CX7)</f>
        <v>62.79</v>
      </c>
      <c r="CY6" s="22">
        <f t="shared" si="11"/>
        <v>59.22</v>
      </c>
      <c r="CZ6" s="22">
        <f t="shared" si="11"/>
        <v>58.27</v>
      </c>
      <c r="DA6" s="22">
        <f t="shared" si="11"/>
        <v>57.44</v>
      </c>
      <c r="DB6" s="22">
        <f t="shared" si="11"/>
        <v>69.41</v>
      </c>
      <c r="DC6" s="22">
        <f t="shared" si="11"/>
        <v>71.52</v>
      </c>
      <c r="DD6" s="22">
        <f t="shared" si="11"/>
        <v>70.42</v>
      </c>
      <c r="DE6" s="22">
        <f t="shared" si="11"/>
        <v>69.900000000000006</v>
      </c>
      <c r="DF6" s="22">
        <f t="shared" si="11"/>
        <v>70.16</v>
      </c>
      <c r="DG6" s="21" t="str">
        <f>IF(DG7="","",IF(DG7="-","【-】","【"&amp;SUBSTITUTE(TEXT(DG7,"#,##0.00"),"-","△")&amp;"】"))</f>
        <v>【89.21】</v>
      </c>
      <c r="DH6" s="22">
        <f>IF(DH7="",NA(),DH7)</f>
        <v>43.32</v>
      </c>
      <c r="DI6" s="22">
        <f t="shared" ref="DI6:DQ6" si="12">IF(DI7="",NA(),DI7)</f>
        <v>45.28</v>
      </c>
      <c r="DJ6" s="22">
        <f t="shared" si="12"/>
        <v>46.23</v>
      </c>
      <c r="DK6" s="22">
        <f t="shared" si="12"/>
        <v>47.45</v>
      </c>
      <c r="DL6" s="22">
        <f t="shared" si="12"/>
        <v>48.93</v>
      </c>
      <c r="DM6" s="22">
        <f t="shared" si="12"/>
        <v>53.25</v>
      </c>
      <c r="DN6" s="22">
        <f t="shared" si="12"/>
        <v>53.4</v>
      </c>
      <c r="DO6" s="22">
        <f t="shared" si="12"/>
        <v>52.14</v>
      </c>
      <c r="DP6" s="22">
        <f t="shared" si="12"/>
        <v>53.49</v>
      </c>
      <c r="DQ6" s="22">
        <f t="shared" si="12"/>
        <v>51.79</v>
      </c>
      <c r="DR6" s="21" t="str">
        <f>IF(DR7="","",IF(DR7="-","【-】","【"&amp;SUBSTITUTE(TEXT(DR7,"#,##0.00"),"-","△")&amp;"】"))</f>
        <v>【52.41】</v>
      </c>
      <c r="DS6" s="22">
        <f>IF(DS7="",NA(),DS7)</f>
        <v>23.43</v>
      </c>
      <c r="DT6" s="22">
        <f t="shared" ref="DT6:EB6" si="13">IF(DT7="",NA(),DT7)</f>
        <v>26.16</v>
      </c>
      <c r="DU6" s="22">
        <f t="shared" si="13"/>
        <v>30.21</v>
      </c>
      <c r="DV6" s="22">
        <f t="shared" si="13"/>
        <v>30.2</v>
      </c>
      <c r="DW6" s="22">
        <f t="shared" si="13"/>
        <v>30.1</v>
      </c>
      <c r="DX6" s="22">
        <f t="shared" si="13"/>
        <v>23.02</v>
      </c>
      <c r="DY6" s="22">
        <f t="shared" si="13"/>
        <v>21.86</v>
      </c>
      <c r="DZ6" s="22">
        <f t="shared" si="13"/>
        <v>21.01</v>
      </c>
      <c r="EA6" s="22">
        <f t="shared" si="13"/>
        <v>21.96</v>
      </c>
      <c r="EB6" s="22">
        <f t="shared" si="13"/>
        <v>23.12</v>
      </c>
      <c r="EC6" s="21" t="str">
        <f>IF(EC7="","",IF(EC7="-","【-】","【"&amp;SUBSTITUTE(TEXT(EC7,"#,##0.00"),"-","△")&amp;"】"))</f>
        <v>【26.78】</v>
      </c>
      <c r="ED6" s="22">
        <f>IF(ED7="",NA(),ED7)</f>
        <v>0.56000000000000005</v>
      </c>
      <c r="EE6" s="22">
        <f t="shared" ref="EE6:EM6" si="14">IF(EE7="",NA(),EE7)</f>
        <v>0.36</v>
      </c>
      <c r="EF6" s="22">
        <f t="shared" si="14"/>
        <v>0.77</v>
      </c>
      <c r="EG6" s="22">
        <f t="shared" si="14"/>
        <v>0.44</v>
      </c>
      <c r="EH6" s="22">
        <f t="shared" si="14"/>
        <v>0.74</v>
      </c>
      <c r="EI6" s="22">
        <f t="shared" si="14"/>
        <v>0.38</v>
      </c>
      <c r="EJ6" s="22">
        <f t="shared" si="14"/>
        <v>0.51</v>
      </c>
      <c r="EK6" s="22">
        <f t="shared" si="14"/>
        <v>0.35</v>
      </c>
      <c r="EL6" s="22">
        <f t="shared" si="14"/>
        <v>0.31</v>
      </c>
      <c r="EM6" s="22">
        <f t="shared" si="14"/>
        <v>0.41</v>
      </c>
      <c r="EN6" s="21" t="str">
        <f>IF(EN7="","",IF(EN7="-","【-】","【"&amp;SUBSTITUTE(TEXT(EN7,"#,##0.00"),"-","△")&amp;"】"))</f>
        <v>【0.59】</v>
      </c>
    </row>
    <row r="7" spans="1:144" s="23" customFormat="1" x14ac:dyDescent="0.15">
      <c r="A7" s="15"/>
      <c r="B7" s="24">
        <v>2024</v>
      </c>
      <c r="C7" s="24">
        <v>63223</v>
      </c>
      <c r="D7" s="24">
        <v>46</v>
      </c>
      <c r="E7" s="24">
        <v>1</v>
      </c>
      <c r="F7" s="24">
        <v>0</v>
      </c>
      <c r="G7" s="24">
        <v>1</v>
      </c>
      <c r="H7" s="24" t="s">
        <v>93</v>
      </c>
      <c r="I7" s="24" t="s">
        <v>94</v>
      </c>
      <c r="J7" s="24" t="s">
        <v>95</v>
      </c>
      <c r="K7" s="24" t="s">
        <v>96</v>
      </c>
      <c r="L7" s="24" t="s">
        <v>97</v>
      </c>
      <c r="M7" s="24" t="s">
        <v>98</v>
      </c>
      <c r="N7" s="25" t="s">
        <v>99</v>
      </c>
      <c r="O7" s="25">
        <v>69.5</v>
      </c>
      <c r="P7" s="25">
        <v>99.93</v>
      </c>
      <c r="Q7" s="25">
        <v>4260</v>
      </c>
      <c r="R7" s="25">
        <v>4536</v>
      </c>
      <c r="S7" s="25">
        <v>393.19</v>
      </c>
      <c r="T7" s="25">
        <v>11.54</v>
      </c>
      <c r="U7" s="25">
        <v>4410</v>
      </c>
      <c r="V7" s="25">
        <v>25.69</v>
      </c>
      <c r="W7" s="25">
        <v>171.66</v>
      </c>
      <c r="X7" s="25">
        <v>101.44</v>
      </c>
      <c r="Y7" s="25">
        <v>102.58</v>
      </c>
      <c r="Z7" s="25">
        <v>100.3</v>
      </c>
      <c r="AA7" s="25">
        <v>101.98</v>
      </c>
      <c r="AB7" s="25">
        <v>105.38</v>
      </c>
      <c r="AC7" s="25">
        <v>114.22</v>
      </c>
      <c r="AD7" s="25">
        <v>108.19</v>
      </c>
      <c r="AE7" s="25">
        <v>106.93</v>
      </c>
      <c r="AF7" s="25">
        <v>109.12</v>
      </c>
      <c r="AG7" s="25">
        <v>105.82</v>
      </c>
      <c r="AH7" s="25">
        <v>107.26</v>
      </c>
      <c r="AI7" s="25">
        <v>0</v>
      </c>
      <c r="AJ7" s="25">
        <v>0</v>
      </c>
      <c r="AK7" s="25">
        <v>0</v>
      </c>
      <c r="AL7" s="25">
        <v>0</v>
      </c>
      <c r="AM7" s="25">
        <v>0</v>
      </c>
      <c r="AN7" s="25">
        <v>22.71</v>
      </c>
      <c r="AO7" s="25">
        <v>6.17</v>
      </c>
      <c r="AP7" s="25">
        <v>20.41</v>
      </c>
      <c r="AQ7" s="25">
        <v>19.420000000000002</v>
      </c>
      <c r="AR7" s="25">
        <v>19.850000000000001</v>
      </c>
      <c r="AS7" s="25">
        <v>1.61</v>
      </c>
      <c r="AT7" s="25">
        <v>472.31</v>
      </c>
      <c r="AU7" s="25">
        <v>423.46</v>
      </c>
      <c r="AV7" s="25">
        <v>505.28</v>
      </c>
      <c r="AW7" s="25">
        <v>357.86</v>
      </c>
      <c r="AX7" s="25">
        <v>486.25</v>
      </c>
      <c r="AY7" s="25">
        <v>381.07</v>
      </c>
      <c r="AZ7" s="25">
        <v>367.4</v>
      </c>
      <c r="BA7" s="25">
        <v>345.42</v>
      </c>
      <c r="BB7" s="25">
        <v>315.60000000000002</v>
      </c>
      <c r="BC7" s="25">
        <v>294.89</v>
      </c>
      <c r="BD7" s="25">
        <v>239.69</v>
      </c>
      <c r="BE7" s="25">
        <v>573.05999999999995</v>
      </c>
      <c r="BF7" s="25">
        <v>579.09</v>
      </c>
      <c r="BG7" s="25">
        <v>585.29999999999995</v>
      </c>
      <c r="BH7" s="25">
        <v>597.38</v>
      </c>
      <c r="BI7" s="25">
        <v>612.47</v>
      </c>
      <c r="BJ7" s="25">
        <v>556.47</v>
      </c>
      <c r="BK7" s="25">
        <v>564.99</v>
      </c>
      <c r="BL7" s="25">
        <v>631.39</v>
      </c>
      <c r="BM7" s="25">
        <v>625.11</v>
      </c>
      <c r="BN7" s="25">
        <v>602.79</v>
      </c>
      <c r="BO7" s="25">
        <v>264.86</v>
      </c>
      <c r="BP7" s="25">
        <v>81.319999999999993</v>
      </c>
      <c r="BQ7" s="25">
        <v>82.6</v>
      </c>
      <c r="BR7" s="25">
        <v>75.16</v>
      </c>
      <c r="BS7" s="25">
        <v>80.010000000000005</v>
      </c>
      <c r="BT7" s="25">
        <v>76.56</v>
      </c>
      <c r="BU7" s="25">
        <v>78.67</v>
      </c>
      <c r="BV7" s="25">
        <v>80.56</v>
      </c>
      <c r="BW7" s="25">
        <v>76.55</v>
      </c>
      <c r="BX7" s="25">
        <v>77.739999999999995</v>
      </c>
      <c r="BY7" s="25">
        <v>77.459999999999994</v>
      </c>
      <c r="BZ7" s="25">
        <v>97.59</v>
      </c>
      <c r="CA7" s="25">
        <v>266.93</v>
      </c>
      <c r="CB7" s="25">
        <v>264.07</v>
      </c>
      <c r="CC7" s="25">
        <v>292.31</v>
      </c>
      <c r="CD7" s="25">
        <v>275.94</v>
      </c>
      <c r="CE7" s="25">
        <v>291.22000000000003</v>
      </c>
      <c r="CF7" s="25">
        <v>257.95</v>
      </c>
      <c r="CG7" s="25">
        <v>260.87</v>
      </c>
      <c r="CH7" s="25">
        <v>269.25</v>
      </c>
      <c r="CI7" s="25">
        <v>274.94</v>
      </c>
      <c r="CJ7" s="25">
        <v>290.02999999999997</v>
      </c>
      <c r="CK7" s="25">
        <v>181.66</v>
      </c>
      <c r="CL7" s="25">
        <v>60.24</v>
      </c>
      <c r="CM7" s="25">
        <v>63.16</v>
      </c>
      <c r="CN7" s="25">
        <v>65.430000000000007</v>
      </c>
      <c r="CO7" s="25">
        <v>66.430000000000007</v>
      </c>
      <c r="CP7" s="25">
        <v>66.28</v>
      </c>
      <c r="CQ7" s="25">
        <v>39.94</v>
      </c>
      <c r="CR7" s="25">
        <v>40.19</v>
      </c>
      <c r="CS7" s="25">
        <v>41.14</v>
      </c>
      <c r="CT7" s="25">
        <v>41.02</v>
      </c>
      <c r="CU7" s="25">
        <v>43.22</v>
      </c>
      <c r="CV7" s="25">
        <v>60.21</v>
      </c>
      <c r="CW7" s="25">
        <v>67.37</v>
      </c>
      <c r="CX7" s="25">
        <v>62.79</v>
      </c>
      <c r="CY7" s="25">
        <v>59.22</v>
      </c>
      <c r="CZ7" s="25">
        <v>58.27</v>
      </c>
      <c r="DA7" s="25">
        <v>57.44</v>
      </c>
      <c r="DB7" s="25">
        <v>69.41</v>
      </c>
      <c r="DC7" s="25">
        <v>71.52</v>
      </c>
      <c r="DD7" s="25">
        <v>70.42</v>
      </c>
      <c r="DE7" s="25">
        <v>69.900000000000006</v>
      </c>
      <c r="DF7" s="25">
        <v>70.16</v>
      </c>
      <c r="DG7" s="25">
        <v>89.21</v>
      </c>
      <c r="DH7" s="25">
        <v>43.32</v>
      </c>
      <c r="DI7" s="25">
        <v>45.28</v>
      </c>
      <c r="DJ7" s="25">
        <v>46.23</v>
      </c>
      <c r="DK7" s="25">
        <v>47.45</v>
      </c>
      <c r="DL7" s="25">
        <v>48.93</v>
      </c>
      <c r="DM7" s="25">
        <v>53.25</v>
      </c>
      <c r="DN7" s="25">
        <v>53.4</v>
      </c>
      <c r="DO7" s="25">
        <v>52.14</v>
      </c>
      <c r="DP7" s="25">
        <v>53.49</v>
      </c>
      <c r="DQ7" s="25">
        <v>51.79</v>
      </c>
      <c r="DR7" s="25">
        <v>52.41</v>
      </c>
      <c r="DS7" s="25">
        <v>23.43</v>
      </c>
      <c r="DT7" s="25">
        <v>26.16</v>
      </c>
      <c r="DU7" s="25">
        <v>30.21</v>
      </c>
      <c r="DV7" s="25">
        <v>30.2</v>
      </c>
      <c r="DW7" s="25">
        <v>30.1</v>
      </c>
      <c r="DX7" s="25">
        <v>23.02</v>
      </c>
      <c r="DY7" s="25">
        <v>21.86</v>
      </c>
      <c r="DZ7" s="25">
        <v>21.01</v>
      </c>
      <c r="EA7" s="25">
        <v>21.96</v>
      </c>
      <c r="EB7" s="25">
        <v>23.12</v>
      </c>
      <c r="EC7" s="25">
        <v>26.78</v>
      </c>
      <c r="ED7" s="25">
        <v>0.56000000000000005</v>
      </c>
      <c r="EE7" s="25">
        <v>0.36</v>
      </c>
      <c r="EF7" s="25">
        <v>0.77</v>
      </c>
      <c r="EG7" s="25">
        <v>0.44</v>
      </c>
      <c r="EH7" s="25">
        <v>0.74</v>
      </c>
      <c r="EI7" s="25">
        <v>0.38</v>
      </c>
      <c r="EJ7" s="25">
        <v>0.51</v>
      </c>
      <c r="EK7" s="25">
        <v>0.35</v>
      </c>
      <c r="EL7" s="25">
        <v>0.31</v>
      </c>
      <c r="EM7" s="25">
        <v>0.41</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荒木 智加子</cp:lastModifiedBy>
  <dcterms:created xsi:type="dcterms:W3CDTF">2025-12-12T09:12:02Z</dcterms:created>
  <dcterms:modified xsi:type="dcterms:W3CDTF">2026-02-02T09:44:19Z</dcterms:modified>
  <cp:category/>
</cp:coreProperties>
</file>