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N:\個別（業務）\上下水道課\04_管理\03_企業会計\15_決算\Ｒ６年度　水道決算\05_経営比較分析\【経営比較分析表】2024_062073_46_010\【経営比較分析表】2024_062073_46_010\"/>
    </mc:Choice>
  </mc:AlternateContent>
  <xr:revisionPtr revIDLastSave="0" documentId="13_ncr:1_{2AEA2800-2A2F-4793-99AB-C0B244E29EE4}" xr6:coauthVersionLast="45" xr6:coauthVersionMax="45" xr10:uidLastSave="{00000000-0000-0000-0000-000000000000}"/>
  <workbookProtection workbookAlgorithmName="SHA-512" workbookHashValue="hO0peDIqdthIbJ0ZhN8ncSnAnqg92lhrjYEaJB+TBdO1EzCZ6yFIEkTEz6Jqn84yH3H4XJvsU215BkmGdANq7A==" workbookSaltValue="sOcvvgLbD4FuRgQP71seIw==" workbookSpinCount="100000" lockStructure="1"/>
  <bookViews>
    <workbookView xWindow="-120" yWindow="-120" windowWidth="20730" windowHeight="1116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P6" i="5"/>
  <c r="O6" i="5"/>
  <c r="I10" i="4" s="1"/>
  <c r="N6" i="5"/>
  <c r="M6" i="5"/>
  <c r="L6" i="5"/>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J85" i="4"/>
  <c r="H85" i="4"/>
  <c r="F85" i="4"/>
  <c r="BB10" i="4"/>
  <c r="AT10" i="4"/>
  <c r="AL10" i="4"/>
  <c r="W10" i="4"/>
  <c r="P10" i="4"/>
  <c r="B10" i="4"/>
  <c r="BB8" i="4"/>
  <c r="AD8" i="4"/>
  <c r="W8" i="4"/>
  <c r="B8" i="4"/>
  <c r="B6" i="4"/>
</calcChain>
</file>

<file path=xl/sharedStrings.xml><?xml version="1.0" encoding="utf-8"?>
<sst xmlns="http://schemas.openxmlformats.org/spreadsheetml/2006/main" count="228" uniqueCount="114">
  <si>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</si>
  <si>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</si>
  <si>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</si>
  <si>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</si>
  <si>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</si>
  <si>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</si>
  <si>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</si>
  <si>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</si>
  <si>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</si>
  <si>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</si>
  <si>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</si>
  <si>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</si>
  <si>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</si>
  <si>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</si>
  <si>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</si>
  <si>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</si>
  <si>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</si>
  <si>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</si>
  <si>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</si>
  <si>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</si>
  <si>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</si>
  <si>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</si>
  <si>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</si>
  <si>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</si>
  <si>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</si>
  <si>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</si>
  <si>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</si>
  <si>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</si>
  <si>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</si>
  <si>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</si>
  <si>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</si>
  <si>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</si>
  <si>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</si>
  <si>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</si>
  <si>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</si>
  <si>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</si>
  <si>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</si>
  <si>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</si>
  <si>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</si>
  <si>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</si>
  <si>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</si>
  <si>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</si>
  <si>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</si>
  <si>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</si>
  <si>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</si>
  <si>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</si>
  <si>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</si>
  <si>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</si>
  <si>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</si>
  <si>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</si>
  <si>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</si>
  <si>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</si>
  <si>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</si>
  <si>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</si>
  <si>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</si>
  <si>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</si>
  <si>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</si>
  <si>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</si>
  <si>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</si>
  <si>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</si>
  <si>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</si>
  <si>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</si>
  <si>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</si>
  <si>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</si>
  <si>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</si>
  <si>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</si>
  <si>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</si>
  <si>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</si>
  <si>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</si>
  <si>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</si>
  <si>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</si>
  <si>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</si>
  <si>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</si>
  <si>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</si>
  <si>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</si>
  <si>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</si>
  <si>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</si>
  <si>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</si>
  <si>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</si>
  <si>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</si>
  <si>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</si>
  <si>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</si>
  <si>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</si>
  <si>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</si>
  <si>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</si>
  <si>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</si>
  <si>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</si>
  <si>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</si>
  <si>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</si>
  <si>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</si>
  <si>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</si>
  <si>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</si>
  <si>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</si>
  <si>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上山市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</si>
  <si>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</si>
  <si>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</si>
  <si>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</si>
  <si>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</si>
  <si>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</si>
  <si>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</si>
  <si>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</si>
  <si>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</si>
  <si>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</si>
  <si>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</si>
  <si>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</si>
  <si>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</si>
  <si>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</si>
  <si>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</si>
  <si>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</si>
  <si>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</si>
  <si>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</si>
  <si>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①　経常収支比率
　100％を超えて黒字を確保しており、おおむね健全な経営であったが、水需要は減少傾向にあり数値は下降傾向のため、100％以上を今後も維持するにはさらに経営改善に取り組む必要がある。
③　流動比率、④　企業債残高対給水収益比率
　流動比率は100％以上を超えており、支払できる現金は十分確保し、さらに借入金額を企業債償還額以下に抑え残高の縮減に努めている。今後更新需要増大の見込であり、企業債を活用した更新投資が見込まれるため、健全経営が維持・確保出来るよう計画的な取組を進めていく。
⑤　料金回収率、⑥給水原価
　全国平均及び類似団体平均を上回ったが、給水の費用を給水収益でまかなう100％を下回った。これは物価高騰や職員給与費の増大の影響によるものと思われるが、経営改善を進める取組で100％以上にするよう努めたい。また、広域水道からの受水によるため給水原価は類似団体平均より高くなっている。
⑦　施設利用率、⑧　有収率
　施設の利用率は60％を下回り、更新に合わせ適正規模を検討していく。有収率は、前年度から向上し82％台となったが収益に結びつかない水量がまだ多い。漏水の早期発見・修理と管路の更新を計画的に進めることでさらに有収率の向上を図り効率的な経営ができるよう取り組みを強化する。</t>
    <rPh sb="43" eb="46">
      <t>ミズジュヨウ</t>
    </rPh>
    <rPh sb="47" eb="51">
      <t>ゲンショウケイコウ</t>
    </rPh>
    <rPh sb="54" eb="56">
      <t>スウチ</t>
    </rPh>
    <rPh sb="57" eb="61">
      <t>カコウケイコウ</t>
    </rPh>
    <rPh sb="69" eb="71">
      <t>イジョウ</t>
    </rPh>
    <rPh sb="72" eb="74">
      <t>コンゴ</t>
    </rPh>
    <rPh sb="75" eb="77">
      <t>イジ</t>
    </rPh>
    <rPh sb="195" eb="197">
      <t>ミコミ</t>
    </rPh>
    <rPh sb="214" eb="216">
      <t>ミコ</t>
    </rPh>
    <rPh sb="266" eb="270">
      <t>ゼンコクヘイキン</t>
    </rPh>
    <rPh sb="270" eb="271">
      <t>オヨ</t>
    </rPh>
    <rPh sb="272" eb="279">
      <t>ルイジダン</t>
    </rPh>
    <rPh sb="279" eb="281">
      <t>ウワマワ</t>
    </rPh>
    <rPh sb="305" eb="307">
      <t>シタマワ</t>
    </rPh>
    <rPh sb="313" eb="317">
      <t>ブッカコウトウ</t>
    </rPh>
    <rPh sb="318" eb="323">
      <t>ショクインキュウヨヒ</t>
    </rPh>
    <rPh sb="324" eb="326">
      <t>ゾウダイ</t>
    </rPh>
    <rPh sb="327" eb="329">
      <t>エイキョウ</t>
    </rPh>
    <rPh sb="335" eb="336">
      <t>オモ</t>
    </rPh>
    <rPh sb="341" eb="343">
      <t>ケイエイ</t>
    </rPh>
    <rPh sb="343" eb="345">
      <t>カイゼン</t>
    </rPh>
    <rPh sb="346" eb="347">
      <t>スス</t>
    </rPh>
    <rPh sb="349" eb="351">
      <t>トリクミ</t>
    </rPh>
    <rPh sb="356" eb="358">
      <t>イジョウ</t>
    </rPh>
    <rPh sb="363" eb="364">
      <t>ツト</t>
    </rPh>
    <rPh sb="437" eb="439">
      <t>コウシン</t>
    </rPh>
    <rPh sb="440" eb="441">
      <t>ア</t>
    </rPh>
    <rPh sb="460" eb="463">
      <t>ゼンネンド</t>
    </rPh>
    <rPh sb="465" eb="467">
      <t>コウジョウ</t>
    </rPh>
    <phoneticPr fontId="4"/>
  </si>
  <si>
    <t>①　有形固定資産減価償却率
②　管路経年化率
③　管路更新率
　有形固定資産減価償却率は緩やかに増加し、管路経年化率は全国及び類似団体と比較し大きくなっている。拡張工事時期に一斉に取得した管路の更新需要がピークを迎えているため、アセットマネジメントで管路の更新を平準化しているが、更新率が低く更新需要に追い付いていない。
　今後もアセットマネジメント等を活用し、ダウンサイジング・スペックダウンを検討しながらも、効率的に優先度をつけて更新に取り組みたい。</t>
    <rPh sb="59" eb="61">
      <t>ゼンコク</t>
    </rPh>
    <rPh sb="61" eb="62">
      <t>オヨ</t>
    </rPh>
    <rPh sb="63" eb="67">
      <t>ルイジダンタイ</t>
    </rPh>
    <rPh sb="68" eb="70">
      <t>ヒカク</t>
    </rPh>
    <rPh sb="71" eb="72">
      <t>オオ</t>
    </rPh>
    <rPh sb="131" eb="134">
      <t>ヘイジュンカ</t>
    </rPh>
    <rPh sb="140" eb="143">
      <t>コウシンリツ</t>
    </rPh>
    <rPh sb="162" eb="164">
      <t>コンゴ</t>
    </rPh>
    <rPh sb="206" eb="209">
      <t>コウリツテキ</t>
    </rPh>
    <rPh sb="210" eb="213">
      <t>ユウセンド</t>
    </rPh>
    <rPh sb="217" eb="219">
      <t>コウシン</t>
    </rPh>
    <rPh sb="220" eb="221">
      <t>ト</t>
    </rPh>
    <rPh sb="222" eb="223">
      <t>ク</t>
    </rPh>
    <phoneticPr fontId="4"/>
  </si>
  <si>
    <t>　経営状況は安定しつつも、収益は人口減少に伴う給水人口の減少傾向にあわせ減少している。反面物価高騰や人件費の増加などの要因で維持管理に要する経費の増加が続くと思われ経営環境は益々悪化の状況を示している。今後は一層の有収率の向上と業務の効率化に取り組む必要があるが、厳しい状態は進むと思われる。
　効率化の一環として官民連携や広域連携の取組についての調査研究を進めるとともに、料金の適正化についても検討していく。
　また施設・管路については、ダウンサイジングや管路更新の優先度をつけることで、効率的・計画的な更新と維持管理を実施し、全体の安全性と効率性を高めていく。</t>
    <rPh sb="13" eb="15">
      <t>シュウエキ</t>
    </rPh>
    <rPh sb="36" eb="38">
      <t>ゲンショウ</t>
    </rPh>
    <rPh sb="50" eb="53">
      <t>ジンケンヒ</t>
    </rPh>
    <rPh sb="54" eb="56">
      <t>ゾウカ</t>
    </rPh>
    <rPh sb="89" eb="91">
      <t>アッカ</t>
    </rPh>
    <rPh sb="92" eb="94">
      <t>ジョウキョウ</t>
    </rPh>
    <rPh sb="95" eb="96">
      <t>シメ</t>
    </rPh>
    <rPh sb="121" eb="122">
      <t>ト</t>
    </rPh>
    <rPh sb="123" eb="124">
      <t>ク</t>
    </rPh>
    <rPh sb="125" eb="127">
      <t>ヒツヨウ</t>
    </rPh>
    <rPh sb="132" eb="133">
      <t>キビ</t>
    </rPh>
    <rPh sb="135" eb="137">
      <t>ジョウタイ</t>
    </rPh>
    <rPh sb="138" eb="139">
      <t>スス</t>
    </rPh>
    <rPh sb="141" eb="142">
      <t>オモ</t>
    </rPh>
    <rPh sb="187" eb="189">
      <t>リョウキン</t>
    </rPh>
    <rPh sb="190" eb="193">
      <t>テキセイカ</t>
    </rPh>
    <rPh sb="198" eb="200">
      <t>ケントウ</t>
    </rPh>
    <rPh sb="209" eb="211">
      <t>シセツ</t>
    </rPh>
    <rPh sb="212" eb="214">
      <t>カンロ</t>
    </rPh>
    <rPh sb="229" eb="233">
      <t>カンロコウシン</t>
    </rPh>
    <rPh sb="236" eb="237">
      <t>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</si>
</sst>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0.47</c:v>
                </c:pt>
                <c:pt idx="1">
                  <c:v>0.46</c:v>
                </c:pt>
                <c:pt idx="2">
                  <c:v>0.3</c:v>
                </c:pt>
                <c:pt idx="3">
                  <c:v>0.44</c:v>
                </c:pt>
                <c:pt idx="4">
                  <c:v>0.41</c:v>
                </c:pt>
              </c:numCache>
            </c:numRef>
          </c:val>
          <c:extLst>
            <c:ext xmlns:c16="http://schemas.microsoft.com/office/drawing/2014/chart" uri="{C3380CC4-5D6E-409C-BE32-E72D297353CC}">
              <c16:uniqueId val="{00000000-29A0-4923-8B79-9182692A92D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0.48</c:v>
                </c:pt>
                <c:pt idx="2">
                  <c:v>0.5</c:v>
                </c:pt>
                <c:pt idx="3">
                  <c:v>0.41</c:v>
                </c:pt>
                <c:pt idx="4">
                  <c:v>0.41</c:v>
                </c:pt>
              </c:numCache>
            </c:numRef>
          </c:val>
          <c:smooth val="0"/>
          <c:extLst>
            <c:ext xmlns:c16="http://schemas.microsoft.com/office/drawing/2014/chart" uri="{C3380CC4-5D6E-409C-BE32-E72D297353CC}">
              <c16:uniqueId val="{00000001-29A0-4923-8B79-9182692A92D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104.01</c:v>
                </c:pt>
                <c:pt idx="1">
                  <c:v>106.32</c:v>
                </c:pt>
                <c:pt idx="2">
                  <c:v>105.52</c:v>
                </c:pt>
                <c:pt idx="3">
                  <c:v>104.75</c:v>
                </c:pt>
                <c:pt idx="4">
                  <c:v>104.14</c:v>
                </c:pt>
              </c:numCache>
            </c:numRef>
          </c:val>
          <c:extLst>
            <c:ext xmlns:c16="http://schemas.microsoft.com/office/drawing/2014/chart" uri="{C3380CC4-5D6E-409C-BE32-E72D297353CC}">
              <c16:uniqueId val="{00000000-1D93-46FF-886F-080C34CB5046}"/>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108.35</c:v>
                </c:pt>
                <c:pt idx="1">
                  <c:v>108.84</c:v>
                </c:pt>
                <c:pt idx="2">
                  <c:v>105.92</c:v>
                </c:pt>
                <c:pt idx="3">
                  <c:v>106.01</c:v>
                </c:pt>
                <c:pt idx="4">
                  <c:v>103.74</c:v>
                </c:pt>
              </c:numCache>
            </c:numRef>
          </c:val>
          <c:smooth val="0"/>
          <c:extLst>
            <c:ext xmlns:c16="http://schemas.microsoft.com/office/drawing/2014/chart" uri="{C3380CC4-5D6E-409C-BE32-E72D297353CC}">
              <c16:uniqueId val="{00000001-1D93-46FF-886F-080C34CB5046}"/>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57.42</c:v>
                </c:pt>
                <c:pt idx="1">
                  <c:v>58.5</c:v>
                </c:pt>
                <c:pt idx="2">
                  <c:v>59.43</c:v>
                </c:pt>
                <c:pt idx="3">
                  <c:v>59.95</c:v>
                </c:pt>
                <c:pt idx="4">
                  <c:v>60.48</c:v>
                </c:pt>
              </c:numCache>
            </c:numRef>
          </c:val>
          <c:extLst>
            <c:ext xmlns:c16="http://schemas.microsoft.com/office/drawing/2014/chart" uri="{C3380CC4-5D6E-409C-BE32-E72D297353CC}">
              <c16:uniqueId val="{00000000-396F-48C5-AAAA-582EA4D78EDB}"/>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50.63</c:v>
                </c:pt>
                <c:pt idx="1">
                  <c:v>51.29</c:v>
                </c:pt>
                <c:pt idx="2">
                  <c:v>52.2</c:v>
                </c:pt>
                <c:pt idx="3">
                  <c:v>52.7</c:v>
                </c:pt>
                <c:pt idx="4">
                  <c:v>53.48</c:v>
                </c:pt>
              </c:numCache>
            </c:numRef>
          </c:val>
          <c:smooth val="0"/>
          <c:extLst>
            <c:ext xmlns:c16="http://schemas.microsoft.com/office/drawing/2014/chart" uri="{C3380CC4-5D6E-409C-BE32-E72D297353CC}">
              <c16:uniqueId val="{00000001-396F-48C5-AAAA-582EA4D78EDB}"/>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39.630000000000003</c:v>
                </c:pt>
                <c:pt idx="1">
                  <c:v>49.1</c:v>
                </c:pt>
                <c:pt idx="2">
                  <c:v>51.96</c:v>
                </c:pt>
                <c:pt idx="3">
                  <c:v>64.150000000000006</c:v>
                </c:pt>
                <c:pt idx="4">
                  <c:v>57.72</c:v>
                </c:pt>
              </c:numCache>
            </c:numRef>
          </c:val>
          <c:extLst>
            <c:ext xmlns:c16="http://schemas.microsoft.com/office/drawing/2014/chart" uri="{C3380CC4-5D6E-409C-BE32-E72D297353CC}">
              <c16:uniqueId val="{00000000-ABF5-440B-BE9D-5D5A589C823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18.28</c:v>
                </c:pt>
                <c:pt idx="1">
                  <c:v>19.61</c:v>
                </c:pt>
                <c:pt idx="2">
                  <c:v>20.73</c:v>
                </c:pt>
                <c:pt idx="3">
                  <c:v>22.86</c:v>
                </c:pt>
                <c:pt idx="4">
                  <c:v>24.31</c:v>
                </c:pt>
              </c:numCache>
            </c:numRef>
          </c:val>
          <c:smooth val="0"/>
          <c:extLst>
            <c:ext xmlns:c16="http://schemas.microsoft.com/office/drawing/2014/chart" uri="{C3380CC4-5D6E-409C-BE32-E72D297353CC}">
              <c16:uniqueId val="{00000001-ABF5-440B-BE9D-5D5A589C823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D03-4103-8A5C-564AC3433A8A}"/>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3.98</c:v>
                </c:pt>
                <c:pt idx="1">
                  <c:v>6.02</c:v>
                </c:pt>
                <c:pt idx="2">
                  <c:v>7.78</c:v>
                </c:pt>
                <c:pt idx="3">
                  <c:v>9.59</c:v>
                </c:pt>
                <c:pt idx="4">
                  <c:v>11.55</c:v>
                </c:pt>
              </c:numCache>
            </c:numRef>
          </c:val>
          <c:smooth val="0"/>
          <c:extLst>
            <c:ext xmlns:c16="http://schemas.microsoft.com/office/drawing/2014/chart" uri="{C3380CC4-5D6E-409C-BE32-E72D297353CC}">
              <c16:uniqueId val="{00000001-3D03-4103-8A5C-564AC3433A8A}"/>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333.09</c:v>
                </c:pt>
                <c:pt idx="1">
                  <c:v>369.71</c:v>
                </c:pt>
                <c:pt idx="2">
                  <c:v>420.37</c:v>
                </c:pt>
                <c:pt idx="3">
                  <c:v>344.17</c:v>
                </c:pt>
                <c:pt idx="4">
                  <c:v>351.04</c:v>
                </c:pt>
              </c:numCache>
            </c:numRef>
          </c:val>
          <c:extLst>
            <c:ext xmlns:c16="http://schemas.microsoft.com/office/drawing/2014/chart" uri="{C3380CC4-5D6E-409C-BE32-E72D297353CC}">
              <c16:uniqueId val="{00000000-D35F-4CC3-8543-01C68B701477}"/>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367.55</c:v>
                </c:pt>
                <c:pt idx="1">
                  <c:v>378.56</c:v>
                </c:pt>
                <c:pt idx="2">
                  <c:v>364.46</c:v>
                </c:pt>
                <c:pt idx="3">
                  <c:v>338.89</c:v>
                </c:pt>
                <c:pt idx="4">
                  <c:v>352.34</c:v>
                </c:pt>
              </c:numCache>
            </c:numRef>
          </c:val>
          <c:smooth val="0"/>
          <c:extLst>
            <c:ext xmlns:c16="http://schemas.microsoft.com/office/drawing/2014/chart" uri="{C3380CC4-5D6E-409C-BE32-E72D297353CC}">
              <c16:uniqueId val="{00000001-D35F-4CC3-8543-01C68B701477}"/>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254.3</c:v>
                </c:pt>
                <c:pt idx="1">
                  <c:v>250.83</c:v>
                </c:pt>
                <c:pt idx="2">
                  <c:v>248.24</c:v>
                </c:pt>
                <c:pt idx="3">
                  <c:v>244.4</c:v>
                </c:pt>
                <c:pt idx="4">
                  <c:v>237.19</c:v>
                </c:pt>
              </c:numCache>
            </c:numRef>
          </c:val>
          <c:extLst>
            <c:ext xmlns:c16="http://schemas.microsoft.com/office/drawing/2014/chart" uri="{C3380CC4-5D6E-409C-BE32-E72D297353CC}">
              <c16:uniqueId val="{00000000-E30B-4C71-AF25-6043A44FB9BC}"/>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418.68</c:v>
                </c:pt>
                <c:pt idx="1">
                  <c:v>395.68</c:v>
                </c:pt>
                <c:pt idx="2">
                  <c:v>403.72</c:v>
                </c:pt>
                <c:pt idx="3">
                  <c:v>400.21</c:v>
                </c:pt>
                <c:pt idx="4">
                  <c:v>391.13</c:v>
                </c:pt>
              </c:numCache>
            </c:numRef>
          </c:val>
          <c:smooth val="0"/>
          <c:extLst>
            <c:ext xmlns:c16="http://schemas.microsoft.com/office/drawing/2014/chart" uri="{C3380CC4-5D6E-409C-BE32-E72D297353CC}">
              <c16:uniqueId val="{00000001-E30B-4C71-AF25-6043A44FB9BC}"/>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100.65</c:v>
                </c:pt>
                <c:pt idx="1">
                  <c:v>101.85</c:v>
                </c:pt>
                <c:pt idx="2">
                  <c:v>100.96</c:v>
                </c:pt>
                <c:pt idx="3">
                  <c:v>100.38</c:v>
                </c:pt>
                <c:pt idx="4">
                  <c:v>99.61</c:v>
                </c:pt>
              </c:numCache>
            </c:numRef>
          </c:val>
          <c:extLst>
            <c:ext xmlns:c16="http://schemas.microsoft.com/office/drawing/2014/chart" uri="{C3380CC4-5D6E-409C-BE32-E72D297353CC}">
              <c16:uniqueId val="{00000000-A589-4589-8B8D-F4776C41F4FF}"/>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94.78</c:v>
                </c:pt>
                <c:pt idx="1">
                  <c:v>97.59</c:v>
                </c:pt>
                <c:pt idx="2">
                  <c:v>92.17</c:v>
                </c:pt>
                <c:pt idx="3">
                  <c:v>92.83</c:v>
                </c:pt>
                <c:pt idx="4">
                  <c:v>92.16</c:v>
                </c:pt>
              </c:numCache>
            </c:numRef>
          </c:val>
          <c:smooth val="0"/>
          <c:extLst>
            <c:ext xmlns:c16="http://schemas.microsoft.com/office/drawing/2014/chart" uri="{C3380CC4-5D6E-409C-BE32-E72D297353CC}">
              <c16:uniqueId val="{00000001-A589-4589-8B8D-F4776C41F4FF}"/>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221.59</c:v>
                </c:pt>
                <c:pt idx="1">
                  <c:v>220.5</c:v>
                </c:pt>
                <c:pt idx="2">
                  <c:v>223.48</c:v>
                </c:pt>
                <c:pt idx="3">
                  <c:v>225.72</c:v>
                </c:pt>
                <c:pt idx="4">
                  <c:v>227.71</c:v>
                </c:pt>
              </c:numCache>
            </c:numRef>
          </c:val>
          <c:extLst>
            <c:ext xmlns:c16="http://schemas.microsoft.com/office/drawing/2014/chart" uri="{C3380CC4-5D6E-409C-BE32-E72D297353CC}">
              <c16:uniqueId val="{00000000-5E89-485D-8568-517D4210B359}"/>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181.3</c:v>
                </c:pt>
                <c:pt idx="1">
                  <c:v>181.71</c:v>
                </c:pt>
                <c:pt idx="2">
                  <c:v>188.51</c:v>
                </c:pt>
                <c:pt idx="3">
                  <c:v>189.43</c:v>
                </c:pt>
                <c:pt idx="4">
                  <c:v>196.75</c:v>
                </c:pt>
              </c:numCache>
            </c:numRef>
          </c:val>
          <c:smooth val="0"/>
          <c:extLst>
            <c:ext xmlns:c16="http://schemas.microsoft.com/office/drawing/2014/chart" uri="{C3380CC4-5D6E-409C-BE32-E72D297353CC}">
              <c16:uniqueId val="{00000001-5E89-485D-8568-517D4210B359}"/>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62.98</c:v>
                </c:pt>
                <c:pt idx="1">
                  <c:v>63.27</c:v>
                </c:pt>
                <c:pt idx="2">
                  <c:v>61.75</c:v>
                </c:pt>
                <c:pt idx="3">
                  <c:v>59.33</c:v>
                </c:pt>
                <c:pt idx="4">
                  <c:v>59.02</c:v>
                </c:pt>
              </c:numCache>
            </c:numRef>
          </c:val>
          <c:extLst>
            <c:ext xmlns:c16="http://schemas.microsoft.com/office/drawing/2014/chart" uri="{C3380CC4-5D6E-409C-BE32-E72D297353CC}">
              <c16:uniqueId val="{00000000-2FA9-4EBC-9E5E-95C1676B4D5D}"/>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55.89</c:v>
                </c:pt>
                <c:pt idx="1">
                  <c:v>55.72</c:v>
                </c:pt>
                <c:pt idx="2">
                  <c:v>55.31</c:v>
                </c:pt>
                <c:pt idx="3">
                  <c:v>55.14</c:v>
                </c:pt>
                <c:pt idx="4">
                  <c:v>54.99</c:v>
                </c:pt>
              </c:numCache>
            </c:numRef>
          </c:val>
          <c:smooth val="0"/>
          <c:extLst>
            <c:ext xmlns:c16="http://schemas.microsoft.com/office/drawing/2014/chart" uri="{C3380CC4-5D6E-409C-BE32-E72D297353CC}">
              <c16:uniqueId val="{00000001-2FA9-4EBC-9E5E-95C1676B4D5D}"/>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77.98</c:v>
                </c:pt>
                <c:pt idx="1">
                  <c:v>77.11</c:v>
                </c:pt>
                <c:pt idx="2">
                  <c:v>78.28</c:v>
                </c:pt>
                <c:pt idx="3">
                  <c:v>80.78</c:v>
                </c:pt>
                <c:pt idx="4">
                  <c:v>82.21</c:v>
                </c:pt>
              </c:numCache>
            </c:numRef>
          </c:val>
          <c:extLst>
            <c:ext xmlns:c16="http://schemas.microsoft.com/office/drawing/2014/chart" uri="{C3380CC4-5D6E-409C-BE32-E72D297353CC}">
              <c16:uniqueId val="{00000000-5F48-4487-B78C-46F1276E9B48}"/>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81.27</c:v>
                </c:pt>
                <c:pt idx="1">
                  <c:v>81.260000000000005</c:v>
                </c:pt>
                <c:pt idx="2">
                  <c:v>80.36</c:v>
                </c:pt>
                <c:pt idx="3">
                  <c:v>80.13</c:v>
                </c:pt>
                <c:pt idx="4">
                  <c:v>79.34</c:v>
                </c:pt>
              </c:numCache>
            </c:numRef>
          </c:val>
          <c:smooth val="0"/>
          <c:extLst>
            <c:ext xmlns:c16="http://schemas.microsoft.com/office/drawing/2014/chart" uri="{C3380CC4-5D6E-409C-BE32-E72D297353CC}">
              <c16:uniqueId val="{00000001-5F48-4487-B78C-46F1276E9B48}"/>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6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15">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15">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9" t="str">
        <f>データ!H6</f>
        <v>山形県　上山市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1" t="s">
        <v>1</v>
      </c>
      <c r="C7" s="62"/>
      <c r="D7" s="62"/>
      <c r="E7" s="62"/>
      <c r="F7" s="62"/>
      <c r="G7" s="62"/>
      <c r="H7" s="62"/>
      <c r="I7" s="61" t="s">
        <v>2</v>
      </c>
      <c r="J7" s="62"/>
      <c r="K7" s="62"/>
      <c r="L7" s="62"/>
      <c r="M7" s="62"/>
      <c r="N7" s="62"/>
      <c r="O7" s="63"/>
      <c r="P7" s="64" t="s">
        <v>3</v>
      </c>
      <c r="Q7" s="64"/>
      <c r="R7" s="64"/>
      <c r="S7" s="64"/>
      <c r="T7" s="64"/>
      <c r="U7" s="64"/>
      <c r="V7" s="64"/>
      <c r="W7" s="64" t="s">
        <v>4</v>
      </c>
      <c r="X7" s="64"/>
      <c r="Y7" s="64"/>
      <c r="Z7" s="64"/>
      <c r="AA7" s="64"/>
      <c r="AB7" s="64"/>
      <c r="AC7" s="64"/>
      <c r="AD7" s="64" t="s">
        <v>5</v>
      </c>
      <c r="AE7" s="64"/>
      <c r="AF7" s="64"/>
      <c r="AG7" s="64"/>
      <c r="AH7" s="64"/>
      <c r="AI7" s="64"/>
      <c r="AJ7" s="64"/>
      <c r="AK7" s="2"/>
      <c r="AL7" s="64" t="s">
        <v>6</v>
      </c>
      <c r="AM7" s="64"/>
      <c r="AN7" s="64"/>
      <c r="AO7" s="64"/>
      <c r="AP7" s="64"/>
      <c r="AQ7" s="64"/>
      <c r="AR7" s="64"/>
      <c r="AS7" s="64"/>
      <c r="AT7" s="61" t="s">
        <v>7</v>
      </c>
      <c r="AU7" s="62"/>
      <c r="AV7" s="62"/>
      <c r="AW7" s="62"/>
      <c r="AX7" s="62"/>
      <c r="AY7" s="62"/>
      <c r="AZ7" s="62"/>
      <c r="BA7" s="62"/>
      <c r="BB7" s="64" t="s">
        <v>8</v>
      </c>
      <c r="BC7" s="64"/>
      <c r="BD7" s="64"/>
      <c r="BE7" s="64"/>
      <c r="BF7" s="64"/>
      <c r="BG7" s="64"/>
      <c r="BH7" s="64"/>
      <c r="BI7" s="64"/>
      <c r="BJ7" s="3"/>
      <c r="BK7" s="3"/>
      <c r="BL7" s="69" t="s">
        <v>9</v>
      </c>
      <c r="BM7" s="70"/>
      <c r="BN7" s="70"/>
      <c r="BO7" s="70"/>
      <c r="BP7" s="70"/>
      <c r="BQ7" s="70"/>
      <c r="BR7" s="70"/>
      <c r="BS7" s="70"/>
      <c r="BT7" s="70"/>
      <c r="BU7" s="70"/>
      <c r="BV7" s="70"/>
      <c r="BW7" s="70"/>
      <c r="BX7" s="70"/>
      <c r="BY7" s="7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A6</v>
      </c>
      <c r="X8" s="75"/>
      <c r="Y8" s="75"/>
      <c r="Z8" s="75"/>
      <c r="AA8" s="75"/>
      <c r="AB8" s="75"/>
      <c r="AC8" s="75"/>
      <c r="AD8" s="75" t="str">
        <f>データ!$M$6</f>
        <v>非設置</v>
      </c>
      <c r="AE8" s="75"/>
      <c r="AF8" s="75"/>
      <c r="AG8" s="75"/>
      <c r="AH8" s="75"/>
      <c r="AI8" s="75"/>
      <c r="AJ8" s="75"/>
      <c r="AK8" s="2"/>
      <c r="AL8" s="58">
        <f>データ!$R$6</f>
        <v>27584</v>
      </c>
      <c r="AM8" s="58"/>
      <c r="AN8" s="58"/>
      <c r="AO8" s="58"/>
      <c r="AP8" s="58"/>
      <c r="AQ8" s="58"/>
      <c r="AR8" s="58"/>
      <c r="AS8" s="58"/>
      <c r="AT8" s="55">
        <f>データ!$S$6</f>
        <v>240.93</v>
      </c>
      <c r="AU8" s="56"/>
      <c r="AV8" s="56"/>
      <c r="AW8" s="56"/>
      <c r="AX8" s="56"/>
      <c r="AY8" s="56"/>
      <c r="AZ8" s="56"/>
      <c r="BA8" s="56"/>
      <c r="BB8" s="45">
        <f>データ!$T$6</f>
        <v>114.49</v>
      </c>
      <c r="BC8" s="45"/>
      <c r="BD8" s="45"/>
      <c r="BE8" s="45"/>
      <c r="BF8" s="45"/>
      <c r="BG8" s="45"/>
      <c r="BH8" s="45"/>
      <c r="BI8" s="45"/>
      <c r="BJ8" s="3"/>
      <c r="BK8" s="3"/>
      <c r="BL8" s="76" t="s">
        <v>10</v>
      </c>
      <c r="BM8" s="77"/>
      <c r="BN8" s="59" t="s">
        <v>11</v>
      </c>
      <c r="BO8" s="59"/>
      <c r="BP8" s="59"/>
      <c r="BQ8" s="59"/>
      <c r="BR8" s="59"/>
      <c r="BS8" s="59"/>
      <c r="BT8" s="59"/>
      <c r="BU8" s="59"/>
      <c r="BV8" s="59"/>
      <c r="BW8" s="59"/>
      <c r="BX8" s="59"/>
      <c r="BY8" s="60"/>
    </row>
    <row r="9" spans="1:78" ht="18.75" customHeight="1" x14ac:dyDescent="0.15">
      <c r="A9" s="2"/>
      <c r="B9" s="61" t="s">
        <v>12</v>
      </c>
      <c r="C9" s="62"/>
      <c r="D9" s="62"/>
      <c r="E9" s="62"/>
      <c r="F9" s="62"/>
      <c r="G9" s="62"/>
      <c r="H9" s="62"/>
      <c r="I9" s="61" t="s">
        <v>13</v>
      </c>
      <c r="J9" s="62"/>
      <c r="K9" s="62"/>
      <c r="L9" s="62"/>
      <c r="M9" s="62"/>
      <c r="N9" s="62"/>
      <c r="O9" s="63"/>
      <c r="P9" s="64" t="s">
        <v>14</v>
      </c>
      <c r="Q9" s="64"/>
      <c r="R9" s="64"/>
      <c r="S9" s="64"/>
      <c r="T9" s="64"/>
      <c r="U9" s="64"/>
      <c r="V9" s="64"/>
      <c r="W9" s="64" t="s">
        <v>15</v>
      </c>
      <c r="X9" s="64"/>
      <c r="Y9" s="64"/>
      <c r="Z9" s="64"/>
      <c r="AA9" s="64"/>
      <c r="AB9" s="64"/>
      <c r="AC9" s="64"/>
      <c r="AD9" s="2"/>
      <c r="AE9" s="2"/>
      <c r="AF9" s="2"/>
      <c r="AG9" s="2"/>
      <c r="AH9" s="2"/>
      <c r="AI9" s="2"/>
      <c r="AJ9" s="2"/>
      <c r="AK9" s="2"/>
      <c r="AL9" s="64" t="s">
        <v>16</v>
      </c>
      <c r="AM9" s="64"/>
      <c r="AN9" s="64"/>
      <c r="AO9" s="64"/>
      <c r="AP9" s="64"/>
      <c r="AQ9" s="64"/>
      <c r="AR9" s="64"/>
      <c r="AS9" s="64"/>
      <c r="AT9" s="61" t="s">
        <v>17</v>
      </c>
      <c r="AU9" s="62"/>
      <c r="AV9" s="62"/>
      <c r="AW9" s="62"/>
      <c r="AX9" s="62"/>
      <c r="AY9" s="62"/>
      <c r="AZ9" s="62"/>
      <c r="BA9" s="62"/>
      <c r="BB9" s="64" t="s">
        <v>18</v>
      </c>
      <c r="BC9" s="64"/>
      <c r="BD9" s="64"/>
      <c r="BE9" s="64"/>
      <c r="BF9" s="64"/>
      <c r="BG9" s="64"/>
      <c r="BH9" s="64"/>
      <c r="BI9" s="64"/>
      <c r="BJ9" s="3"/>
      <c r="BK9" s="3"/>
      <c r="BL9" s="65" t="s">
        <v>19</v>
      </c>
      <c r="BM9" s="66"/>
      <c r="BN9" s="67" t="s">
        <v>20</v>
      </c>
      <c r="BO9" s="67"/>
      <c r="BP9" s="67"/>
      <c r="BQ9" s="67"/>
      <c r="BR9" s="67"/>
      <c r="BS9" s="67"/>
      <c r="BT9" s="67"/>
      <c r="BU9" s="67"/>
      <c r="BV9" s="67"/>
      <c r="BW9" s="67"/>
      <c r="BX9" s="67"/>
      <c r="BY9" s="68"/>
    </row>
    <row r="10" spans="1:78" ht="18.75" customHeight="1" x14ac:dyDescent="0.15">
      <c r="A10" s="2"/>
      <c r="B10" s="55" t="str">
        <f>データ!$N$6</f>
        <v>-</v>
      </c>
      <c r="C10" s="56"/>
      <c r="D10" s="56"/>
      <c r="E10" s="56"/>
      <c r="F10" s="56"/>
      <c r="G10" s="56"/>
      <c r="H10" s="56"/>
      <c r="I10" s="55">
        <f>データ!$O$6</f>
        <v>70.09</v>
      </c>
      <c r="J10" s="56"/>
      <c r="K10" s="56"/>
      <c r="L10" s="56"/>
      <c r="M10" s="56"/>
      <c r="N10" s="56"/>
      <c r="O10" s="57"/>
      <c r="P10" s="45">
        <f>データ!$P$6</f>
        <v>98.6</v>
      </c>
      <c r="Q10" s="45"/>
      <c r="R10" s="45"/>
      <c r="S10" s="45"/>
      <c r="T10" s="45"/>
      <c r="U10" s="45"/>
      <c r="V10" s="45"/>
      <c r="W10" s="58">
        <f>データ!$Q$6</f>
        <v>3795</v>
      </c>
      <c r="X10" s="58"/>
      <c r="Y10" s="58"/>
      <c r="Z10" s="58"/>
      <c r="AA10" s="58"/>
      <c r="AB10" s="58"/>
      <c r="AC10" s="58"/>
      <c r="AD10" s="2"/>
      <c r="AE10" s="2"/>
      <c r="AF10" s="2"/>
      <c r="AG10" s="2"/>
      <c r="AH10" s="2"/>
      <c r="AI10" s="2"/>
      <c r="AJ10" s="2"/>
      <c r="AK10" s="2"/>
      <c r="AL10" s="58">
        <f>データ!$U$6</f>
        <v>26919</v>
      </c>
      <c r="AM10" s="58"/>
      <c r="AN10" s="58"/>
      <c r="AO10" s="58"/>
      <c r="AP10" s="58"/>
      <c r="AQ10" s="58"/>
      <c r="AR10" s="58"/>
      <c r="AS10" s="58"/>
      <c r="AT10" s="55">
        <f>データ!$V$6</f>
        <v>37.799999999999997</v>
      </c>
      <c r="AU10" s="56"/>
      <c r="AV10" s="56"/>
      <c r="AW10" s="56"/>
      <c r="AX10" s="56"/>
      <c r="AY10" s="56"/>
      <c r="AZ10" s="56"/>
      <c r="BA10" s="56"/>
      <c r="BB10" s="45">
        <f>データ!$W$6</f>
        <v>712.14</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15">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3" t="s">
        <v>25</v>
      </c>
      <c r="BM14" s="34"/>
      <c r="BN14" s="34"/>
      <c r="BO14" s="34"/>
      <c r="BP14" s="34"/>
      <c r="BQ14" s="34"/>
      <c r="BR14" s="34"/>
      <c r="BS14" s="34"/>
      <c r="BT14" s="34"/>
      <c r="BU14" s="34"/>
      <c r="BV14" s="34"/>
      <c r="BW14" s="34"/>
      <c r="BX14" s="34"/>
      <c r="BY14" s="34"/>
      <c r="BZ14" s="35"/>
    </row>
    <row r="15" spans="1:78" ht="13.5" customHeight="1" x14ac:dyDescent="0.15">
      <c r="A15" s="2"/>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1"/>
      <c r="BK15" s="2"/>
      <c r="BL15" s="36"/>
      <c r="BM15" s="37"/>
      <c r="BN15" s="37"/>
      <c r="BO15" s="37"/>
      <c r="BP15" s="37"/>
      <c r="BQ15" s="37"/>
      <c r="BR15" s="37"/>
      <c r="BS15" s="37"/>
      <c r="BT15" s="37"/>
      <c r="BU15" s="37"/>
      <c r="BV15" s="37"/>
      <c r="BW15" s="37"/>
      <c r="BX15" s="37"/>
      <c r="BY15" s="37"/>
      <c r="BZ15" s="38"/>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111</v>
      </c>
      <c r="BM16" s="31"/>
      <c r="BN16" s="31"/>
      <c r="BO16" s="31"/>
      <c r="BP16" s="31"/>
      <c r="BQ16" s="31"/>
      <c r="BR16" s="31"/>
      <c r="BS16" s="31"/>
      <c r="BT16" s="31"/>
      <c r="BU16" s="31"/>
      <c r="BV16" s="31"/>
      <c r="BW16" s="31"/>
      <c r="BX16" s="31"/>
      <c r="BY16" s="31"/>
      <c r="BZ16" s="3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0"/>
      <c r="BM17" s="31"/>
      <c r="BN17" s="31"/>
      <c r="BO17" s="31"/>
      <c r="BP17" s="31"/>
      <c r="BQ17" s="31"/>
      <c r="BR17" s="31"/>
      <c r="BS17" s="31"/>
      <c r="BT17" s="31"/>
      <c r="BU17" s="31"/>
      <c r="BV17" s="31"/>
      <c r="BW17" s="31"/>
      <c r="BX17" s="31"/>
      <c r="BY17" s="31"/>
      <c r="BZ17" s="3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0"/>
      <c r="BM18" s="31"/>
      <c r="BN18" s="31"/>
      <c r="BO18" s="31"/>
      <c r="BP18" s="31"/>
      <c r="BQ18" s="31"/>
      <c r="BR18" s="31"/>
      <c r="BS18" s="31"/>
      <c r="BT18" s="31"/>
      <c r="BU18" s="31"/>
      <c r="BV18" s="31"/>
      <c r="BW18" s="31"/>
      <c r="BX18" s="31"/>
      <c r="BY18" s="31"/>
      <c r="BZ18" s="3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0"/>
      <c r="BM19" s="31"/>
      <c r="BN19" s="31"/>
      <c r="BO19" s="31"/>
      <c r="BP19" s="31"/>
      <c r="BQ19" s="31"/>
      <c r="BR19" s="31"/>
      <c r="BS19" s="31"/>
      <c r="BT19" s="31"/>
      <c r="BU19" s="31"/>
      <c r="BV19" s="31"/>
      <c r="BW19" s="31"/>
      <c r="BX19" s="31"/>
      <c r="BY19" s="31"/>
      <c r="BZ19" s="3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0"/>
      <c r="BM20" s="31"/>
      <c r="BN20" s="31"/>
      <c r="BO20" s="31"/>
      <c r="BP20" s="31"/>
      <c r="BQ20" s="31"/>
      <c r="BR20" s="31"/>
      <c r="BS20" s="31"/>
      <c r="BT20" s="31"/>
      <c r="BU20" s="31"/>
      <c r="BV20" s="31"/>
      <c r="BW20" s="31"/>
      <c r="BX20" s="31"/>
      <c r="BY20" s="31"/>
      <c r="BZ20" s="3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0"/>
      <c r="BM21" s="31"/>
      <c r="BN21" s="31"/>
      <c r="BO21" s="31"/>
      <c r="BP21" s="31"/>
      <c r="BQ21" s="31"/>
      <c r="BR21" s="31"/>
      <c r="BS21" s="31"/>
      <c r="BT21" s="31"/>
      <c r="BU21" s="31"/>
      <c r="BV21" s="31"/>
      <c r="BW21" s="31"/>
      <c r="BX21" s="31"/>
      <c r="BY21" s="31"/>
      <c r="BZ21" s="3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0"/>
      <c r="BM22" s="31"/>
      <c r="BN22" s="31"/>
      <c r="BO22" s="31"/>
      <c r="BP22" s="31"/>
      <c r="BQ22" s="31"/>
      <c r="BR22" s="31"/>
      <c r="BS22" s="31"/>
      <c r="BT22" s="31"/>
      <c r="BU22" s="31"/>
      <c r="BV22" s="31"/>
      <c r="BW22" s="31"/>
      <c r="BX22" s="31"/>
      <c r="BY22" s="31"/>
      <c r="BZ22" s="3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0"/>
      <c r="BM23" s="31"/>
      <c r="BN23" s="31"/>
      <c r="BO23" s="31"/>
      <c r="BP23" s="31"/>
      <c r="BQ23" s="31"/>
      <c r="BR23" s="31"/>
      <c r="BS23" s="31"/>
      <c r="BT23" s="31"/>
      <c r="BU23" s="31"/>
      <c r="BV23" s="31"/>
      <c r="BW23" s="31"/>
      <c r="BX23" s="31"/>
      <c r="BY23" s="31"/>
      <c r="BZ23" s="3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0"/>
      <c r="BM24" s="31"/>
      <c r="BN24" s="31"/>
      <c r="BO24" s="31"/>
      <c r="BP24" s="31"/>
      <c r="BQ24" s="31"/>
      <c r="BR24" s="31"/>
      <c r="BS24" s="31"/>
      <c r="BT24" s="31"/>
      <c r="BU24" s="31"/>
      <c r="BV24" s="31"/>
      <c r="BW24" s="31"/>
      <c r="BX24" s="31"/>
      <c r="BY24" s="31"/>
      <c r="BZ24" s="3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0"/>
      <c r="BM25" s="31"/>
      <c r="BN25" s="31"/>
      <c r="BO25" s="31"/>
      <c r="BP25" s="31"/>
      <c r="BQ25" s="31"/>
      <c r="BR25" s="31"/>
      <c r="BS25" s="31"/>
      <c r="BT25" s="31"/>
      <c r="BU25" s="31"/>
      <c r="BV25" s="31"/>
      <c r="BW25" s="31"/>
      <c r="BX25" s="31"/>
      <c r="BY25" s="31"/>
      <c r="BZ25" s="3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0"/>
      <c r="BM26" s="31"/>
      <c r="BN26" s="31"/>
      <c r="BO26" s="31"/>
      <c r="BP26" s="31"/>
      <c r="BQ26" s="31"/>
      <c r="BR26" s="31"/>
      <c r="BS26" s="31"/>
      <c r="BT26" s="31"/>
      <c r="BU26" s="31"/>
      <c r="BV26" s="31"/>
      <c r="BW26" s="31"/>
      <c r="BX26" s="31"/>
      <c r="BY26" s="31"/>
      <c r="BZ26" s="3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0"/>
      <c r="BM27" s="31"/>
      <c r="BN27" s="31"/>
      <c r="BO27" s="31"/>
      <c r="BP27" s="31"/>
      <c r="BQ27" s="31"/>
      <c r="BR27" s="31"/>
      <c r="BS27" s="31"/>
      <c r="BT27" s="31"/>
      <c r="BU27" s="31"/>
      <c r="BV27" s="31"/>
      <c r="BW27" s="31"/>
      <c r="BX27" s="31"/>
      <c r="BY27" s="31"/>
      <c r="BZ27" s="3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0"/>
      <c r="BM28" s="31"/>
      <c r="BN28" s="31"/>
      <c r="BO28" s="31"/>
      <c r="BP28" s="31"/>
      <c r="BQ28" s="31"/>
      <c r="BR28" s="31"/>
      <c r="BS28" s="31"/>
      <c r="BT28" s="31"/>
      <c r="BU28" s="31"/>
      <c r="BV28" s="31"/>
      <c r="BW28" s="31"/>
      <c r="BX28" s="31"/>
      <c r="BY28" s="31"/>
      <c r="BZ28" s="3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0"/>
      <c r="BM29" s="31"/>
      <c r="BN29" s="31"/>
      <c r="BO29" s="31"/>
      <c r="BP29" s="31"/>
      <c r="BQ29" s="31"/>
      <c r="BR29" s="31"/>
      <c r="BS29" s="31"/>
      <c r="BT29" s="31"/>
      <c r="BU29" s="31"/>
      <c r="BV29" s="31"/>
      <c r="BW29" s="31"/>
      <c r="BX29" s="31"/>
      <c r="BY29" s="31"/>
      <c r="BZ29" s="3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0"/>
      <c r="BM30" s="31"/>
      <c r="BN30" s="31"/>
      <c r="BO30" s="31"/>
      <c r="BP30" s="31"/>
      <c r="BQ30" s="31"/>
      <c r="BR30" s="31"/>
      <c r="BS30" s="31"/>
      <c r="BT30" s="31"/>
      <c r="BU30" s="31"/>
      <c r="BV30" s="31"/>
      <c r="BW30" s="31"/>
      <c r="BX30" s="31"/>
      <c r="BY30" s="31"/>
      <c r="BZ30" s="3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0"/>
      <c r="BM31" s="31"/>
      <c r="BN31" s="31"/>
      <c r="BO31" s="31"/>
      <c r="BP31" s="31"/>
      <c r="BQ31" s="31"/>
      <c r="BR31" s="31"/>
      <c r="BS31" s="31"/>
      <c r="BT31" s="31"/>
      <c r="BU31" s="31"/>
      <c r="BV31" s="31"/>
      <c r="BW31" s="31"/>
      <c r="BX31" s="31"/>
      <c r="BY31" s="31"/>
      <c r="BZ31" s="3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0"/>
      <c r="BM32" s="31"/>
      <c r="BN32" s="31"/>
      <c r="BO32" s="31"/>
      <c r="BP32" s="31"/>
      <c r="BQ32" s="31"/>
      <c r="BR32" s="31"/>
      <c r="BS32" s="31"/>
      <c r="BT32" s="31"/>
      <c r="BU32" s="31"/>
      <c r="BV32" s="31"/>
      <c r="BW32" s="31"/>
      <c r="BX32" s="31"/>
      <c r="BY32" s="31"/>
      <c r="BZ32" s="3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0"/>
      <c r="BM33" s="31"/>
      <c r="BN33" s="31"/>
      <c r="BO33" s="31"/>
      <c r="BP33" s="31"/>
      <c r="BQ33" s="31"/>
      <c r="BR33" s="31"/>
      <c r="BS33" s="31"/>
      <c r="BT33" s="31"/>
      <c r="BU33" s="31"/>
      <c r="BV33" s="31"/>
      <c r="BW33" s="31"/>
      <c r="BX33" s="31"/>
      <c r="BY33" s="31"/>
      <c r="BZ33" s="3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0"/>
      <c r="BM34" s="31"/>
      <c r="BN34" s="31"/>
      <c r="BO34" s="31"/>
      <c r="BP34" s="31"/>
      <c r="BQ34" s="31"/>
      <c r="BR34" s="31"/>
      <c r="BS34" s="31"/>
      <c r="BT34" s="31"/>
      <c r="BU34" s="31"/>
      <c r="BV34" s="31"/>
      <c r="BW34" s="31"/>
      <c r="BX34" s="31"/>
      <c r="BY34" s="31"/>
      <c r="BZ34" s="3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0"/>
      <c r="BM35" s="31"/>
      <c r="BN35" s="31"/>
      <c r="BO35" s="31"/>
      <c r="BP35" s="31"/>
      <c r="BQ35" s="31"/>
      <c r="BR35" s="31"/>
      <c r="BS35" s="31"/>
      <c r="BT35" s="31"/>
      <c r="BU35" s="31"/>
      <c r="BV35" s="31"/>
      <c r="BW35" s="31"/>
      <c r="BX35" s="31"/>
      <c r="BY35" s="31"/>
      <c r="BZ35" s="3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0"/>
      <c r="BM36" s="31"/>
      <c r="BN36" s="31"/>
      <c r="BO36" s="31"/>
      <c r="BP36" s="31"/>
      <c r="BQ36" s="31"/>
      <c r="BR36" s="31"/>
      <c r="BS36" s="31"/>
      <c r="BT36" s="31"/>
      <c r="BU36" s="31"/>
      <c r="BV36" s="31"/>
      <c r="BW36" s="31"/>
      <c r="BX36" s="31"/>
      <c r="BY36" s="31"/>
      <c r="BZ36" s="3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0"/>
      <c r="BM37" s="31"/>
      <c r="BN37" s="31"/>
      <c r="BO37" s="31"/>
      <c r="BP37" s="31"/>
      <c r="BQ37" s="31"/>
      <c r="BR37" s="31"/>
      <c r="BS37" s="31"/>
      <c r="BT37" s="31"/>
      <c r="BU37" s="31"/>
      <c r="BV37" s="31"/>
      <c r="BW37" s="31"/>
      <c r="BX37" s="31"/>
      <c r="BY37" s="31"/>
      <c r="BZ37" s="3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0"/>
      <c r="BM38" s="31"/>
      <c r="BN38" s="31"/>
      <c r="BO38" s="31"/>
      <c r="BP38" s="31"/>
      <c r="BQ38" s="31"/>
      <c r="BR38" s="31"/>
      <c r="BS38" s="31"/>
      <c r="BT38" s="31"/>
      <c r="BU38" s="31"/>
      <c r="BV38" s="31"/>
      <c r="BW38" s="31"/>
      <c r="BX38" s="31"/>
      <c r="BY38" s="31"/>
      <c r="BZ38" s="3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0"/>
      <c r="BM39" s="31"/>
      <c r="BN39" s="31"/>
      <c r="BO39" s="31"/>
      <c r="BP39" s="31"/>
      <c r="BQ39" s="31"/>
      <c r="BR39" s="31"/>
      <c r="BS39" s="31"/>
      <c r="BT39" s="31"/>
      <c r="BU39" s="31"/>
      <c r="BV39" s="31"/>
      <c r="BW39" s="31"/>
      <c r="BX39" s="31"/>
      <c r="BY39" s="31"/>
      <c r="BZ39" s="3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0"/>
      <c r="BM40" s="31"/>
      <c r="BN40" s="31"/>
      <c r="BO40" s="31"/>
      <c r="BP40" s="31"/>
      <c r="BQ40" s="31"/>
      <c r="BR40" s="31"/>
      <c r="BS40" s="31"/>
      <c r="BT40" s="31"/>
      <c r="BU40" s="31"/>
      <c r="BV40" s="31"/>
      <c r="BW40" s="31"/>
      <c r="BX40" s="31"/>
      <c r="BY40" s="31"/>
      <c r="BZ40" s="3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0"/>
      <c r="BM41" s="31"/>
      <c r="BN41" s="31"/>
      <c r="BO41" s="31"/>
      <c r="BP41" s="31"/>
      <c r="BQ41" s="31"/>
      <c r="BR41" s="31"/>
      <c r="BS41" s="31"/>
      <c r="BT41" s="31"/>
      <c r="BU41" s="31"/>
      <c r="BV41" s="31"/>
      <c r="BW41" s="31"/>
      <c r="BX41" s="31"/>
      <c r="BY41" s="31"/>
      <c r="BZ41" s="3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0"/>
      <c r="BM42" s="31"/>
      <c r="BN42" s="31"/>
      <c r="BO42" s="31"/>
      <c r="BP42" s="31"/>
      <c r="BQ42" s="31"/>
      <c r="BR42" s="31"/>
      <c r="BS42" s="31"/>
      <c r="BT42" s="31"/>
      <c r="BU42" s="31"/>
      <c r="BV42" s="31"/>
      <c r="BW42" s="31"/>
      <c r="BX42" s="31"/>
      <c r="BY42" s="31"/>
      <c r="BZ42" s="3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0"/>
      <c r="BM43" s="31"/>
      <c r="BN43" s="31"/>
      <c r="BO43" s="31"/>
      <c r="BP43" s="31"/>
      <c r="BQ43" s="31"/>
      <c r="BR43" s="31"/>
      <c r="BS43" s="31"/>
      <c r="BT43" s="31"/>
      <c r="BU43" s="31"/>
      <c r="BV43" s="31"/>
      <c r="BW43" s="31"/>
      <c r="BX43" s="31"/>
      <c r="BY43" s="31"/>
      <c r="BZ43" s="3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0"/>
      <c r="BM44" s="31"/>
      <c r="BN44" s="31"/>
      <c r="BO44" s="31"/>
      <c r="BP44" s="31"/>
      <c r="BQ44" s="31"/>
      <c r="BR44" s="31"/>
      <c r="BS44" s="31"/>
      <c r="BT44" s="31"/>
      <c r="BU44" s="31"/>
      <c r="BV44" s="31"/>
      <c r="BW44" s="31"/>
      <c r="BX44" s="31"/>
      <c r="BY44" s="31"/>
      <c r="BZ44" s="3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3" t="s">
        <v>26</v>
      </c>
      <c r="BM45" s="34"/>
      <c r="BN45" s="34"/>
      <c r="BO45" s="34"/>
      <c r="BP45" s="34"/>
      <c r="BQ45" s="34"/>
      <c r="BR45" s="34"/>
      <c r="BS45" s="34"/>
      <c r="BT45" s="34"/>
      <c r="BU45" s="34"/>
      <c r="BV45" s="34"/>
      <c r="BW45" s="34"/>
      <c r="BX45" s="34"/>
      <c r="BY45" s="34"/>
      <c r="BZ45" s="35"/>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6"/>
      <c r="BM46" s="37"/>
      <c r="BN46" s="37"/>
      <c r="BO46" s="37"/>
      <c r="BP46" s="37"/>
      <c r="BQ46" s="37"/>
      <c r="BR46" s="37"/>
      <c r="BS46" s="37"/>
      <c r="BT46" s="37"/>
      <c r="BU46" s="37"/>
      <c r="BV46" s="37"/>
      <c r="BW46" s="37"/>
      <c r="BX46" s="37"/>
      <c r="BY46" s="37"/>
      <c r="BZ46" s="38"/>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112</v>
      </c>
      <c r="BM47" s="31"/>
      <c r="BN47" s="31"/>
      <c r="BO47" s="31"/>
      <c r="BP47" s="31"/>
      <c r="BQ47" s="31"/>
      <c r="BR47" s="31"/>
      <c r="BS47" s="31"/>
      <c r="BT47" s="31"/>
      <c r="BU47" s="31"/>
      <c r="BV47" s="31"/>
      <c r="BW47" s="31"/>
      <c r="BX47" s="31"/>
      <c r="BY47" s="31"/>
      <c r="BZ47" s="3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31"/>
      <c r="BN48" s="31"/>
      <c r="BO48" s="31"/>
      <c r="BP48" s="31"/>
      <c r="BQ48" s="31"/>
      <c r="BR48" s="31"/>
      <c r="BS48" s="31"/>
      <c r="BT48" s="31"/>
      <c r="BU48" s="31"/>
      <c r="BV48" s="31"/>
      <c r="BW48" s="31"/>
      <c r="BX48" s="31"/>
      <c r="BY48" s="31"/>
      <c r="BZ48" s="3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31"/>
      <c r="BN49" s="31"/>
      <c r="BO49" s="31"/>
      <c r="BP49" s="31"/>
      <c r="BQ49" s="31"/>
      <c r="BR49" s="31"/>
      <c r="BS49" s="31"/>
      <c r="BT49" s="31"/>
      <c r="BU49" s="31"/>
      <c r="BV49" s="31"/>
      <c r="BW49" s="31"/>
      <c r="BX49" s="31"/>
      <c r="BY49" s="31"/>
      <c r="BZ49" s="3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31"/>
      <c r="BN50" s="31"/>
      <c r="BO50" s="31"/>
      <c r="BP50" s="31"/>
      <c r="BQ50" s="31"/>
      <c r="BR50" s="31"/>
      <c r="BS50" s="31"/>
      <c r="BT50" s="31"/>
      <c r="BU50" s="31"/>
      <c r="BV50" s="31"/>
      <c r="BW50" s="31"/>
      <c r="BX50" s="31"/>
      <c r="BY50" s="31"/>
      <c r="BZ50" s="3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31"/>
      <c r="BN51" s="31"/>
      <c r="BO51" s="31"/>
      <c r="BP51" s="31"/>
      <c r="BQ51" s="31"/>
      <c r="BR51" s="31"/>
      <c r="BS51" s="31"/>
      <c r="BT51" s="31"/>
      <c r="BU51" s="31"/>
      <c r="BV51" s="31"/>
      <c r="BW51" s="31"/>
      <c r="BX51" s="31"/>
      <c r="BY51" s="31"/>
      <c r="BZ51" s="3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31"/>
      <c r="BN52" s="31"/>
      <c r="BO52" s="31"/>
      <c r="BP52" s="31"/>
      <c r="BQ52" s="31"/>
      <c r="BR52" s="31"/>
      <c r="BS52" s="31"/>
      <c r="BT52" s="31"/>
      <c r="BU52" s="31"/>
      <c r="BV52" s="31"/>
      <c r="BW52" s="31"/>
      <c r="BX52" s="31"/>
      <c r="BY52" s="31"/>
      <c r="BZ52" s="3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31"/>
      <c r="BN53" s="31"/>
      <c r="BO53" s="31"/>
      <c r="BP53" s="31"/>
      <c r="BQ53" s="31"/>
      <c r="BR53" s="31"/>
      <c r="BS53" s="31"/>
      <c r="BT53" s="31"/>
      <c r="BU53" s="31"/>
      <c r="BV53" s="31"/>
      <c r="BW53" s="31"/>
      <c r="BX53" s="31"/>
      <c r="BY53" s="31"/>
      <c r="BZ53" s="3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31"/>
      <c r="BN54" s="31"/>
      <c r="BO54" s="31"/>
      <c r="BP54" s="31"/>
      <c r="BQ54" s="31"/>
      <c r="BR54" s="31"/>
      <c r="BS54" s="31"/>
      <c r="BT54" s="31"/>
      <c r="BU54" s="31"/>
      <c r="BV54" s="31"/>
      <c r="BW54" s="31"/>
      <c r="BX54" s="31"/>
      <c r="BY54" s="31"/>
      <c r="BZ54" s="3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31"/>
      <c r="BN55" s="31"/>
      <c r="BO55" s="31"/>
      <c r="BP55" s="31"/>
      <c r="BQ55" s="31"/>
      <c r="BR55" s="31"/>
      <c r="BS55" s="31"/>
      <c r="BT55" s="31"/>
      <c r="BU55" s="31"/>
      <c r="BV55" s="31"/>
      <c r="BW55" s="31"/>
      <c r="BX55" s="31"/>
      <c r="BY55" s="31"/>
      <c r="BZ55" s="3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31"/>
      <c r="BN56" s="31"/>
      <c r="BO56" s="31"/>
      <c r="BP56" s="31"/>
      <c r="BQ56" s="31"/>
      <c r="BR56" s="31"/>
      <c r="BS56" s="31"/>
      <c r="BT56" s="31"/>
      <c r="BU56" s="31"/>
      <c r="BV56" s="31"/>
      <c r="BW56" s="31"/>
      <c r="BX56" s="31"/>
      <c r="BY56" s="31"/>
      <c r="BZ56" s="3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31"/>
      <c r="BN57" s="31"/>
      <c r="BO57" s="31"/>
      <c r="BP57" s="31"/>
      <c r="BQ57" s="31"/>
      <c r="BR57" s="31"/>
      <c r="BS57" s="31"/>
      <c r="BT57" s="31"/>
      <c r="BU57" s="31"/>
      <c r="BV57" s="31"/>
      <c r="BW57" s="31"/>
      <c r="BX57" s="31"/>
      <c r="BY57" s="31"/>
      <c r="BZ57" s="3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31"/>
      <c r="BN58" s="31"/>
      <c r="BO58" s="31"/>
      <c r="BP58" s="31"/>
      <c r="BQ58" s="31"/>
      <c r="BR58" s="31"/>
      <c r="BS58" s="31"/>
      <c r="BT58" s="31"/>
      <c r="BU58" s="31"/>
      <c r="BV58" s="31"/>
      <c r="BW58" s="31"/>
      <c r="BX58" s="31"/>
      <c r="BY58" s="31"/>
      <c r="BZ58" s="3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31"/>
      <c r="BN59" s="31"/>
      <c r="BO59" s="31"/>
      <c r="BP59" s="31"/>
      <c r="BQ59" s="31"/>
      <c r="BR59" s="31"/>
      <c r="BS59" s="31"/>
      <c r="BT59" s="31"/>
      <c r="BU59" s="31"/>
      <c r="BV59" s="31"/>
      <c r="BW59" s="31"/>
      <c r="BX59" s="31"/>
      <c r="BY59" s="31"/>
      <c r="BZ59" s="32"/>
    </row>
    <row r="60" spans="1:78" ht="13.5" customHeight="1" x14ac:dyDescent="0.15">
      <c r="A60" s="2"/>
      <c r="B60" s="39" t="s">
        <v>27</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1"/>
      <c r="BK60" s="2"/>
      <c r="BL60" s="30"/>
      <c r="BM60" s="31"/>
      <c r="BN60" s="31"/>
      <c r="BO60" s="31"/>
      <c r="BP60" s="31"/>
      <c r="BQ60" s="31"/>
      <c r="BR60" s="31"/>
      <c r="BS60" s="31"/>
      <c r="BT60" s="31"/>
      <c r="BU60" s="31"/>
      <c r="BV60" s="31"/>
      <c r="BW60" s="31"/>
      <c r="BX60" s="31"/>
      <c r="BY60" s="31"/>
      <c r="BZ60" s="32"/>
    </row>
    <row r="61" spans="1:78" ht="13.5" customHeight="1" x14ac:dyDescent="0.15">
      <c r="A61" s="2"/>
      <c r="B61" s="39"/>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1"/>
      <c r="BK61" s="2"/>
      <c r="BL61" s="30"/>
      <c r="BM61" s="31"/>
      <c r="BN61" s="31"/>
      <c r="BO61" s="31"/>
      <c r="BP61" s="31"/>
      <c r="BQ61" s="31"/>
      <c r="BR61" s="31"/>
      <c r="BS61" s="31"/>
      <c r="BT61" s="31"/>
      <c r="BU61" s="31"/>
      <c r="BV61" s="31"/>
      <c r="BW61" s="31"/>
      <c r="BX61" s="31"/>
      <c r="BY61" s="31"/>
      <c r="BZ61" s="3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31"/>
      <c r="BN62" s="31"/>
      <c r="BO62" s="31"/>
      <c r="BP62" s="31"/>
      <c r="BQ62" s="31"/>
      <c r="BR62" s="31"/>
      <c r="BS62" s="31"/>
      <c r="BT62" s="31"/>
      <c r="BU62" s="31"/>
      <c r="BV62" s="31"/>
      <c r="BW62" s="31"/>
      <c r="BX62" s="31"/>
      <c r="BY62" s="31"/>
      <c r="BZ62" s="3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0"/>
      <c r="BM63" s="31"/>
      <c r="BN63" s="31"/>
      <c r="BO63" s="31"/>
      <c r="BP63" s="31"/>
      <c r="BQ63" s="31"/>
      <c r="BR63" s="31"/>
      <c r="BS63" s="31"/>
      <c r="BT63" s="31"/>
      <c r="BU63" s="31"/>
      <c r="BV63" s="31"/>
      <c r="BW63" s="31"/>
      <c r="BX63" s="31"/>
      <c r="BY63" s="31"/>
      <c r="BZ63" s="3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3" t="s">
        <v>28</v>
      </c>
      <c r="BM64" s="34"/>
      <c r="BN64" s="34"/>
      <c r="BO64" s="34"/>
      <c r="BP64" s="34"/>
      <c r="BQ64" s="34"/>
      <c r="BR64" s="34"/>
      <c r="BS64" s="34"/>
      <c r="BT64" s="34"/>
      <c r="BU64" s="34"/>
      <c r="BV64" s="34"/>
      <c r="BW64" s="34"/>
      <c r="BX64" s="34"/>
      <c r="BY64" s="34"/>
      <c r="BZ64" s="35"/>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6"/>
      <c r="BM65" s="37"/>
      <c r="BN65" s="37"/>
      <c r="BO65" s="37"/>
      <c r="BP65" s="37"/>
      <c r="BQ65" s="37"/>
      <c r="BR65" s="37"/>
      <c r="BS65" s="37"/>
      <c r="BT65" s="37"/>
      <c r="BU65" s="37"/>
      <c r="BV65" s="37"/>
      <c r="BW65" s="37"/>
      <c r="BX65" s="37"/>
      <c r="BY65" s="37"/>
      <c r="BZ65" s="38"/>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113</v>
      </c>
      <c r="BM66" s="31"/>
      <c r="BN66" s="31"/>
      <c r="BO66" s="31"/>
      <c r="BP66" s="31"/>
      <c r="BQ66" s="31"/>
      <c r="BR66" s="31"/>
      <c r="BS66" s="31"/>
      <c r="BT66" s="31"/>
      <c r="BU66" s="31"/>
      <c r="BV66" s="31"/>
      <c r="BW66" s="31"/>
      <c r="BX66" s="31"/>
      <c r="BY66" s="31"/>
      <c r="BZ66" s="3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PtkxPMk95vm/h5qmF6OKxUg8kc+2RIwA6BehHhLawCPlMgpWNiHGKYtcO3i5Ok18BYy3OlyWKP8qjQFJuVCUHg==" saltValue="6rqjn9HAredUhfL0iTCqd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62073</v>
      </c>
      <c r="D6" s="20">
        <f t="shared" si="3"/>
        <v>46</v>
      </c>
      <c r="E6" s="20">
        <f t="shared" si="3"/>
        <v>1</v>
      </c>
      <c r="F6" s="20">
        <f t="shared" si="3"/>
        <v>0</v>
      </c>
      <c r="G6" s="20">
        <f t="shared" si="3"/>
        <v>1</v>
      </c>
      <c r="H6" s="20" t="str">
        <f t="shared" si="3"/>
        <v>山形県　上山市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70.09</v>
      </c>
      <c r="P6" s="21">
        <f t="shared" si="3"/>
        <v>98.6</v>
      </c>
      <c r="Q6" s="21">
        <f t="shared" si="3"/>
        <v>3795</v>
      </c>
      <c r="R6" s="21">
        <f t="shared" si="3"/>
        <v>27584</v>
      </c>
      <c r="S6" s="21">
        <f t="shared" si="3"/>
        <v>240.93</v>
      </c>
      <c r="T6" s="21">
        <f t="shared" si="3"/>
        <v>114.49</v>
      </c>
      <c r="U6" s="21">
        <f t="shared" si="3"/>
        <v>26919</v>
      </c>
      <c r="V6" s="21">
        <f t="shared" si="3"/>
        <v>37.799999999999997</v>
      </c>
      <c r="W6" s="21">
        <f t="shared" si="3"/>
        <v>712.14</v>
      </c>
      <c r="X6" s="22">
        <f>IF(X7="",NA(),X7)</f>
        <v>104.01</v>
      </c>
      <c r="Y6" s="22">
        <f t="shared" ref="Y6:AG6" si="4">IF(Y7="",NA(),Y7)</f>
        <v>106.32</v>
      </c>
      <c r="Z6" s="22">
        <f t="shared" si="4"/>
        <v>105.52</v>
      </c>
      <c r="AA6" s="22">
        <f t="shared" si="4"/>
        <v>104.75</v>
      </c>
      <c r="AB6" s="22">
        <f t="shared" si="4"/>
        <v>104.14</v>
      </c>
      <c r="AC6" s="22">
        <f t="shared" si="4"/>
        <v>108.35</v>
      </c>
      <c r="AD6" s="22">
        <f t="shared" si="4"/>
        <v>108.84</v>
      </c>
      <c r="AE6" s="22">
        <f t="shared" si="4"/>
        <v>105.92</v>
      </c>
      <c r="AF6" s="22">
        <f t="shared" si="4"/>
        <v>106.01</v>
      </c>
      <c r="AG6" s="22">
        <f t="shared" si="4"/>
        <v>103.74</v>
      </c>
      <c r="AH6" s="21" t="str">
        <f>IF(AH7="","",IF(AH7="-","【-】","【"&amp;SUBSTITUTE(TEXT(AH7,"#,##0.00"),"-","△")&amp;"】"))</f>
        <v>【107.26】</v>
      </c>
      <c r="AI6" s="21">
        <f>IF(AI7="",NA(),AI7)</f>
        <v>0</v>
      </c>
      <c r="AJ6" s="21">
        <f t="shared" ref="AJ6:AR6" si="5">IF(AJ7="",NA(),AJ7)</f>
        <v>0</v>
      </c>
      <c r="AK6" s="21">
        <f t="shared" si="5"/>
        <v>0</v>
      </c>
      <c r="AL6" s="21">
        <f t="shared" si="5"/>
        <v>0</v>
      </c>
      <c r="AM6" s="21">
        <f t="shared" si="5"/>
        <v>0</v>
      </c>
      <c r="AN6" s="22">
        <f t="shared" si="5"/>
        <v>3.98</v>
      </c>
      <c r="AO6" s="22">
        <f t="shared" si="5"/>
        <v>6.02</v>
      </c>
      <c r="AP6" s="22">
        <f t="shared" si="5"/>
        <v>7.78</v>
      </c>
      <c r="AQ6" s="22">
        <f t="shared" si="5"/>
        <v>9.59</v>
      </c>
      <c r="AR6" s="22">
        <f t="shared" si="5"/>
        <v>11.55</v>
      </c>
      <c r="AS6" s="21" t="str">
        <f>IF(AS7="","",IF(AS7="-","【-】","【"&amp;SUBSTITUTE(TEXT(AS7,"#,##0.00"),"-","△")&amp;"】"))</f>
        <v>【1.61】</v>
      </c>
      <c r="AT6" s="22">
        <f>IF(AT7="",NA(),AT7)</f>
        <v>333.09</v>
      </c>
      <c r="AU6" s="22">
        <f t="shared" ref="AU6:BC6" si="6">IF(AU7="",NA(),AU7)</f>
        <v>369.71</v>
      </c>
      <c r="AV6" s="22">
        <f t="shared" si="6"/>
        <v>420.37</v>
      </c>
      <c r="AW6" s="22">
        <f t="shared" si="6"/>
        <v>344.17</v>
      </c>
      <c r="AX6" s="22">
        <f t="shared" si="6"/>
        <v>351.04</v>
      </c>
      <c r="AY6" s="22">
        <f t="shared" si="6"/>
        <v>367.55</v>
      </c>
      <c r="AZ6" s="22">
        <f t="shared" si="6"/>
        <v>378.56</v>
      </c>
      <c r="BA6" s="22">
        <f t="shared" si="6"/>
        <v>364.46</v>
      </c>
      <c r="BB6" s="22">
        <f t="shared" si="6"/>
        <v>338.89</v>
      </c>
      <c r="BC6" s="22">
        <f t="shared" si="6"/>
        <v>352.34</v>
      </c>
      <c r="BD6" s="21" t="str">
        <f>IF(BD7="","",IF(BD7="-","【-】","【"&amp;SUBSTITUTE(TEXT(BD7,"#,##0.00"),"-","△")&amp;"】"))</f>
        <v>【239.69】</v>
      </c>
      <c r="BE6" s="22">
        <f>IF(BE7="",NA(),BE7)</f>
        <v>254.3</v>
      </c>
      <c r="BF6" s="22">
        <f t="shared" ref="BF6:BN6" si="7">IF(BF7="",NA(),BF7)</f>
        <v>250.83</v>
      </c>
      <c r="BG6" s="22">
        <f t="shared" si="7"/>
        <v>248.24</v>
      </c>
      <c r="BH6" s="22">
        <f t="shared" si="7"/>
        <v>244.4</v>
      </c>
      <c r="BI6" s="22">
        <f t="shared" si="7"/>
        <v>237.19</v>
      </c>
      <c r="BJ6" s="22">
        <f t="shared" si="7"/>
        <v>418.68</v>
      </c>
      <c r="BK6" s="22">
        <f t="shared" si="7"/>
        <v>395.68</v>
      </c>
      <c r="BL6" s="22">
        <f t="shared" si="7"/>
        <v>403.72</v>
      </c>
      <c r="BM6" s="22">
        <f t="shared" si="7"/>
        <v>400.21</v>
      </c>
      <c r="BN6" s="22">
        <f t="shared" si="7"/>
        <v>391.13</v>
      </c>
      <c r="BO6" s="21" t="str">
        <f>IF(BO7="","",IF(BO7="-","【-】","【"&amp;SUBSTITUTE(TEXT(BO7,"#,##0.00"),"-","△")&amp;"】"))</f>
        <v>【264.86】</v>
      </c>
      <c r="BP6" s="22">
        <f>IF(BP7="",NA(),BP7)</f>
        <v>100.65</v>
      </c>
      <c r="BQ6" s="22">
        <f t="shared" ref="BQ6:BY6" si="8">IF(BQ7="",NA(),BQ7)</f>
        <v>101.85</v>
      </c>
      <c r="BR6" s="22">
        <f t="shared" si="8"/>
        <v>100.96</v>
      </c>
      <c r="BS6" s="22">
        <f t="shared" si="8"/>
        <v>100.38</v>
      </c>
      <c r="BT6" s="22">
        <f t="shared" si="8"/>
        <v>99.61</v>
      </c>
      <c r="BU6" s="22">
        <f t="shared" si="8"/>
        <v>94.78</v>
      </c>
      <c r="BV6" s="22">
        <f t="shared" si="8"/>
        <v>97.59</v>
      </c>
      <c r="BW6" s="22">
        <f t="shared" si="8"/>
        <v>92.17</v>
      </c>
      <c r="BX6" s="22">
        <f t="shared" si="8"/>
        <v>92.83</v>
      </c>
      <c r="BY6" s="22">
        <f t="shared" si="8"/>
        <v>92.16</v>
      </c>
      <c r="BZ6" s="21" t="str">
        <f>IF(BZ7="","",IF(BZ7="-","【-】","【"&amp;SUBSTITUTE(TEXT(BZ7,"#,##0.00"),"-","△")&amp;"】"))</f>
        <v>【97.59】</v>
      </c>
      <c r="CA6" s="22">
        <f>IF(CA7="",NA(),CA7)</f>
        <v>221.59</v>
      </c>
      <c r="CB6" s="22">
        <f t="shared" ref="CB6:CJ6" si="9">IF(CB7="",NA(),CB7)</f>
        <v>220.5</v>
      </c>
      <c r="CC6" s="22">
        <f t="shared" si="9"/>
        <v>223.48</v>
      </c>
      <c r="CD6" s="22">
        <f t="shared" si="9"/>
        <v>225.72</v>
      </c>
      <c r="CE6" s="22">
        <f t="shared" si="9"/>
        <v>227.71</v>
      </c>
      <c r="CF6" s="22">
        <f t="shared" si="9"/>
        <v>181.3</v>
      </c>
      <c r="CG6" s="22">
        <f t="shared" si="9"/>
        <v>181.71</v>
      </c>
      <c r="CH6" s="22">
        <f t="shared" si="9"/>
        <v>188.51</v>
      </c>
      <c r="CI6" s="22">
        <f t="shared" si="9"/>
        <v>189.43</v>
      </c>
      <c r="CJ6" s="22">
        <f t="shared" si="9"/>
        <v>196.75</v>
      </c>
      <c r="CK6" s="21" t="str">
        <f>IF(CK7="","",IF(CK7="-","【-】","【"&amp;SUBSTITUTE(TEXT(CK7,"#,##0.00"),"-","△")&amp;"】"))</f>
        <v>【181.66】</v>
      </c>
      <c r="CL6" s="22">
        <f>IF(CL7="",NA(),CL7)</f>
        <v>62.98</v>
      </c>
      <c r="CM6" s="22">
        <f t="shared" ref="CM6:CU6" si="10">IF(CM7="",NA(),CM7)</f>
        <v>63.27</v>
      </c>
      <c r="CN6" s="22">
        <f t="shared" si="10"/>
        <v>61.75</v>
      </c>
      <c r="CO6" s="22">
        <f t="shared" si="10"/>
        <v>59.33</v>
      </c>
      <c r="CP6" s="22">
        <f t="shared" si="10"/>
        <v>59.02</v>
      </c>
      <c r="CQ6" s="22">
        <f t="shared" si="10"/>
        <v>55.89</v>
      </c>
      <c r="CR6" s="22">
        <f t="shared" si="10"/>
        <v>55.72</v>
      </c>
      <c r="CS6" s="22">
        <f t="shared" si="10"/>
        <v>55.31</v>
      </c>
      <c r="CT6" s="22">
        <f t="shared" si="10"/>
        <v>55.14</v>
      </c>
      <c r="CU6" s="22">
        <f t="shared" si="10"/>
        <v>54.99</v>
      </c>
      <c r="CV6" s="21" t="str">
        <f>IF(CV7="","",IF(CV7="-","【-】","【"&amp;SUBSTITUTE(TEXT(CV7,"#,##0.00"),"-","△")&amp;"】"))</f>
        <v>【60.21】</v>
      </c>
      <c r="CW6" s="22">
        <f>IF(CW7="",NA(),CW7)</f>
        <v>77.98</v>
      </c>
      <c r="CX6" s="22">
        <f t="shared" ref="CX6:DF6" si="11">IF(CX7="",NA(),CX7)</f>
        <v>77.11</v>
      </c>
      <c r="CY6" s="22">
        <f t="shared" si="11"/>
        <v>78.28</v>
      </c>
      <c r="CZ6" s="22">
        <f t="shared" si="11"/>
        <v>80.78</v>
      </c>
      <c r="DA6" s="22">
        <f t="shared" si="11"/>
        <v>82.21</v>
      </c>
      <c r="DB6" s="22">
        <f t="shared" si="11"/>
        <v>81.27</v>
      </c>
      <c r="DC6" s="22">
        <f t="shared" si="11"/>
        <v>81.260000000000005</v>
      </c>
      <c r="DD6" s="22">
        <f t="shared" si="11"/>
        <v>80.36</v>
      </c>
      <c r="DE6" s="22">
        <f t="shared" si="11"/>
        <v>80.13</v>
      </c>
      <c r="DF6" s="22">
        <f t="shared" si="11"/>
        <v>79.34</v>
      </c>
      <c r="DG6" s="21" t="str">
        <f>IF(DG7="","",IF(DG7="-","【-】","【"&amp;SUBSTITUTE(TEXT(DG7,"#,##0.00"),"-","△")&amp;"】"))</f>
        <v>【89.21】</v>
      </c>
      <c r="DH6" s="22">
        <f>IF(DH7="",NA(),DH7)</f>
        <v>57.42</v>
      </c>
      <c r="DI6" s="22">
        <f t="shared" ref="DI6:DQ6" si="12">IF(DI7="",NA(),DI7)</f>
        <v>58.5</v>
      </c>
      <c r="DJ6" s="22">
        <f t="shared" si="12"/>
        <v>59.43</v>
      </c>
      <c r="DK6" s="22">
        <f t="shared" si="12"/>
        <v>59.95</v>
      </c>
      <c r="DL6" s="22">
        <f t="shared" si="12"/>
        <v>60.48</v>
      </c>
      <c r="DM6" s="22">
        <f t="shared" si="12"/>
        <v>50.63</v>
      </c>
      <c r="DN6" s="22">
        <f t="shared" si="12"/>
        <v>51.29</v>
      </c>
      <c r="DO6" s="22">
        <f t="shared" si="12"/>
        <v>52.2</v>
      </c>
      <c r="DP6" s="22">
        <f t="shared" si="12"/>
        <v>52.7</v>
      </c>
      <c r="DQ6" s="22">
        <f t="shared" si="12"/>
        <v>53.48</v>
      </c>
      <c r="DR6" s="21" t="str">
        <f>IF(DR7="","",IF(DR7="-","【-】","【"&amp;SUBSTITUTE(TEXT(DR7,"#,##0.00"),"-","△")&amp;"】"))</f>
        <v>【52.41】</v>
      </c>
      <c r="DS6" s="22">
        <f>IF(DS7="",NA(),DS7)</f>
        <v>39.630000000000003</v>
      </c>
      <c r="DT6" s="22">
        <f t="shared" ref="DT6:EB6" si="13">IF(DT7="",NA(),DT7)</f>
        <v>49.1</v>
      </c>
      <c r="DU6" s="22">
        <f t="shared" si="13"/>
        <v>51.96</v>
      </c>
      <c r="DV6" s="22">
        <f t="shared" si="13"/>
        <v>64.150000000000006</v>
      </c>
      <c r="DW6" s="22">
        <f t="shared" si="13"/>
        <v>57.72</v>
      </c>
      <c r="DX6" s="22">
        <f t="shared" si="13"/>
        <v>18.28</v>
      </c>
      <c r="DY6" s="22">
        <f t="shared" si="13"/>
        <v>19.61</v>
      </c>
      <c r="DZ6" s="22">
        <f t="shared" si="13"/>
        <v>20.73</v>
      </c>
      <c r="EA6" s="22">
        <f t="shared" si="13"/>
        <v>22.86</v>
      </c>
      <c r="EB6" s="22">
        <f t="shared" si="13"/>
        <v>24.31</v>
      </c>
      <c r="EC6" s="21" t="str">
        <f>IF(EC7="","",IF(EC7="-","【-】","【"&amp;SUBSTITUTE(TEXT(EC7,"#,##0.00"),"-","△")&amp;"】"))</f>
        <v>【26.78】</v>
      </c>
      <c r="ED6" s="22">
        <f>IF(ED7="",NA(),ED7)</f>
        <v>0.47</v>
      </c>
      <c r="EE6" s="22">
        <f t="shared" ref="EE6:EM6" si="14">IF(EE7="",NA(),EE7)</f>
        <v>0.46</v>
      </c>
      <c r="EF6" s="22">
        <f t="shared" si="14"/>
        <v>0.3</v>
      </c>
      <c r="EG6" s="22">
        <f t="shared" si="14"/>
        <v>0.44</v>
      </c>
      <c r="EH6" s="22">
        <f t="shared" si="14"/>
        <v>0.41</v>
      </c>
      <c r="EI6" s="22">
        <f t="shared" si="14"/>
        <v>0.53</v>
      </c>
      <c r="EJ6" s="22">
        <f t="shared" si="14"/>
        <v>0.48</v>
      </c>
      <c r="EK6" s="22">
        <f t="shared" si="14"/>
        <v>0.5</v>
      </c>
      <c r="EL6" s="22">
        <f t="shared" si="14"/>
        <v>0.41</v>
      </c>
      <c r="EM6" s="22">
        <f t="shared" si="14"/>
        <v>0.41</v>
      </c>
      <c r="EN6" s="21" t="str">
        <f>IF(EN7="","",IF(EN7="-","【-】","【"&amp;SUBSTITUTE(TEXT(EN7,"#,##0.00"),"-","△")&amp;"】"))</f>
        <v>【0.59】</v>
      </c>
    </row>
    <row r="7" spans="1:144" s="23" customFormat="1" x14ac:dyDescent="0.15">
      <c r="A7" s="15"/>
      <c r="B7" s="24">
        <v>2024</v>
      </c>
      <c r="C7" s="24">
        <v>62073</v>
      </c>
      <c r="D7" s="24">
        <v>46</v>
      </c>
      <c r="E7" s="24">
        <v>1</v>
      </c>
      <c r="F7" s="24">
        <v>0</v>
      </c>
      <c r="G7" s="24">
        <v>1</v>
      </c>
      <c r="H7" s="24" t="s">
        <v>93</v>
      </c>
      <c r="I7" s="24" t="s">
        <v>94</v>
      </c>
      <c r="J7" s="24" t="s">
        <v>95</v>
      </c>
      <c r="K7" s="24" t="s">
        <v>96</v>
      </c>
      <c r="L7" s="24" t="s">
        <v>97</v>
      </c>
      <c r="M7" s="24" t="s">
        <v>98</v>
      </c>
      <c r="N7" s="25" t="s">
        <v>99</v>
      </c>
      <c r="O7" s="25">
        <v>70.09</v>
      </c>
      <c r="P7" s="25">
        <v>98.6</v>
      </c>
      <c r="Q7" s="25">
        <v>3795</v>
      </c>
      <c r="R7" s="25">
        <v>27584</v>
      </c>
      <c r="S7" s="25">
        <v>240.93</v>
      </c>
      <c r="T7" s="25">
        <v>114.49</v>
      </c>
      <c r="U7" s="25">
        <v>26919</v>
      </c>
      <c r="V7" s="25">
        <v>37.799999999999997</v>
      </c>
      <c r="W7" s="25">
        <v>712.14</v>
      </c>
      <c r="X7" s="25">
        <v>104.01</v>
      </c>
      <c r="Y7" s="25">
        <v>106.32</v>
      </c>
      <c r="Z7" s="25">
        <v>105.52</v>
      </c>
      <c r="AA7" s="25">
        <v>104.75</v>
      </c>
      <c r="AB7" s="25">
        <v>104.14</v>
      </c>
      <c r="AC7" s="25">
        <v>108.35</v>
      </c>
      <c r="AD7" s="25">
        <v>108.84</v>
      </c>
      <c r="AE7" s="25">
        <v>105.92</v>
      </c>
      <c r="AF7" s="25">
        <v>106.01</v>
      </c>
      <c r="AG7" s="25">
        <v>103.74</v>
      </c>
      <c r="AH7" s="25">
        <v>107.26</v>
      </c>
      <c r="AI7" s="25">
        <v>0</v>
      </c>
      <c r="AJ7" s="25">
        <v>0</v>
      </c>
      <c r="AK7" s="25">
        <v>0</v>
      </c>
      <c r="AL7" s="25">
        <v>0</v>
      </c>
      <c r="AM7" s="25">
        <v>0</v>
      </c>
      <c r="AN7" s="25">
        <v>3.98</v>
      </c>
      <c r="AO7" s="25">
        <v>6.02</v>
      </c>
      <c r="AP7" s="25">
        <v>7.78</v>
      </c>
      <c r="AQ7" s="25">
        <v>9.59</v>
      </c>
      <c r="AR7" s="25">
        <v>11.55</v>
      </c>
      <c r="AS7" s="25">
        <v>1.61</v>
      </c>
      <c r="AT7" s="25">
        <v>333.09</v>
      </c>
      <c r="AU7" s="25">
        <v>369.71</v>
      </c>
      <c r="AV7" s="25">
        <v>420.37</v>
      </c>
      <c r="AW7" s="25">
        <v>344.17</v>
      </c>
      <c r="AX7" s="25">
        <v>351.04</v>
      </c>
      <c r="AY7" s="25">
        <v>367.55</v>
      </c>
      <c r="AZ7" s="25">
        <v>378.56</v>
      </c>
      <c r="BA7" s="25">
        <v>364.46</v>
      </c>
      <c r="BB7" s="25">
        <v>338.89</v>
      </c>
      <c r="BC7" s="25">
        <v>352.34</v>
      </c>
      <c r="BD7" s="25">
        <v>239.69</v>
      </c>
      <c r="BE7" s="25">
        <v>254.3</v>
      </c>
      <c r="BF7" s="25">
        <v>250.83</v>
      </c>
      <c r="BG7" s="25">
        <v>248.24</v>
      </c>
      <c r="BH7" s="25">
        <v>244.4</v>
      </c>
      <c r="BI7" s="25">
        <v>237.19</v>
      </c>
      <c r="BJ7" s="25">
        <v>418.68</v>
      </c>
      <c r="BK7" s="25">
        <v>395.68</v>
      </c>
      <c r="BL7" s="25">
        <v>403.72</v>
      </c>
      <c r="BM7" s="25">
        <v>400.21</v>
      </c>
      <c r="BN7" s="25">
        <v>391.13</v>
      </c>
      <c r="BO7" s="25">
        <v>264.86</v>
      </c>
      <c r="BP7" s="25">
        <v>100.65</v>
      </c>
      <c r="BQ7" s="25">
        <v>101.85</v>
      </c>
      <c r="BR7" s="25">
        <v>100.96</v>
      </c>
      <c r="BS7" s="25">
        <v>100.38</v>
      </c>
      <c r="BT7" s="25">
        <v>99.61</v>
      </c>
      <c r="BU7" s="25">
        <v>94.78</v>
      </c>
      <c r="BV7" s="25">
        <v>97.59</v>
      </c>
      <c r="BW7" s="25">
        <v>92.17</v>
      </c>
      <c r="BX7" s="25">
        <v>92.83</v>
      </c>
      <c r="BY7" s="25">
        <v>92.16</v>
      </c>
      <c r="BZ7" s="25">
        <v>97.59</v>
      </c>
      <c r="CA7" s="25">
        <v>221.59</v>
      </c>
      <c r="CB7" s="25">
        <v>220.5</v>
      </c>
      <c r="CC7" s="25">
        <v>223.48</v>
      </c>
      <c r="CD7" s="25">
        <v>225.72</v>
      </c>
      <c r="CE7" s="25">
        <v>227.71</v>
      </c>
      <c r="CF7" s="25">
        <v>181.3</v>
      </c>
      <c r="CG7" s="25">
        <v>181.71</v>
      </c>
      <c r="CH7" s="25">
        <v>188.51</v>
      </c>
      <c r="CI7" s="25">
        <v>189.43</v>
      </c>
      <c r="CJ7" s="25">
        <v>196.75</v>
      </c>
      <c r="CK7" s="25">
        <v>181.66</v>
      </c>
      <c r="CL7" s="25">
        <v>62.98</v>
      </c>
      <c r="CM7" s="25">
        <v>63.27</v>
      </c>
      <c r="CN7" s="25">
        <v>61.75</v>
      </c>
      <c r="CO7" s="25">
        <v>59.33</v>
      </c>
      <c r="CP7" s="25">
        <v>59.02</v>
      </c>
      <c r="CQ7" s="25">
        <v>55.89</v>
      </c>
      <c r="CR7" s="25">
        <v>55.72</v>
      </c>
      <c r="CS7" s="25">
        <v>55.31</v>
      </c>
      <c r="CT7" s="25">
        <v>55.14</v>
      </c>
      <c r="CU7" s="25">
        <v>54.99</v>
      </c>
      <c r="CV7" s="25">
        <v>60.21</v>
      </c>
      <c r="CW7" s="25">
        <v>77.98</v>
      </c>
      <c r="CX7" s="25">
        <v>77.11</v>
      </c>
      <c r="CY7" s="25">
        <v>78.28</v>
      </c>
      <c r="CZ7" s="25">
        <v>80.78</v>
      </c>
      <c r="DA7" s="25">
        <v>82.21</v>
      </c>
      <c r="DB7" s="25">
        <v>81.27</v>
      </c>
      <c r="DC7" s="25">
        <v>81.260000000000005</v>
      </c>
      <c r="DD7" s="25">
        <v>80.36</v>
      </c>
      <c r="DE7" s="25">
        <v>80.13</v>
      </c>
      <c r="DF7" s="25">
        <v>79.34</v>
      </c>
      <c r="DG7" s="25">
        <v>89.21</v>
      </c>
      <c r="DH7" s="25">
        <v>57.42</v>
      </c>
      <c r="DI7" s="25">
        <v>58.5</v>
      </c>
      <c r="DJ7" s="25">
        <v>59.43</v>
      </c>
      <c r="DK7" s="25">
        <v>59.95</v>
      </c>
      <c r="DL7" s="25">
        <v>60.48</v>
      </c>
      <c r="DM7" s="25">
        <v>50.63</v>
      </c>
      <c r="DN7" s="25">
        <v>51.29</v>
      </c>
      <c r="DO7" s="25">
        <v>52.2</v>
      </c>
      <c r="DP7" s="25">
        <v>52.7</v>
      </c>
      <c r="DQ7" s="25">
        <v>53.48</v>
      </c>
      <c r="DR7" s="25">
        <v>52.41</v>
      </c>
      <c r="DS7" s="25">
        <v>39.630000000000003</v>
      </c>
      <c r="DT7" s="25">
        <v>49.1</v>
      </c>
      <c r="DU7" s="25">
        <v>51.96</v>
      </c>
      <c r="DV7" s="25">
        <v>64.150000000000006</v>
      </c>
      <c r="DW7" s="25">
        <v>57.72</v>
      </c>
      <c r="DX7" s="25">
        <v>18.28</v>
      </c>
      <c r="DY7" s="25">
        <v>19.61</v>
      </c>
      <c r="DZ7" s="25">
        <v>20.73</v>
      </c>
      <c r="EA7" s="25">
        <v>22.86</v>
      </c>
      <c r="EB7" s="25">
        <v>24.31</v>
      </c>
      <c r="EC7" s="25">
        <v>26.78</v>
      </c>
      <c r="ED7" s="25">
        <v>0.47</v>
      </c>
      <c r="EE7" s="25">
        <v>0.46</v>
      </c>
      <c r="EF7" s="25">
        <v>0.3</v>
      </c>
      <c r="EG7" s="25">
        <v>0.44</v>
      </c>
      <c r="EH7" s="25">
        <v>0.41</v>
      </c>
      <c r="EI7" s="25">
        <v>0.53</v>
      </c>
      <c r="EJ7" s="25">
        <v>0.48</v>
      </c>
      <c r="EK7" s="25">
        <v>0.5</v>
      </c>
      <c r="EL7" s="25">
        <v>0.41</v>
      </c>
      <c r="EM7" s="25">
        <v>0.41</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107</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2025-12-12T09:11:56Z</dcterms:created>
  <dcterms:modified xsi:type="dcterms:W3CDTF">2026-02-03T06:06:58Z</dcterms:modified>
  <cp:category/>
</cp:coreProperties>
</file>