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5財政状況資料集\12 HP掲載データ（確定）\"/>
    </mc:Choice>
  </mc:AlternateContent>
  <xr:revisionPtr revIDLastSave="0" documentId="13_ncr:1_{C644560D-85D9-4D1F-AED7-13E80341BD95}"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5" i="10" l="1"/>
  <c r="BG34"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AM35" i="10"/>
  <c r="C35" i="10"/>
  <c r="CO34" i="10"/>
  <c r="BW34" i="10"/>
  <c r="BW35" i="10" s="1"/>
  <c r="BW36" i="10" s="1"/>
  <c r="BW37" i="10" s="1"/>
  <c r="BW38" i="10" s="1"/>
  <c r="BW39" i="10" s="1"/>
  <c r="BW40" i="10" s="1"/>
  <c r="BW41" i="10" s="1"/>
  <c r="BW42" i="10" s="1"/>
  <c r="BW43" i="10" s="1"/>
  <c r="U34" i="10"/>
  <c r="U35" i="10" s="1"/>
  <c r="C34" i="10"/>
  <c r="U36" i="10" l="1"/>
  <c r="BE34" i="10" s="1"/>
  <c r="BE35" i="10" s="1"/>
  <c r="AM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<sst xmlns="http://schemas.openxmlformats.org/spreadsheetml/2006/main" count="1165" uniqueCount="578">
  <si>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</si>
  <si>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</si>
  <si>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</si>
  <si>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</si>
  <si>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</si>
  <si>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</si>
  <si>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</si>
  <si>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</si>
  <si>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</si>
  <si>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</si>
  <si>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</si>
  <si>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</si>
  <si>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</si>
  <si>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</si>
  <si>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</si>
  <si>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</si>
  <si>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</si>
  <si>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</si>
  <si>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</si>
  <si>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</si>
  <si>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</si>
  <si>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</si>
  <si>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</si>
  <si>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</si>
  <si>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</si>
  <si>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</si>
  <si>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</si>
  <si>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</si>
  <si>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</si>
  <si>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</si>
  <si>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</si>
  <si>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</si>
  <si>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</si>
  <si>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</si>
  <si>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</si>
  <si>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</si>
  <si>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</si>
  <si>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</si>
  <si>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</si>
  <si>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</si>
  <si>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</si>
  <si>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</si>
  <si>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</si>
  <si>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</si>
  <si>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</si>
  <si>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</si>
  <si>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</si>
  <si>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</si>
  <si>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</si>
  <si>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</si>
  <si>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</si>
  <si>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</si>
  <si>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</si>
  <si>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</si>
  <si>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</si>
  <si>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</si>
  <si>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</si>
  <si>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</si>
  <si>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</si>
  <si>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</si>
  <si>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</si>
  <si>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</si>
  <si>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</si>
  <si>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</si>
  <si>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</si>
  <si>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</si>
  <si>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</si>
  <si>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</si>
  <si>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</si>
  <si>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</si>
  <si>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</si>
  <si>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</si>
  <si>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</si>
  <si>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</si>
  <si>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</si>
  <si>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</si>
  <si>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</si>
  <si>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</si>
  <si>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</si>
  <si>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</si>
  <si>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</si>
  <si>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</si>
  <si>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</si>
  <si>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</si>
  <si>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</si>
  <si>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</si>
  <si>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</si>
  <si>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</si>
  <si>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</si>
  <si>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</si>
  <si>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</si>
  <si>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</si>
  <si>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</si>
  <si>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</si>
  <si>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遊佐町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</si>
  <si>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</si>
  <si>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</si>
  <si>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</si>
  <si>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</si>
  <si>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</si>
  <si>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</si>
  <si>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</si>
  <si>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</si>
  <si>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</si>
  <si>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</si>
  <si>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</si>
  <si>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</si>
  <si>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</si>
  <si>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</si>
  <si>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</si>
  <si>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</si>
  <si>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</si>
  <si>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</si>
  <si>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</si>
  <si>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</si>
  <si>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</si>
  <si>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</si>
  <si>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</si>
  <si>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-8.3</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</si>
  <si>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</si>
  <si>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</si>
  <si>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</si>
  <si>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</si>
  <si>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</si>
  <si>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</si>
  <si>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</si>
  <si>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</si>
  <si>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</si>
  <si>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</si>
  <si>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</si>
  <si>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</si>
  <si>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</si>
  <si>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</si>
  <si>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</si>
  <si>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</si>
  <si>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</si>
  <si>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</si>
  <si>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</si>
  <si>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</si>
  <si>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</si>
  <si>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</si>
  <si>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</si>
  <si>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6"/>
  </si>
  <si>
    <t>うち日本人(％)</t>
    <phoneticPr fontId="5"/>
  </si>
  <si>
    <t>-2.7</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</si>
  <si>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</si>
  <si>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</si>
  <si>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</si>
  <si>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</si>
  <si>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</si>
  <si>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</si>
  <si>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</si>
  <si>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</si>
  <si>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</si>
  <si>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</si>
  <si>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</si>
  <si>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</si>
  <si>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</si>
  <si>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</si>
  <si>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</si>
  <si>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</si>
  <si>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</si>
  <si>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</si>
  <si>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</si>
  <si>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</si>
  <si>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</si>
  <si>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</si>
  <si>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</si>
  <si>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</si>
  <si>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</si>
  <si>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</si>
  <si>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</si>
  <si>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</si>
  <si>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</si>
  <si>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</si>
  <si>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</si>
  <si>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</si>
  <si>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</si>
  <si>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</si>
  <si>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</si>
  <si>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</si>
  <si>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</si>
  <si>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</si>
  <si>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</si>
  <si>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</si>
  <si>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</si>
  <si>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</si>
  <si>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</si>
  <si>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</si>
  <si>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</si>
  <si>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</si>
  <si>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</si>
  <si>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</si>
  <si>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</si>
  <si>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</si>
  <si>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</si>
  <si>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</si>
  <si>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</si>
  <si>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</si>
  <si>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</si>
  <si>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</si>
  <si>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</si>
  <si>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</si>
  <si>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</si>
  <si>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山形県遊佐町</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</si>
  <si>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</si>
  <si>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</si>
  <si>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</si>
  <si>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</si>
  <si>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</si>
  <si>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</si>
  <si>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</si>
  <si>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</si>
  <si>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</si>
  <si>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</si>
  <si>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</si>
  <si>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</si>
  <si>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</si>
  <si>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</si>
  <si>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</si>
  <si>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</si>
  <si>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</si>
  <si>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</si>
  <si>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</si>
  <si>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</si>
  <si>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</si>
  <si>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</si>
  <si>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</si>
  <si>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</si>
  <si>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</si>
  <si>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</si>
  <si>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</si>
  <si>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</si>
  <si>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</si>
  <si>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</si>
  <si>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</si>
  <si>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</si>
  <si>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</si>
  <si>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</si>
  <si>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</si>
  <si>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</si>
  <si>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</si>
  <si>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</si>
  <si>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</si>
  <si>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</si>
  <si>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</si>
  <si>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</si>
  <si>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</si>
  <si>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</si>
  <si>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</si>
  <si>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</si>
  <si>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</si>
  <si>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</si>
  <si>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</si>
  <si>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</si>
  <si>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</si>
  <si>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</si>
  <si>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</si>
  <si>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</si>
  <si>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</si>
  <si>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</si>
  <si>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</si>
  <si>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</si>
  <si>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</si>
  <si>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</si>
  <si>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</si>
  <si>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</si>
  <si>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</si>
  <si>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</si>
  <si>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</si>
  <si>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</si>
  <si>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</si>
  <si>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</si>
  <si>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</si>
  <si>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</si>
  <si>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</si>
  <si>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</si>
  <si>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</si>
  <si>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</si>
  <si>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</si>
  <si>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</si>
  <si>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</si>
  <si>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</si>
  <si>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</si>
  <si>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</si>
  <si>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</si>
  <si>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</si>
  <si>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</si>
  <si>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</si>
  <si>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</si>
  <si>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</si>
  <si>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</si>
  <si>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</si>
  <si>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</si>
  <si>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</si>
  <si>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</si>
  <si>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</si>
  <si>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</si>
  <si>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</si>
  <si>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</si>
  <si>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</si>
  <si>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</si>
  <si>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</si>
  <si>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</si>
  <si>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</si>
  <si>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</si>
  <si>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</si>
  <si>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</si>
  <si>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</si>
  <si>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</si>
  <si>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</si>
  <si>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</si>
  <si>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</si>
  <si>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</si>
  <si>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</si>
  <si>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</si>
  <si>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</si>
  <si>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</si>
  <si>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</si>
  <si>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</si>
  <si>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</si>
  <si>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</si>
  <si>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</si>
  <si>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</si>
  <si>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</si>
  <si>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</si>
  <si>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</si>
  <si>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7"/>
  </si>
  <si>
    <t>と畜場</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</si>
  <si>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</si>
  <si>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</si>
  <si>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</si>
  <si>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</si>
  <si>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</si>
  <si>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</si>
  <si>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</si>
  <si>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</si>
  <si>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</si>
  <si>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</si>
  <si>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</si>
  <si>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</si>
  <si>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</si>
  <si>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</si>
  <si>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</si>
  <si>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</si>
  <si>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</si>
  <si>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</si>
  <si>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</si>
  <si>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</si>
  <si>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</si>
  <si>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</si>
  <si>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</si>
  <si>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</si>
  <si>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</si>
  <si>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</si>
  <si>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山形県遊佐町</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</si>
  <si>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</si>
  <si>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</si>
  <si>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</si>
  <si>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</si>
  <si>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</si>
  <si>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</si>
  <si>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</si>
  <si>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</si>
  <si>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</si>
  <si>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</si>
  <si>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</si>
  <si>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</si>
  <si>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</si>
  <si>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</si>
  <si>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</si>
  <si>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</si>
  <si>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</si>
  <si>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</si>
  <si>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</si>
  <si>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</si>
  <si>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</si>
  <si>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</si>
  <si>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</si>
  <si>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</si>
  <si>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</si>
  <si>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</si>
  <si>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</si>
  <si>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</si>
  <si>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</si>
  <si>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</si>
  <si>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</si>
  <si>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</si>
  <si>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</si>
  <si>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</si>
  <si>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</si>
  <si>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</si>
  <si>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</si>
  <si>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</si>
  <si>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公共下水道事業特別会計</t>
    <phoneticPr fontId="5"/>
  </si>
  <si>
    <t>法非適用企業</t>
    <phoneticPr fontId="5"/>
  </si>
  <si>
    <t>地域集落排水事業特別会計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</si>
  <si>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</si>
  <si>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</si>
  <si>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</si>
  <si>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</si>
  <si>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</si>
  <si>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</si>
  <si>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</si>
  <si>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</si>
  <si>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</si>
  <si>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</si>
  <si>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</si>
  <si>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</si>
  <si>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</si>
  <si>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</si>
  <si>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</si>
  <si>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</si>
  <si>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</si>
  <si>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</si>
  <si>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</si>
  <si>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</si>
  <si>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</si>
  <si>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</si>
  <si>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</si>
  <si>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</si>
  <si>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</si>
  <si>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</si>
  <si>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</si>
  <si>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</si>
  <si>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</si>
  <si>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</si>
  <si>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</si>
  <si>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</si>
  <si>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</si>
  <si>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</si>
  <si>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</si>
  <si>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</si>
  <si>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</si>
  <si>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</si>
  <si>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</si>
  <si>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</si>
  <si>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</si>
  <si>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</si>
  <si>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</si>
  <si>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</si>
  <si>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</si>
  <si>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</si>
  <si>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</si>
  <si>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</si>
  <si>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</si>
  <si>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</si>
  <si>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</si>
  <si>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</si>
  <si>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</si>
  <si>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</si>
  <si>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</si>
  <si>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</si>
  <si>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</si>
  <si>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</si>
  <si>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</si>
  <si>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</si>
  <si>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</si>
  <si>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</si>
  <si>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</si>
  <si>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</si>
  <si>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</si>
  <si>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</si>
  <si>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</si>
  <si>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</si>
  <si>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</si>
  <si>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</si>
  <si>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</si>
  <si>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</si>
  <si>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</si>
  <si>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</si>
  <si>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</si>
  <si>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</si>
  <si>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</si>
  <si>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</si>
  <si>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</si>
  <si>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</si>
  <si>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</si>
  <si>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</si>
  <si>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</si>
  <si>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</si>
  <si>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</si>
  <si>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</si>
  <si>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</si>
  <si>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</si>
  <si>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</si>
  <si>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</si>
  <si>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</si>
  <si>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</si>
  <si>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</si>
  <si>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</si>
  <si>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</si>
  <si>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</si>
  <si>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</si>
  <si>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</si>
  <si>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</si>
  <si>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</si>
  <si>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</si>
  <si>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</si>
  <si>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</si>
  <si>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</si>
  <si>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</si>
  <si>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</si>
  <si>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</si>
  <si>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</si>
  <si>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</si>
  <si>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</si>
  <si>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</si>
  <si>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</si>
  <si>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</si>
  <si>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</si>
  <si>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</si>
  <si>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</si>
  <si>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</si>
  <si>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</si>
  <si>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</si>
  <si>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</si>
  <si>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</si>
  <si>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</si>
  <si>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</si>
  <si>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</si>
  <si>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</si>
  <si>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</si>
  <si>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</si>
  <si>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</si>
  <si>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</si>
  <si>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</si>
  <si>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</si>
  <si>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</si>
  <si>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</si>
  <si>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</si>
  <si>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</si>
  <si>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1.87</t>
  </si>
  <si>
    <t>▲ 0.38</t>
  </si>
  <si>
    <t>水道事業会計</t>
  </si>
  <si>
    <t>一般会計</t>
  </si>
  <si>
    <t>介護保険特別会計</t>
  </si>
  <si>
    <t>公共下水道事業特別会計</t>
  </si>
  <si>
    <t>国民健康保険特別会計</t>
  </si>
  <si>
    <t>地域集落排水事業特別会計</t>
  </si>
  <si>
    <t>後期高齢者医療特別会計</t>
  </si>
  <si>
    <t>その他会計（赤字）</t>
  </si>
  <si>
    <t>その他会計（黒字）</t>
  </si>
  <si>
    <t>R01</t>
    <phoneticPr fontId="5"/>
  </si>
  <si>
    <t>R02</t>
    <phoneticPr fontId="5"/>
  </si>
  <si>
    <t>R03</t>
    <phoneticPr fontId="5"/>
  </si>
  <si>
    <t>R04</t>
    <phoneticPr fontId="5"/>
  </si>
  <si>
    <t>R05</t>
    <phoneticPr fontId="5"/>
  </si>
  <si>
    <t>-</t>
    <phoneticPr fontId="2"/>
  </si>
  <si>
    <t>酒田地区広域行政組合</t>
  </si>
  <si>
    <t>庄内広域行政組合（普通会計分）</t>
  </si>
  <si>
    <t>庄内広域行政組合（青果市場事業特別会計分）</t>
  </si>
  <si>
    <t>庄内広域行政組合（庄内食肉流通センター事業特別会計分）</t>
  </si>
  <si>
    <t>山形県消防補償等組合</t>
  </si>
  <si>
    <t>山形県自治会館管理組合</t>
  </si>
  <si>
    <t>山形県市町村職員退職手当組合</t>
  </si>
  <si>
    <t>山形県市町村交通災害共済組合</t>
  </si>
  <si>
    <t>山形県後期高齢者医療広域連合（普通会計分）</t>
  </si>
  <si>
    <t>山形県後期高齢者医療広域連合（事業会計分）</t>
  </si>
  <si>
    <t>遊佐町総合交流促進施設株式会社</t>
    <rPh sb="0" eb="3">
      <t>ユザマチ</t>
    </rPh>
    <rPh sb="3" eb="5">
      <t>ソウゴウ</t>
    </rPh>
    <rPh sb="5" eb="7">
      <t>コウリュウ</t>
    </rPh>
    <rPh sb="7" eb="9">
      <t>ソクシン</t>
    </rPh>
    <rPh sb="9" eb="11">
      <t>シセツ</t>
    </rPh>
    <rPh sb="11" eb="15">
      <t>カブシキガイシャ</t>
    </rPh>
    <phoneticPr fontId="2"/>
  </si>
  <si>
    <t>遊佐パーキングエリアタウン整備基金</t>
    <rPh sb="0" eb="2">
      <t>ユザ</t>
    </rPh>
    <rPh sb="13" eb="15">
      <t>セイビ</t>
    </rPh>
    <rPh sb="15" eb="17">
      <t>キキン</t>
    </rPh>
    <phoneticPr fontId="5"/>
  </si>
  <si>
    <t>ふるさと基金</t>
    <rPh sb="4" eb="6">
      <t>キキン</t>
    </rPh>
    <phoneticPr fontId="2"/>
  </si>
  <si>
    <t>義務教育施設整備基金</t>
    <rPh sb="0" eb="2">
      <t>ギム</t>
    </rPh>
    <rPh sb="2" eb="4">
      <t>キョウイク</t>
    </rPh>
    <rPh sb="4" eb="6">
      <t>シセツ</t>
    </rPh>
    <rPh sb="6" eb="8">
      <t>セイビ</t>
    </rPh>
    <rPh sb="8" eb="10">
      <t>キキン</t>
    </rPh>
    <phoneticPr fontId="2"/>
  </si>
  <si>
    <t>公共施設等総合管理基金</t>
    <rPh sb="0" eb="2">
      <t>コウキョウ</t>
    </rPh>
    <rPh sb="2" eb="4">
      <t>シセツ</t>
    </rPh>
    <rPh sb="4" eb="5">
      <t>トウ</t>
    </rPh>
    <rPh sb="5" eb="7">
      <t>ソウゴウ</t>
    </rPh>
    <rPh sb="7" eb="9">
      <t>カンリ</t>
    </rPh>
    <rPh sb="9" eb="11">
      <t>キキン</t>
    </rPh>
    <phoneticPr fontId="2"/>
  </si>
  <si>
    <t>観光施設整備基金</t>
    <rPh sb="0" eb="2">
      <t>カンコウ</t>
    </rPh>
    <rPh sb="2" eb="4">
      <t>シセツ</t>
    </rPh>
    <rPh sb="4" eb="6">
      <t>セイビ</t>
    </rPh>
    <rPh sb="6" eb="8">
      <t>キキン</t>
    </rPh>
    <phoneticPr fontId="2"/>
  </si>
  <si>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</si>
  <si>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</si>
  <si>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</si>
  <si>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</si>
  <si>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</si>
  <si>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</si>
  <si>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</si>
  <si>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</si>
  <si>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</si>
  <si>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</si>
  <si>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</si>
  <si>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有形固定資産減価償却率については前年度より上昇し、類似団体平均を上回っている。公共施設等総合管理計画に基づき、定期的な点検や診断結果に基づく計画的な保全による長寿命化や施設保有量の最適化に向けた取り組みを行う。令和５年度に将来負担比率が下がった主な要因として、地方債残高が大きく減少したことが挙げられる。</t>
    <rPh sb="119" eb="120">
      <t>サ</t>
    </rPh>
    <rPh sb="137" eb="138">
      <t>オオ</t>
    </rPh>
    <rPh sb="140" eb="142">
      <t>ゲンショウ</t>
    </rPh>
    <phoneticPr fontId="5"/>
  </si>
  <si>
    <t>　有形固定資産減価償却率については前年度より上昇し、類似団体平均を上回っている。公共施設等総合管理計画に基づき、定期的な点検や診断結果に基づく計画的な保全による長寿命化や施設保有量の最適化に向けた取り組みを行う。令和５年度に将来負担比率が下がった主な要因として地方債残高が大きく減少したことが挙げられ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</si>
</sst>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0" applyFont="1">
      <alignment vertical="center"/>
    </xf>
    <xf numFmtId="0" fontId="21" fillId="0" borderId="0" xfId="8" applyFont="1">
      <alignment vertical="center"/>
    </xf>
    <xf numFmtId="0" fontId="21" fillId="0" borderId="0" xfId="8" applyFont="1" applyAlignment="1" applyProtection="1">
      <alignment horizontal="center" vertical="center" shrinkToFit="1"/>
      <protection hidden="1"/>
    </xf>
    <xf numFmtId="0" fontId="21" fillId="0" borderId="0" xfId="10">
      <alignment vertical="center"/>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lignment horizontal="center" vertical="center" shrinkToFit="1"/>
    </xf>
    <xf numFmtId="0" fontId="21" fillId="0" borderId="0" xfId="8" applyFont="1" applyAlignment="1">
      <alignment horizontal="center" vertical="center"/>
    </xf>
    <xf numFmtId="49" fontId="21" fillId="0" borderId="0" xfId="8" applyNumberFormat="1" applyFont="1" applyAlignment="1">
      <alignment horizontal="center"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42" xfId="8" applyNumberFormat="1" applyFont="1" applyBorder="1" applyAlignment="1">
      <alignment horizontal="right" vertical="center" shrinkToFit="1"/>
    </xf>
    <xf numFmtId="0" fontId="21" fillId="0" borderId="39" xfId="8" applyFont="1" applyBorder="1">
      <alignment vertical="center"/>
    </xf>
    <xf numFmtId="0" fontId="21" fillId="0" borderId="31" xfId="8" applyFont="1" applyBorder="1">
      <alignment vertical="center"/>
    </xf>
    <xf numFmtId="0" fontId="21" fillId="0" borderId="42" xfId="8" applyFont="1" applyBorder="1">
      <alignment vertical="center"/>
    </xf>
    <xf numFmtId="49" fontId="21" fillId="0" borderId="0" xfId="8" applyNumberFormat="1" applyFont="1" applyAlignment="1">
      <alignment horizontal="left" vertical="center"/>
    </xf>
    <xf numFmtId="0" fontId="21" fillId="0" borderId="0" xfId="8" applyFont="1" applyAlignment="1">
      <alignment horizontal="left" vertical="center"/>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0" fontId="21" fillId="0" borderId="1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1" fillId="0" borderId="41" xfId="8" applyFont="1" applyBorder="1" applyAlignment="1">
      <alignment horizontal="center" vertical="center"/>
    </xf>
    <xf numFmtId="0" fontId="21" fillId="0" borderId="12" xfId="8" applyFont="1" applyBorder="1" applyAlignment="1">
      <alignment horizontal="center" vertical="center"/>
    </xf>
    <xf numFmtId="0" fontId="21" fillId="0" borderId="51" xfId="8" applyFont="1" applyBorder="1" applyAlignment="1">
      <alignment horizontal="center" vertical="center"/>
    </xf>
    <xf numFmtId="0" fontId="21" fillId="0" borderId="37" xfId="8" applyFont="1" applyBorder="1" applyAlignment="1">
      <alignment horizontal="center" vertical="center"/>
    </xf>
    <xf numFmtId="0" fontId="21" fillId="0" borderId="56" xfId="8" applyFont="1" applyBorder="1" applyAlignment="1">
      <alignment horizontal="center" vertical="center"/>
    </xf>
    <xf numFmtId="0" fontId="21" fillId="0" borderId="40" xfId="8" applyFont="1" applyBorder="1" applyAlignment="1">
      <alignment horizontal="center" vertical="center"/>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8" fillId="0" borderId="31" xfId="8" applyFont="1" applyBorder="1">
      <alignment vertical="center"/>
    </xf>
    <xf numFmtId="0" fontId="28" fillId="0" borderId="42" xfId="8" applyFont="1" applyBorder="1">
      <alignment vertical="center"/>
    </xf>
    <xf numFmtId="178" fontId="21" fillId="0" borderId="32" xfId="8" applyNumberFormat="1" applyFont="1" applyBorder="1" applyAlignment="1">
      <alignment horizontal="right" vertical="center" shrinkToFit="1"/>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0" fontId="21" fillId="0" borderId="7" xfId="8" applyFont="1" applyBorder="1" applyAlignment="1">
      <alignment horizontal="left" vertical="center"/>
    </xf>
    <xf numFmtId="0" fontId="21" fillId="0" borderId="66" xfId="8" applyFont="1" applyBorder="1" applyAlignment="1">
      <alignment horizontal="left" vertical="center"/>
    </xf>
    <xf numFmtId="0" fontId="21" fillId="0" borderId="4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78" xfId="8" applyFont="1" applyBorder="1" applyAlignment="1">
      <alignment horizontal="center" vertical="center"/>
    </xf>
    <xf numFmtId="0" fontId="21" fillId="0" borderId="77"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0" fontId="21" fillId="0" borderId="30"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178" fontId="21" fillId="0" borderId="8" xfId="8" applyNumberFormat="1" applyFont="1" applyBorder="1" applyAlignment="1">
      <alignment horizontal="right" vertical="center"/>
    </xf>
    <xf numFmtId="0" fontId="25" fillId="0" borderId="41" xfId="8" applyFont="1" applyBorder="1">
      <alignmen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0" fontId="21" fillId="0" borderId="11" xfId="8" applyFont="1" applyBorder="1" applyAlignment="1">
      <alignment horizontal="center" vertical="center"/>
    </xf>
    <xf numFmtId="0" fontId="21" fillId="0" borderId="24" xfId="8" applyFont="1" applyBorder="1" applyAlignment="1">
      <alignment horizontal="center"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1" fillId="0" borderId="70" xfId="8" applyFont="1" applyBorder="1" applyAlignment="1">
      <alignment horizontal="center"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31" xfId="8" applyFont="1" applyBorder="1">
      <alignment vertical="center"/>
    </xf>
    <xf numFmtId="0" fontId="25" fillId="0" borderId="42"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9" xfId="8" applyFont="1" applyBorder="1" applyAlignment="1">
      <alignment horizontal="center" vertical="center"/>
    </xf>
    <xf numFmtId="0" fontId="21" fillId="0" borderId="7" xfId="8" applyFont="1" applyBorder="1" applyAlignment="1">
      <alignment horizontal="center" vertical="center"/>
    </xf>
    <xf numFmtId="0" fontId="21" fillId="0" borderId="66" xfId="8" applyFont="1" applyBorder="1" applyAlignment="1">
      <alignment horizontal="center"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0" fontId="21" fillId="0" borderId="14" xfId="8" applyFont="1" applyBorder="1" applyAlignment="1">
      <alignment horizontal="center" vertical="center"/>
    </xf>
    <xf numFmtId="0" fontId="21" fillId="0" borderId="1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52" xfId="8" applyFont="1" applyBorder="1" applyAlignment="1">
      <alignment horizontal="center" vertical="center"/>
    </xf>
    <xf numFmtId="0" fontId="21" fillId="0" borderId="71" xfId="8" applyFont="1" applyBorder="1" applyAlignment="1">
      <alignment horizontal="center" vertical="center"/>
    </xf>
    <xf numFmtId="0" fontId="21" fillId="0" borderId="16"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68"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9" xfId="8" applyFont="1" applyBorder="1" applyAlignment="1">
      <alignment horizontal="center" vertical="center"/>
    </xf>
    <xf numFmtId="0" fontId="21" fillId="0" borderId="67" xfId="8" applyFont="1" applyBorder="1" applyAlignment="1">
      <alignment horizontal="center" vertical="center"/>
    </xf>
    <xf numFmtId="0" fontId="21" fillId="0" borderId="3" xfId="8" applyFont="1" applyBorder="1" applyAlignment="1">
      <alignment horizontal="center"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1"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85"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178" fontId="21" fillId="0" borderId="56"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56"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1" fillId="0" borderId="38" xfId="1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38" xfId="11" applyNumberFormat="1" applyFont="1" applyBorder="1" applyAlignment="1">
      <alignment horizontal="right" vertical="center" shrinkToFi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81" fontId="21" fillId="0" borderId="37" xfId="11" applyNumberFormat="1" applyFont="1" applyBorder="1" applyAlignment="1">
      <alignment horizontal="right" vertical="center" shrinkToFit="1"/>
    </xf>
    <xf numFmtId="181" fontId="21"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1"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1" fillId="0" borderId="6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1" fillId="0" borderId="87" xfId="11" applyNumberFormat="1" applyFont="1" applyBorder="1" applyAlignment="1">
      <alignment horizontal="right" vertical="center" shrinkToFit="1"/>
    </xf>
    <xf numFmtId="0" fontId="17" fillId="0" borderId="0" xfId="6" applyAlignment="1">
      <alignment vertical="center"/>
    </xf>
    <xf numFmtId="0" fontId="17" fillId="0" borderId="38" xfId="6" applyBorder="1" applyAlignment="1">
      <alignment vertical="center"/>
    </xf>
    <xf numFmtId="178" fontId="21" fillId="0" borderId="84"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78" fontId="21" fillId="0" borderId="65"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178" fontId="21" fillId="0" borderId="88"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78" fontId="21" fillId="0" borderId="38" xfId="11" applyNumberFormat="1" applyFont="1" applyBorder="1" applyAlignment="1">
      <alignment horizontal="right" vertical="center"/>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4" xfId="11" applyFont="1" applyBorder="1" applyAlignment="1">
      <alignment horizontal="center" vertical="center"/>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0" fontId="35" fillId="6" borderId="75" xfId="12" applyFont="1" applyFill="1" applyBorder="1">
      <alignment vertical="center"/>
    </xf>
    <xf numFmtId="0" fontId="35" fillId="6" borderId="70"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0" fontId="35" fillId="6" borderId="7"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77" fontId="35" fillId="6" borderId="37"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2"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6" fontId="35" fillId="6" borderId="51" xfId="14" applyNumberFormat="1" applyFont="1" applyFill="1" applyBorder="1" applyAlignment="1">
      <alignment horizontal="right" vertical="center" shrinkToFit="1"/>
    </xf>
    <xf numFmtId="0" fontId="35" fillId="6" borderId="45"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26" xfId="12" applyFont="1" applyFill="1" applyBorder="1" applyAlignment="1">
      <alignment horizontal="center" vertical="center"/>
    </xf>
    <xf numFmtId="0" fontId="35" fillId="6" borderId="65"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0" fontId="35" fillId="6" borderId="1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87" fontId="35" fillId="6" borderId="129"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37" xfId="12" applyFont="1" applyFill="1" applyBorder="1">
      <alignment vertical="center"/>
    </xf>
    <xf numFmtId="0" fontId="35" fillId="6" borderId="56" xfId="12" applyFont="1" applyFill="1" applyBorder="1">
      <alignment vertical="center"/>
    </xf>
    <xf numFmtId="0" fontId="35" fillId="6" borderId="40" xfId="12" applyFont="1" applyFill="1" applyBorder="1">
      <alignment vertical="center"/>
    </xf>
    <xf numFmtId="0" fontId="35" fillId="6" borderId="81" xfId="12" applyFont="1" applyFill="1" applyBorder="1" applyAlignment="1">
      <alignment horizontal="center" vertical="center"/>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31" xfId="12" applyFont="1" applyFill="1" applyBorder="1" applyAlignment="1">
      <alignment horizontal="center" vertical="center" wrapText="1"/>
    </xf>
    <xf numFmtId="0" fontId="37" fillId="6" borderId="42" xfId="12" applyFont="1" applyFill="1" applyBorder="1" applyAlignment="1">
      <alignment horizontal="center" vertical="center"/>
    </xf>
    <xf numFmtId="177" fontId="35" fillId="6" borderId="161"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30"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9" xfId="12" applyFont="1" applyFill="1" applyBorder="1" applyAlignment="1">
      <alignment horizontal="center" vertical="center"/>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0" fontId="35" fillId="6" borderId="38" xfId="12" applyFont="1" applyFill="1" applyBorder="1" applyAlignment="1">
      <alignment horizontal="left" vertical="center"/>
    </xf>
    <xf numFmtId="0" fontId="35" fillId="6" borderId="4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32" xfId="12" applyFont="1" applyFill="1" applyBorder="1" applyAlignment="1">
      <alignment horizontal="center" vertical="center"/>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4" xfId="12" applyFont="1" applyFill="1" applyBorder="1" applyAlignment="1">
      <alignment horizontal="center" vertical="center"/>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9" xfId="15" applyFont="1" applyBorder="1" applyAlignment="1" applyProtection="1">
      <alignment horizontal="left" vertical="center" shrinkToFit="1"/>
      <protection locked="0"/>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64"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0" borderId="114" xfId="15" applyFont="1" applyBorder="1" applyAlignment="1" applyProtection="1">
      <alignment horizontal="left" vertical="center" shrinkToFit="1"/>
      <protection locked="0"/>
    </xf>
    <xf numFmtId="0" fontId="35" fillId="7" borderId="9"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87" fontId="35" fillId="8" borderId="134" xfId="12" applyNumberFormat="1" applyFont="1" applyFill="1" applyBorder="1" applyAlignment="1" applyProtection="1">
      <alignment horizontal="righ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6" borderId="75" xfId="12" applyFont="1" applyFill="1" applyBorder="1" applyAlignment="1">
      <alignment horizontal="left" vertical="center"/>
    </xf>
    <xf numFmtId="0" fontId="35" fillId="6" borderId="8" xfId="12" applyFont="1" applyFill="1" applyBorder="1" applyAlignment="1">
      <alignment horizontal="left" vertical="center"/>
    </xf>
    <xf numFmtId="177" fontId="35" fillId="8" borderId="129" xfId="15" applyNumberFormat="1" applyFont="1" applyFill="1" applyBorder="1" applyAlignment="1" applyProtection="1">
      <alignment horizontal="right" vertical="center" shrinkToFit="1"/>
      <protection locked="0"/>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7" borderId="36"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7"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A28FEFB1-0F90-4BF5-B868-C92C27D0846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93492</c:v>
                </c:pt>
                <c:pt idx="1">
                  <c:v>94796</c:v>
                </c:pt>
                <c:pt idx="2">
                  <c:v>85942</c:v>
                </c:pt>
                <c:pt idx="3">
                  <c:v>95007</c:v>
                </c:pt>
                <c:pt idx="4">
                  <c:v>98176</c:v>
                </c:pt>
              </c:numCache>
            </c:numRef>
          </c:val>
          <c:smooth val="0"/>
          <c:extLst>
            <c:ext xmlns:c16="http://schemas.microsoft.com/office/drawing/2014/chart" uri="{C3380CC4-5D6E-409C-BE32-E72D297353CC}">
              <c16:uniqueId val="{00000000-7305-4104-B915-DF4029D53D1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142755</c:v>
                </c:pt>
                <c:pt idx="1">
                  <c:v>119204</c:v>
                </c:pt>
                <c:pt idx="2">
                  <c:v>143564</c:v>
                </c:pt>
                <c:pt idx="3">
                  <c:v>86643</c:v>
                </c:pt>
                <c:pt idx="4">
                  <c:v>71933</c:v>
                </c:pt>
              </c:numCache>
            </c:numRef>
          </c:val>
          <c:smooth val="0"/>
          <c:extLst>
            <c:ext xmlns:c16="http://schemas.microsoft.com/office/drawing/2014/chart" uri="{C3380CC4-5D6E-409C-BE32-E72D297353CC}">
              <c16:uniqueId val="{00000001-7305-4104-B915-DF4029D53D1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10.39</c:v>
                </c:pt>
                <c:pt idx="1">
                  <c:v>10.15</c:v>
                </c:pt>
                <c:pt idx="2">
                  <c:v>10.08</c:v>
                </c:pt>
                <c:pt idx="3">
                  <c:v>10.210000000000001</c:v>
                </c:pt>
                <c:pt idx="4">
                  <c:v>10.89</c:v>
                </c:pt>
              </c:numCache>
            </c:numRef>
          </c:val>
          <c:extLst>
            <c:ext xmlns:c16="http://schemas.microsoft.com/office/drawing/2014/chart" uri="{C3380CC4-5D6E-409C-BE32-E72D297353CC}">
              <c16:uniqueId val="{00000000-86FC-4D02-9883-1E9AFDCA4B5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25.52</c:v>
                </c:pt>
                <c:pt idx="1">
                  <c:v>24.2</c:v>
                </c:pt>
                <c:pt idx="2">
                  <c:v>22.74</c:v>
                </c:pt>
                <c:pt idx="3">
                  <c:v>21.79</c:v>
                </c:pt>
                <c:pt idx="4">
                  <c:v>20.55</c:v>
                </c:pt>
              </c:numCache>
            </c:numRef>
          </c:val>
          <c:extLst>
            <c:ext xmlns:c16="http://schemas.microsoft.com/office/drawing/2014/chart" uri="{C3380CC4-5D6E-409C-BE32-E72D297353CC}">
              <c16:uniqueId val="{00000001-86FC-4D02-9883-1E9AFDCA4B52}"/>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2.64</c:v>
                </c:pt>
                <c:pt idx="1">
                  <c:v>7.0000000000000007E-2</c:v>
                </c:pt>
                <c:pt idx="2">
                  <c:v>5.09</c:v>
                </c:pt>
                <c:pt idx="3">
                  <c:v>-1.87</c:v>
                </c:pt>
                <c:pt idx="4">
                  <c:v>-0.38</c:v>
                </c:pt>
              </c:numCache>
            </c:numRef>
          </c:val>
          <c:smooth val="0"/>
          <c:extLst>
            <c:ext xmlns:c16="http://schemas.microsoft.com/office/drawing/2014/chart" uri="{C3380CC4-5D6E-409C-BE32-E72D297353CC}">
              <c16:uniqueId val="{00000002-86FC-4D02-9883-1E9AFDCA4B52}"/>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130-47A4-931F-FD11E9C66F1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130-47A4-931F-FD11E9C66F1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130-47A4-931F-FD11E9C66F1E}"/>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0.01</c:v>
                </c:pt>
                <c:pt idx="2">
                  <c:v>#N/A</c:v>
                </c:pt>
                <c:pt idx="3">
                  <c:v>0.01</c:v>
                </c:pt>
                <c:pt idx="4">
                  <c:v>#N/A</c:v>
                </c:pt>
                <c:pt idx="5">
                  <c:v>0.02</c:v>
                </c:pt>
                <c:pt idx="6">
                  <c:v>#N/A</c:v>
                </c:pt>
                <c:pt idx="7">
                  <c:v>0.01</c:v>
                </c:pt>
                <c:pt idx="8">
                  <c:v>#N/A</c:v>
                </c:pt>
                <c:pt idx="9">
                  <c:v>0.01</c:v>
                </c:pt>
              </c:numCache>
            </c:numRef>
          </c:val>
          <c:extLst>
            <c:ext xmlns:c16="http://schemas.microsoft.com/office/drawing/2014/chart" uri="{C3380CC4-5D6E-409C-BE32-E72D297353CC}">
              <c16:uniqueId val="{00000003-F130-47A4-931F-FD11E9C66F1E}"/>
            </c:ext>
          </c:extLst>
        </c:ser>
        <c:ser>
          <c:idx val="4"/>
          <c:order val="4"/>
          <c:tx>
            <c:strRef>
              <c:f>データシート!$A$31</c:f>
              <c:strCache>
                <c:ptCount val="1"/>
                <c:pt idx="0">
                  <c:v>地域集落排水事業特別会計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0.18</c:v>
                </c:pt>
                <c:pt idx="2">
                  <c:v>#N/A</c:v>
                </c:pt>
                <c:pt idx="3">
                  <c:v>0.19</c:v>
                </c:pt>
                <c:pt idx="4">
                  <c:v>#N/A</c:v>
                </c:pt>
                <c:pt idx="5">
                  <c:v>0.28000000000000003</c:v>
                </c:pt>
                <c:pt idx="6">
                  <c:v>#N/A</c:v>
                </c:pt>
                <c:pt idx="7">
                  <c:v>0.28999999999999998</c:v>
                </c:pt>
                <c:pt idx="8">
                  <c:v>#N/A</c:v>
                </c:pt>
                <c:pt idx="9">
                  <c:v>0.54</c:v>
                </c:pt>
              </c:numCache>
            </c:numRef>
          </c:val>
          <c:extLst>
            <c:ext xmlns:c16="http://schemas.microsoft.com/office/drawing/2014/chart" uri="{C3380CC4-5D6E-409C-BE32-E72D297353CC}">
              <c16:uniqueId val="{00000004-F130-47A4-931F-FD11E9C66F1E}"/>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0.85</c:v>
                </c:pt>
                <c:pt idx="2">
                  <c:v>#N/A</c:v>
                </c:pt>
                <c:pt idx="3">
                  <c:v>0.72</c:v>
                </c:pt>
                <c:pt idx="4">
                  <c:v>#N/A</c:v>
                </c:pt>
                <c:pt idx="5">
                  <c:v>1.0900000000000001</c:v>
                </c:pt>
                <c:pt idx="6">
                  <c:v>#N/A</c:v>
                </c:pt>
                <c:pt idx="7">
                  <c:v>0.88</c:v>
                </c:pt>
                <c:pt idx="8">
                  <c:v>#N/A</c:v>
                </c:pt>
                <c:pt idx="9">
                  <c:v>1.17</c:v>
                </c:pt>
              </c:numCache>
            </c:numRef>
          </c:val>
          <c:extLst>
            <c:ext xmlns:c16="http://schemas.microsoft.com/office/drawing/2014/chart" uri="{C3380CC4-5D6E-409C-BE32-E72D297353CC}">
              <c16:uniqueId val="{00000005-F130-47A4-931F-FD11E9C66F1E}"/>
            </c:ext>
          </c:extLst>
        </c:ser>
        <c:ser>
          <c:idx val="6"/>
          <c:order val="6"/>
          <c:tx>
            <c:strRef>
              <c:f>データシート!$A$33</c:f>
              <c:strCache>
                <c:ptCount val="1"/>
                <c:pt idx="0">
                  <c:v>公共下水道事業特別会計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0.4</c:v>
                </c:pt>
                <c:pt idx="2">
                  <c:v>#N/A</c:v>
                </c:pt>
                <c:pt idx="3">
                  <c:v>1.04</c:v>
                </c:pt>
                <c:pt idx="4">
                  <c:v>#N/A</c:v>
                </c:pt>
                <c:pt idx="5">
                  <c:v>0.98</c:v>
                </c:pt>
                <c:pt idx="6">
                  <c:v>#N/A</c:v>
                </c:pt>
                <c:pt idx="7">
                  <c:v>1.03</c:v>
                </c:pt>
                <c:pt idx="8">
                  <c:v>#N/A</c:v>
                </c:pt>
                <c:pt idx="9">
                  <c:v>1.34</c:v>
                </c:pt>
              </c:numCache>
            </c:numRef>
          </c:val>
          <c:extLst>
            <c:ext xmlns:c16="http://schemas.microsoft.com/office/drawing/2014/chart" uri="{C3380CC4-5D6E-409C-BE32-E72D297353CC}">
              <c16:uniqueId val="{00000006-F130-47A4-931F-FD11E9C66F1E}"/>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1.4</c:v>
                </c:pt>
                <c:pt idx="2">
                  <c:v>#N/A</c:v>
                </c:pt>
                <c:pt idx="3">
                  <c:v>1.2</c:v>
                </c:pt>
                <c:pt idx="4">
                  <c:v>#N/A</c:v>
                </c:pt>
                <c:pt idx="5">
                  <c:v>1.22</c:v>
                </c:pt>
                <c:pt idx="6">
                  <c:v>#N/A</c:v>
                </c:pt>
                <c:pt idx="7">
                  <c:v>1.33</c:v>
                </c:pt>
                <c:pt idx="8">
                  <c:v>#N/A</c:v>
                </c:pt>
                <c:pt idx="9">
                  <c:v>2.16</c:v>
                </c:pt>
              </c:numCache>
            </c:numRef>
          </c:val>
          <c:extLst>
            <c:ext xmlns:c16="http://schemas.microsoft.com/office/drawing/2014/chart" uri="{C3380CC4-5D6E-409C-BE32-E72D297353CC}">
              <c16:uniqueId val="{00000007-F130-47A4-931F-FD11E9C66F1E}"/>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10.38</c:v>
                </c:pt>
                <c:pt idx="2">
                  <c:v>#N/A</c:v>
                </c:pt>
                <c:pt idx="3">
                  <c:v>10.15</c:v>
                </c:pt>
                <c:pt idx="4">
                  <c:v>#N/A</c:v>
                </c:pt>
                <c:pt idx="5">
                  <c:v>10.08</c:v>
                </c:pt>
                <c:pt idx="6">
                  <c:v>#N/A</c:v>
                </c:pt>
                <c:pt idx="7">
                  <c:v>10.199999999999999</c:v>
                </c:pt>
                <c:pt idx="8">
                  <c:v>#N/A</c:v>
                </c:pt>
                <c:pt idx="9">
                  <c:v>10.89</c:v>
                </c:pt>
              </c:numCache>
            </c:numRef>
          </c:val>
          <c:extLst>
            <c:ext xmlns:c16="http://schemas.microsoft.com/office/drawing/2014/chart" uri="{C3380CC4-5D6E-409C-BE32-E72D297353CC}">
              <c16:uniqueId val="{00000008-F130-47A4-931F-FD11E9C66F1E}"/>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10.210000000000001</c:v>
                </c:pt>
                <c:pt idx="2">
                  <c:v>#N/A</c:v>
                </c:pt>
                <c:pt idx="3">
                  <c:v>10.51</c:v>
                </c:pt>
                <c:pt idx="4">
                  <c:v>#N/A</c:v>
                </c:pt>
                <c:pt idx="5">
                  <c:v>10.83</c:v>
                </c:pt>
                <c:pt idx="6">
                  <c:v>#N/A</c:v>
                </c:pt>
                <c:pt idx="7">
                  <c:v>11.32</c:v>
                </c:pt>
                <c:pt idx="8">
                  <c:v>#N/A</c:v>
                </c:pt>
                <c:pt idx="9">
                  <c:v>11.69</c:v>
                </c:pt>
              </c:numCache>
            </c:numRef>
          </c:val>
          <c:extLst>
            <c:ext xmlns:c16="http://schemas.microsoft.com/office/drawing/2014/chart" uri="{C3380CC4-5D6E-409C-BE32-E72D297353CC}">
              <c16:uniqueId val="{00000009-F130-47A4-931F-FD11E9C66F1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871</c:v>
                </c:pt>
                <c:pt idx="5">
                  <c:v>941</c:v>
                </c:pt>
                <c:pt idx="8">
                  <c:v>938</c:v>
                </c:pt>
                <c:pt idx="11">
                  <c:v>915</c:v>
                </c:pt>
                <c:pt idx="14">
                  <c:v>929</c:v>
                </c:pt>
              </c:numCache>
            </c:numRef>
          </c:val>
          <c:extLst>
            <c:ext xmlns:c16="http://schemas.microsoft.com/office/drawing/2014/chart" uri="{C3380CC4-5D6E-409C-BE32-E72D297353CC}">
              <c16:uniqueId val="{00000000-8B56-4A36-9B51-3C263B9276A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B56-4A36-9B51-3C263B9276A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8B56-4A36-9B51-3C263B9276A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2</c:v>
                </c:pt>
                <c:pt idx="3">
                  <c:v>2</c:v>
                </c:pt>
                <c:pt idx="6">
                  <c:v>2</c:v>
                </c:pt>
                <c:pt idx="9">
                  <c:v>2</c:v>
                </c:pt>
                <c:pt idx="12">
                  <c:v>2</c:v>
                </c:pt>
              </c:numCache>
            </c:numRef>
          </c:val>
          <c:extLst>
            <c:ext xmlns:c16="http://schemas.microsoft.com/office/drawing/2014/chart" uri="{C3380CC4-5D6E-409C-BE32-E72D297353CC}">
              <c16:uniqueId val="{00000003-8B56-4A36-9B51-3C263B9276A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482</c:v>
                </c:pt>
                <c:pt idx="3">
                  <c:v>506</c:v>
                </c:pt>
                <c:pt idx="6">
                  <c:v>540</c:v>
                </c:pt>
                <c:pt idx="9">
                  <c:v>516</c:v>
                </c:pt>
                <c:pt idx="12">
                  <c:v>444</c:v>
                </c:pt>
              </c:numCache>
            </c:numRef>
          </c:val>
          <c:extLst>
            <c:ext xmlns:c16="http://schemas.microsoft.com/office/drawing/2014/chart" uri="{C3380CC4-5D6E-409C-BE32-E72D297353CC}">
              <c16:uniqueId val="{00000004-8B56-4A36-9B51-3C263B9276A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B56-4A36-9B51-3C263B9276A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B56-4A36-9B51-3C263B9276A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777</c:v>
                </c:pt>
                <c:pt idx="3">
                  <c:v>842</c:v>
                </c:pt>
                <c:pt idx="6">
                  <c:v>857</c:v>
                </c:pt>
                <c:pt idx="9">
                  <c:v>918</c:v>
                </c:pt>
                <c:pt idx="12">
                  <c:v>1003</c:v>
                </c:pt>
              </c:numCache>
            </c:numRef>
          </c:val>
          <c:extLst>
            <c:ext xmlns:c16="http://schemas.microsoft.com/office/drawing/2014/chart" uri="{C3380CC4-5D6E-409C-BE32-E72D297353CC}">
              <c16:uniqueId val="{00000007-8B56-4A36-9B51-3C263B9276A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390</c:v>
                </c:pt>
                <c:pt idx="2">
                  <c:v>#N/A</c:v>
                </c:pt>
                <c:pt idx="3">
                  <c:v>#N/A</c:v>
                </c:pt>
                <c:pt idx="4">
                  <c:v>409</c:v>
                </c:pt>
                <c:pt idx="5">
                  <c:v>#N/A</c:v>
                </c:pt>
                <c:pt idx="6">
                  <c:v>#N/A</c:v>
                </c:pt>
                <c:pt idx="7">
                  <c:v>461</c:v>
                </c:pt>
                <c:pt idx="8">
                  <c:v>#N/A</c:v>
                </c:pt>
                <c:pt idx="9">
                  <c:v>#N/A</c:v>
                </c:pt>
                <c:pt idx="10">
                  <c:v>521</c:v>
                </c:pt>
                <c:pt idx="11">
                  <c:v>#N/A</c:v>
                </c:pt>
                <c:pt idx="12">
                  <c:v>#N/A</c:v>
                </c:pt>
                <c:pt idx="13">
                  <c:v>520</c:v>
                </c:pt>
                <c:pt idx="14">
                  <c:v>#N/A</c:v>
                </c:pt>
              </c:numCache>
            </c:numRef>
          </c:val>
          <c:smooth val="0"/>
          <c:extLst>
            <c:ext xmlns:c16="http://schemas.microsoft.com/office/drawing/2014/chart" uri="{C3380CC4-5D6E-409C-BE32-E72D297353CC}">
              <c16:uniqueId val="{00000008-8B56-4A36-9B51-3C263B9276A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8771</c:v>
                </c:pt>
                <c:pt idx="5">
                  <c:v>8500</c:v>
                </c:pt>
                <c:pt idx="8">
                  <c:v>8613</c:v>
                </c:pt>
                <c:pt idx="11">
                  <c:v>8064</c:v>
                </c:pt>
                <c:pt idx="14">
                  <c:v>7740</c:v>
                </c:pt>
              </c:numCache>
            </c:numRef>
          </c:val>
          <c:extLst>
            <c:ext xmlns:c16="http://schemas.microsoft.com/office/drawing/2014/chart" uri="{C3380CC4-5D6E-409C-BE32-E72D297353CC}">
              <c16:uniqueId val="{00000000-C018-41F3-AACF-D6E5BA49778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2</c:v>
                </c:pt>
                <c:pt idx="5">
                  <c:v>2</c:v>
                </c:pt>
                <c:pt idx="8">
                  <c:v>0</c:v>
                </c:pt>
                <c:pt idx="11">
                  <c:v>0</c:v>
                </c:pt>
                <c:pt idx="14">
                  <c:v>0</c:v>
                </c:pt>
              </c:numCache>
            </c:numRef>
          </c:val>
          <c:extLst>
            <c:ext xmlns:c16="http://schemas.microsoft.com/office/drawing/2014/chart" uri="{C3380CC4-5D6E-409C-BE32-E72D297353CC}">
              <c16:uniqueId val="{00000001-C018-41F3-AACF-D6E5BA49778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3104</c:v>
                </c:pt>
                <c:pt idx="5">
                  <c:v>3371</c:v>
                </c:pt>
                <c:pt idx="8">
                  <c:v>3573</c:v>
                </c:pt>
                <c:pt idx="11">
                  <c:v>3614</c:v>
                </c:pt>
                <c:pt idx="14">
                  <c:v>4012</c:v>
                </c:pt>
              </c:numCache>
            </c:numRef>
          </c:val>
          <c:extLst>
            <c:ext xmlns:c16="http://schemas.microsoft.com/office/drawing/2014/chart" uri="{C3380CC4-5D6E-409C-BE32-E72D297353CC}">
              <c16:uniqueId val="{00000002-C018-41F3-AACF-D6E5BA49778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018-41F3-AACF-D6E5BA49778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018-41F3-AACF-D6E5BA49778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018-41F3-AACF-D6E5BA49778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1066</c:v>
                </c:pt>
                <c:pt idx="3">
                  <c:v>1097</c:v>
                </c:pt>
                <c:pt idx="6">
                  <c:v>1049</c:v>
                </c:pt>
                <c:pt idx="9">
                  <c:v>1042</c:v>
                </c:pt>
                <c:pt idx="12">
                  <c:v>997</c:v>
                </c:pt>
              </c:numCache>
            </c:numRef>
          </c:val>
          <c:extLst>
            <c:ext xmlns:c16="http://schemas.microsoft.com/office/drawing/2014/chart" uri="{C3380CC4-5D6E-409C-BE32-E72D297353CC}">
              <c16:uniqueId val="{00000006-C018-41F3-AACF-D6E5BA49778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8</c:v>
                </c:pt>
                <c:pt idx="3">
                  <c:v>7</c:v>
                </c:pt>
                <c:pt idx="6">
                  <c:v>6</c:v>
                </c:pt>
                <c:pt idx="9">
                  <c:v>6</c:v>
                </c:pt>
                <c:pt idx="12">
                  <c:v>6</c:v>
                </c:pt>
              </c:numCache>
            </c:numRef>
          </c:val>
          <c:extLst>
            <c:ext xmlns:c16="http://schemas.microsoft.com/office/drawing/2014/chart" uri="{C3380CC4-5D6E-409C-BE32-E72D297353CC}">
              <c16:uniqueId val="{00000007-C018-41F3-AACF-D6E5BA49778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4478</c:v>
                </c:pt>
                <c:pt idx="3">
                  <c:v>4170</c:v>
                </c:pt>
                <c:pt idx="6">
                  <c:v>4033</c:v>
                </c:pt>
                <c:pt idx="9">
                  <c:v>3741</c:v>
                </c:pt>
                <c:pt idx="12">
                  <c:v>3441</c:v>
                </c:pt>
              </c:numCache>
            </c:numRef>
          </c:val>
          <c:extLst>
            <c:ext xmlns:c16="http://schemas.microsoft.com/office/drawing/2014/chart" uri="{C3380CC4-5D6E-409C-BE32-E72D297353CC}">
              <c16:uniqueId val="{00000008-C018-41F3-AACF-D6E5BA49778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018-41F3-AACF-D6E5BA49778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8928</c:v>
                </c:pt>
                <c:pt idx="3">
                  <c:v>9499</c:v>
                </c:pt>
                <c:pt idx="6">
                  <c:v>9807</c:v>
                </c:pt>
                <c:pt idx="9">
                  <c:v>9537</c:v>
                </c:pt>
                <c:pt idx="12">
                  <c:v>8969</c:v>
                </c:pt>
              </c:numCache>
            </c:numRef>
          </c:val>
          <c:extLst>
            <c:ext xmlns:c16="http://schemas.microsoft.com/office/drawing/2014/chart" uri="{C3380CC4-5D6E-409C-BE32-E72D297353CC}">
              <c16:uniqueId val="{0000000A-C018-41F3-AACF-D6E5BA49778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2604</c:v>
                </c:pt>
                <c:pt idx="2">
                  <c:v>#N/A</c:v>
                </c:pt>
                <c:pt idx="3">
                  <c:v>#N/A</c:v>
                </c:pt>
                <c:pt idx="4">
                  <c:v>2901</c:v>
                </c:pt>
                <c:pt idx="5">
                  <c:v>#N/A</c:v>
                </c:pt>
                <c:pt idx="6">
                  <c:v>#N/A</c:v>
                </c:pt>
                <c:pt idx="7">
                  <c:v>2709</c:v>
                </c:pt>
                <c:pt idx="8">
                  <c:v>#N/A</c:v>
                </c:pt>
                <c:pt idx="9">
                  <c:v>#N/A</c:v>
                </c:pt>
                <c:pt idx="10">
                  <c:v>2649</c:v>
                </c:pt>
                <c:pt idx="11">
                  <c:v>#N/A</c:v>
                </c:pt>
                <c:pt idx="12">
                  <c:v>#N/A</c:v>
                </c:pt>
                <c:pt idx="13">
                  <c:v>1660</c:v>
                </c:pt>
                <c:pt idx="14">
                  <c:v>#N/A</c:v>
                </c:pt>
              </c:numCache>
            </c:numRef>
          </c:val>
          <c:smooth val="0"/>
          <c:extLst>
            <c:ext xmlns:c16="http://schemas.microsoft.com/office/drawing/2014/chart" uri="{C3380CC4-5D6E-409C-BE32-E72D297353CC}">
              <c16:uniqueId val="{0000000B-C018-41F3-AACF-D6E5BA49778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1226</c:v>
                </c:pt>
                <c:pt idx="1">
                  <c:v>1138</c:v>
                </c:pt>
                <c:pt idx="2">
                  <c:v>1079</c:v>
                </c:pt>
              </c:numCache>
            </c:numRef>
          </c:val>
          <c:extLst>
            <c:ext xmlns:c16="http://schemas.microsoft.com/office/drawing/2014/chart" uri="{C3380CC4-5D6E-409C-BE32-E72D297353CC}">
              <c16:uniqueId val="{00000000-AEAF-48D0-9BD2-27604A53D87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205</c:v>
                </c:pt>
                <c:pt idx="1">
                  <c:v>155</c:v>
                </c:pt>
                <c:pt idx="2">
                  <c:v>105</c:v>
                </c:pt>
              </c:numCache>
            </c:numRef>
          </c:val>
          <c:extLst>
            <c:ext xmlns:c16="http://schemas.microsoft.com/office/drawing/2014/chart" uri="{C3380CC4-5D6E-409C-BE32-E72D297353CC}">
              <c16:uniqueId val="{00000001-AEAF-48D0-9BD2-27604A53D87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1757</c:v>
                </c:pt>
                <c:pt idx="1">
                  <c:v>1912</c:v>
                </c:pt>
                <c:pt idx="2">
                  <c:v>2370</c:v>
                </c:pt>
              </c:numCache>
            </c:numRef>
          </c:val>
          <c:extLst>
            <c:ext xmlns:c16="http://schemas.microsoft.com/office/drawing/2014/chart" uri="{C3380CC4-5D6E-409C-BE32-E72D297353CC}">
              <c16:uniqueId val="{00000002-AEAF-48D0-9BD2-27604A53D87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{64891F2F-2252-41A6-9DB7-A1D17FD83E3E}</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CB40-47BD-A511-460B6852DF0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{858A869C-DE3E-4261-BBE8-560F22FC54C1}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B40-47BD-A511-460B6852DF0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{EE77AD43-3BF5-46C1-A24A-F11790EEAB28}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B40-47BD-A511-460B6852DF0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{EC0A23DB-7B74-479C-A17B-31827749F44F}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B40-47BD-A511-460B6852DF0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{FBA3AA20-53C3-42F5-9620-D7D73D7A3E3A}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B40-47BD-A511-460B6852DF0E}"/>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{FF283D44-DCDE-4057-9B42-BBA3883E7862}</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CB40-47BD-A511-460B6852DF0E}"/>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{6E91AEF5-3140-4017-958C-5B6CB22CC638}</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CB40-47BD-A511-460B6852DF0E}"/>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{A2C0B1BE-B239-498E-AA0C-DD1E6501BB59}</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CB40-47BD-A511-460B6852DF0E}"/>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{A4749873-6B7D-4CF7-A58A-8AF7046776D7}</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CB40-47BD-A511-460B6852DF0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61.7</c:v>
                </c:pt>
                <c:pt idx="8">
                  <c:v>63.5</c:v>
                </c:pt>
                <c:pt idx="16">
                  <c:v>62.7</c:v>
                </c:pt>
                <c:pt idx="24">
                  <c:v>64.400000000000006</c:v>
                </c:pt>
                <c:pt idx="32">
                  <c:v>65.900000000000006</c:v>
                </c:pt>
              </c:numCache>
            </c:numRef>
          </c:xVal>
          <c:yVal>
            <c:numRef>
              <c:f>公会計指標分析・財政指標組合せ分析表!$BP$51:$DC$51</c:f>
              <c:numCache>
                <c:formatCode>#,##0.0;"▲ "#,##0.0</c:formatCode>
                <c:ptCount val="40"/>
                <c:pt idx="0">
                  <c:v>64.900000000000006</c:v>
                </c:pt>
                <c:pt idx="8">
                  <c:v>69.599999999999994</c:v>
                </c:pt>
                <c:pt idx="16">
                  <c:v>60.8</c:v>
                </c:pt>
                <c:pt idx="24">
                  <c:v>61.4</c:v>
                </c:pt>
                <c:pt idx="32">
                  <c:v>38.299999999999997</c:v>
                </c:pt>
              </c:numCache>
            </c:numRef>
          </c:yVal>
          <c:smooth val="0"/>
          <c:extLst>
            <c:ext xmlns:c16="http://schemas.microsoft.com/office/drawing/2014/chart" uri="{C3380CC4-5D6E-409C-BE32-E72D297353CC}">
              <c16:uniqueId val="{00000009-CB40-47BD-A511-460B6852DF0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{5E0AE03A-0525-44DB-99FF-8C978B5B100D}</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CB40-47BD-A511-460B6852DF0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{11FB94A8-2542-4AE0-8E9D-7213E6FC0EEA}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B40-47BD-A511-460B6852DF0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{5ECC4D31-52C1-4F6C-96A9-1CDF117B5E61}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B40-47BD-A511-460B6852DF0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{E77FCF12-6AEC-443C-9BAD-268B2A3852CC}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B40-47BD-A511-460B6852DF0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{5056A252-E6CC-4445-8D7F-A6AC9B177CF7}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B40-47BD-A511-460B6852DF0E}"/>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{672B57EA-4463-4A1B-BE3A-37EE7E9EC8E1}</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CB40-47BD-A511-460B6852DF0E}"/>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{0F115C4A-A63F-481E-B7BA-8A8BA5700BEC}</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CB40-47BD-A511-460B6852DF0E}"/>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{313F2AD1-0D47-487A-AFA0-D9143B24D686}</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CB40-47BD-A511-460B6852DF0E}"/>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{C691678D-9F4F-4C79-908C-6E8934A23B9C}</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CB40-47BD-A511-460B6852DF0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61.4</c:v>
                </c:pt>
                <c:pt idx="8">
                  <c:v>62</c:v>
                </c:pt>
                <c:pt idx="16">
                  <c:v>62</c:v>
                </c:pt>
                <c:pt idx="24">
                  <c:v>63.5</c:v>
                </c:pt>
                <c:pt idx="32">
                  <c:v>63.1</c:v>
                </c:pt>
              </c:numCache>
            </c:numRef>
          </c:xVal>
          <c:yVal>
            <c:numRef>
              <c:f>公会計指標分析・財政指標組合せ分析表!$BP$55:$DC$55</c:f>
              <c:numCache>
                <c:formatCode>#,##0.0;"▲ "#,##0.0</c:formatCode>
                <c:ptCount val="40"/>
                <c:pt idx="0">
                  <c:v>21</c:v>
                </c:pt>
                <c:pt idx="8">
                  <c:v>23.5</c:v>
                </c:pt>
                <c:pt idx="16">
                  <c:v>8.5</c:v>
                </c:pt>
                <c:pt idx="24">
                  <c:v>0</c:v>
                </c:pt>
                <c:pt idx="32">
                  <c:v>0</c:v>
                </c:pt>
              </c:numCache>
            </c:numRef>
          </c:yVal>
          <c:smooth val="0"/>
          <c:extLst>
            <c:ext xmlns:c16="http://schemas.microsoft.com/office/drawing/2014/chart" uri="{C3380CC4-5D6E-409C-BE32-E72D297353CC}">
              <c16:uniqueId val="{00000013-CB40-47BD-A511-460B6852DF0E}"/>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{A8C635D2-5D79-4521-A6DB-1C1FCE32B918}</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5B8B-46AF-84B7-59829A1AE7D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{AAD2447B-AA0C-49AE-95C8-AB2CD791741E}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B8B-46AF-84B7-59829A1AE7D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{F1FA3BC2-9EB3-402B-9343-70FFA0F62044}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B8B-46AF-84B7-59829A1AE7D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{3629C312-D27D-4904-8556-781854E14CA9}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B8B-46AF-84B7-59829A1AE7D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{DB043FEA-480F-46CE-96ED-DB343099A0E1}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B8B-46AF-84B7-59829A1AE7DC}"/>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{A0531E69-0E99-41DA-B8FC-F7D89B3BC591}</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5B8B-46AF-84B7-59829A1AE7DC}"/>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{C473CAFD-83EC-46CD-A220-B8EA0BA0A120}</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5B8B-46AF-84B7-59829A1AE7DC}"/>
                </c:ext>
              </c:extLst>
            </c:dLbl>
            <c:dLbl>
              <c:idx val="24"/>
              <c:tx>
                <c:strRef>
                  <c:f>公会計指標分析・財政指標組合せ分析表!$CN$72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{13E4C566-E45C-4907-9B0F-F8AD398A62B7}</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5B8B-46AF-84B7-59829A1AE7DC}"/>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{09189F6D-1342-4DB6-A4A8-C6AB923A7680}</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5B8B-46AF-84B7-59829A1AE7D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c:v>
                </c:pt>
                <c:pt idx="8">
                  <c:v>9.4</c:v>
                </c:pt>
                <c:pt idx="16">
                  <c:v>9.9</c:v>
                </c:pt>
                <c:pt idx="24">
                  <c:v>10.7</c:v>
                </c:pt>
                <c:pt idx="32">
                  <c:v>11.7</c:v>
                </c:pt>
              </c:numCache>
            </c:numRef>
          </c:xVal>
          <c:yVal>
            <c:numRef>
              <c:f>公会計指標分析・財政指標組合せ分析表!$BP$73:$DC$73</c:f>
              <c:numCache>
                <c:formatCode>#,##0.0;"▲ "#,##0.0</c:formatCode>
                <c:ptCount val="40"/>
                <c:pt idx="0">
                  <c:v>64.900000000000006</c:v>
                </c:pt>
                <c:pt idx="8">
                  <c:v>69.599999999999994</c:v>
                </c:pt>
                <c:pt idx="16">
                  <c:v>60.8</c:v>
                </c:pt>
                <c:pt idx="24">
                  <c:v>61.4</c:v>
                </c:pt>
                <c:pt idx="32">
                  <c:v>38.299999999999997</c:v>
                </c:pt>
              </c:numCache>
            </c:numRef>
          </c:yVal>
          <c:smooth val="0"/>
          <c:extLst>
            <c:ext xmlns:c16="http://schemas.microsoft.com/office/drawing/2014/chart" uri="{C3380CC4-5D6E-409C-BE32-E72D297353CC}">
              <c16:uniqueId val="{00000009-5B8B-46AF-84B7-59829A1AE7D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{7B0B7EA8-ED28-4CA3-84D6-D7231E17B733}</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5B8B-46AF-84B7-59829A1AE7D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{87D3B0FF-D68E-4E55-B9AB-A1266979AB52}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B8B-46AF-84B7-59829A1AE7D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{8449819D-1E9E-47B2-A998-4474AC5768E9}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B8B-46AF-84B7-59829A1AE7D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{ADE87837-979A-41BC-A70C-60B67A619B57}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B8B-46AF-84B7-59829A1AE7D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{286637DE-EECC-4545-A035-855E3CEF7B3A}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B8B-46AF-84B7-59829A1AE7DC}"/>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{3AC43845-F2DE-441A-8505-4EE385275A13}</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5B8B-46AF-84B7-59829A1AE7DC}"/>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{53C2BF7D-9E5F-437D-BF11-6039F26880C8}</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5B8B-46AF-84B7-59829A1AE7DC}"/>
                </c:ext>
              </c:extLst>
            </c:dLbl>
            <c:dLbl>
              <c:idx val="24"/>
              <c:layout>
                <c:manualLayout>
                  <c:x val="-2.6710997734770581E-2"/>
                  <c:y val="-4.3495921315535875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{090DE0F1-BA8F-44FB-82A3-B42918818154}</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5B8B-46AF-84B7-59829A1AE7DC}"/>
                </c:ext>
              </c:extLst>
            </c:dLbl>
            <c:dLbl>
              <c:idx val="32"/>
              <c:layout>
                <c:manualLayout>
                  <c:x val="-3.6429687715380583E-2"/>
                  <c:y val="-8.1337372860052048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{AD6A052E-05C2-4CFB-AB12-072842CB66EC}</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5B8B-46AF-84B7-59829A1AE7D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8.6</c:v>
                </c:pt>
                <c:pt idx="16">
                  <c:v>8.1999999999999993</c:v>
                </c:pt>
                <c:pt idx="24">
                  <c:v>8.4</c:v>
                </c:pt>
                <c:pt idx="32">
                  <c:v>8.5</c:v>
                </c:pt>
              </c:numCache>
            </c:numRef>
          </c:xVal>
          <c:yVal>
            <c:numRef>
              <c:f>公会計指標分析・財政指標組合せ分析表!$BP$77:$DC$77</c:f>
              <c:numCache>
                <c:formatCode>#,##0.0;"▲ "#,##0.0</c:formatCode>
                <c:ptCount val="40"/>
                <c:pt idx="0">
                  <c:v>21</c:v>
                </c:pt>
                <c:pt idx="8">
                  <c:v>23.5</c:v>
                </c:pt>
                <c:pt idx="16">
                  <c:v>8.5</c:v>
                </c:pt>
                <c:pt idx="24">
                  <c:v>0</c:v>
                </c:pt>
                <c:pt idx="32">
                  <c:v>0</c:v>
                </c:pt>
              </c:numCache>
            </c:numRef>
          </c:yVal>
          <c:smooth val="0"/>
          <c:extLst>
            <c:ext xmlns:c16="http://schemas.microsoft.com/office/drawing/2014/chart" uri="{C3380CC4-5D6E-409C-BE32-E72D297353CC}">
              <c16:uniqueId val="{00000013-5B8B-46AF-84B7-59829A1AE7DC}"/>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12,467
12,387
208.39
10,950,038
10,340,742
572,220
5,253,962
8,968,588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38.3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本町では急速に進む人口減少と高齢化率の上昇に加え、経済不況による個人所得の減少等により、自主財源の確保が難しく、財政基盤は依然として厳しい状況にある。このため、令和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年度における財政力指数については類似団体平均を０．１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おり、自主財源の確保は大きな課題となっている。これまでも徴収率の向上による町税収入の確保に努めてきたが、今後は更に定住化対策を積極的に実施することにより、人口減少の歯止めと税収確保の両面による改善を図</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る必要がある。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98954</xdr:rowOff>
    </xdr:from>
    <xdr:to>
      <xdr:col>23</xdr:col>
      <xdr:colOff>133350</xdr:colOff>
      <xdr:row>44</xdr:row>
      <xdr:rowOff>165100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71154"/>
          <a:ext cx="0" cy="14377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13881</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14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98954</xdr:rowOff>
    </xdr:from>
    <xdr:to>
      <xdr:col>24</xdr:col>
      <xdr:colOff>12700</xdr:colOff>
      <xdr:row>36</xdr:row>
      <xdr:rowOff>98954</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71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54504</xdr:rowOff>
    </xdr:from>
    <xdr:to>
      <xdr:col>23</xdr:col>
      <xdr:colOff>133350</xdr:colOff>
      <xdr:row>44</xdr:row>
      <xdr:rowOff>54504</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59830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44450</xdr:rowOff>
    </xdr:from>
    <xdr:to>
      <xdr:col>19</xdr:col>
      <xdr:colOff>133350</xdr:colOff>
      <xdr:row>44</xdr:row>
      <xdr:rowOff>54504</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588250"/>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24342</xdr:rowOff>
    </xdr:from>
    <xdr:to>
      <xdr:col>19</xdr:col>
      <xdr:colOff>184150</xdr:colOff>
      <xdr:row>43</xdr:row>
      <xdr:rowOff>125942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136119</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165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34396</xdr:rowOff>
    </xdr:from>
    <xdr:to>
      <xdr:col>15</xdr:col>
      <xdr:colOff>82550</xdr:colOff>
      <xdr:row>44</xdr:row>
      <xdr:rowOff>44450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578196"/>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14288</xdr:rowOff>
    </xdr:from>
    <xdr:to>
      <xdr:col>15</xdr:col>
      <xdr:colOff>133350</xdr:colOff>
      <xdr:row>43</xdr:row>
      <xdr:rowOff>115888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126065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15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34396</xdr:rowOff>
    </xdr:from>
    <xdr:to>
      <xdr:col>11</xdr:col>
      <xdr:colOff>31750</xdr:colOff>
      <xdr:row>44</xdr:row>
      <xdr:rowOff>44450</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flipV="1">
          <a:off x="1447800" y="7578196"/>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14288</xdr:rowOff>
    </xdr:from>
    <xdr:to>
      <xdr:col>11</xdr:col>
      <xdr:colOff>82550</xdr:colOff>
      <xdr:row>43</xdr:row>
      <xdr:rowOff>115888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126065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15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3704</xdr:rowOff>
    </xdr:from>
    <xdr:to>
      <xdr:col>23</xdr:col>
      <xdr:colOff>184150</xdr:colOff>
      <xdr:row>44</xdr:row>
      <xdr:rowOff>105304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54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71031</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4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3704</xdr:rowOff>
    </xdr:from>
    <xdr:to>
      <xdr:col>19</xdr:col>
      <xdr:colOff>184150</xdr:colOff>
      <xdr:row>44</xdr:row>
      <xdr:rowOff>105304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54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90081</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633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165100</xdr:rowOff>
    </xdr:from>
    <xdr:to>
      <xdr:col>15</xdr:col>
      <xdr:colOff>133350</xdr:colOff>
      <xdr:row>44</xdr:row>
      <xdr:rowOff>95250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80027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155046</xdr:rowOff>
    </xdr:from>
    <xdr:to>
      <xdr:col>11</xdr:col>
      <xdr:colOff>82550</xdr:colOff>
      <xdr:row>44</xdr:row>
      <xdr:rowOff>85196</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52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69973</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61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165100</xdr:rowOff>
    </xdr:from>
    <xdr:to>
      <xdr:col>7</xdr:col>
      <xdr:colOff>31750</xdr:colOff>
      <xdr:row>44</xdr:row>
      <xdr:rowOff>95250</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80027</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本町では急速に進む人口減少と高齢化率の上昇に加え、経済不況による個人所得の減少等により、自主財源の確保が難しく、財政基盤は依然として厳しい状況にある。このため、令和５年度における財政力指数については類似団体平均を０．</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、自主財源の確保は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大きな課題と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る。これまでも徴収率の向上による町税収入の確保に努めてきたが、更に定住化対策を積極的に実施することにより、人口減少の歯止めと税収確保の両面による改善を図る必要がある。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161713</xdr:rowOff>
    </xdr:from>
    <xdr:to>
      <xdr:col>23</xdr:col>
      <xdr:colOff>133350</xdr:colOff>
      <xdr:row>65</xdr:row>
      <xdr:rowOff>165523</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9934363"/>
          <a:ext cx="0" cy="13754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137600</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281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165523</xdr:rowOff>
    </xdr:from>
    <xdr:to>
      <xdr:col>24</xdr:col>
      <xdr:colOff>12700</xdr:colOff>
      <xdr:row>65</xdr:row>
      <xdr:rowOff>165523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309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76640</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677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161713</xdr:rowOff>
    </xdr:from>
    <xdr:to>
      <xdr:col>24</xdr:col>
      <xdr:colOff>12700</xdr:colOff>
      <xdr:row>57</xdr:row>
      <xdr:rowOff>161713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993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4233</xdr:rowOff>
    </xdr:from>
    <xdr:to>
      <xdr:col>23</xdr:col>
      <xdr:colOff>133350</xdr:colOff>
      <xdr:row>62</xdr:row>
      <xdr:rowOff>28363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0634133"/>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121090</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5795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149013</xdr:rowOff>
    </xdr:from>
    <xdr:to>
      <xdr:col>23</xdr:col>
      <xdr:colOff>184150</xdr:colOff>
      <xdr:row>62</xdr:row>
      <xdr:rowOff>79163</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060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84244</xdr:rowOff>
    </xdr:from>
    <xdr:to>
      <xdr:col>19</xdr:col>
      <xdr:colOff>133350</xdr:colOff>
      <xdr:row>62</xdr:row>
      <xdr:rowOff>28363</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0199794"/>
          <a:ext cx="889000" cy="458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12277</xdr:rowOff>
    </xdr:from>
    <xdr:to>
      <xdr:col>19</xdr:col>
      <xdr:colOff>184150</xdr:colOff>
      <xdr:row>61</xdr:row>
      <xdr:rowOff>113877</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047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124054</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2396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84244</xdr:rowOff>
    </xdr:from>
    <xdr:to>
      <xdr:col>15</xdr:col>
      <xdr:colOff>82550</xdr:colOff>
      <xdr:row>61</xdr:row>
      <xdr:rowOff>111337</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2336800" y="10199794"/>
          <a:ext cx="889000" cy="369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121920</xdr:rowOff>
    </xdr:from>
    <xdr:to>
      <xdr:col>15</xdr:col>
      <xdr:colOff>133350</xdr:colOff>
      <xdr:row>60</xdr:row>
      <xdr:rowOff>52070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0237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36847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32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111337</xdr:rowOff>
    </xdr:from>
    <xdr:to>
      <xdr:col>11</xdr:col>
      <xdr:colOff>31750</xdr:colOff>
      <xdr:row>61</xdr:row>
      <xdr:rowOff>167640</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569787"/>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108796</xdr:rowOff>
    </xdr:from>
    <xdr:to>
      <xdr:col>11</xdr:col>
      <xdr:colOff>82550</xdr:colOff>
      <xdr:row>62</xdr:row>
      <xdr:rowOff>38946</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5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23723</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1694</xdr:rowOff>
    </xdr:from>
    <xdr:to>
      <xdr:col>7</xdr:col>
      <xdr:colOff>31750</xdr:colOff>
      <xdr:row>62</xdr:row>
      <xdr:rowOff>103294</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063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88071</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71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124883</xdr:rowOff>
    </xdr:from>
    <xdr:to>
      <xdr:col>23</xdr:col>
      <xdr:colOff>184150</xdr:colOff>
      <xdr:row>62</xdr:row>
      <xdr:rowOff>55033</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05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141410</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428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149013</xdr:rowOff>
    </xdr:from>
    <xdr:to>
      <xdr:col>19</xdr:col>
      <xdr:colOff>184150</xdr:colOff>
      <xdr:row>62</xdr:row>
      <xdr:rowOff>79163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63940</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6938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33444</xdr:rowOff>
    </xdr:from>
    <xdr:to>
      <xdr:col>15</xdr:col>
      <xdr:colOff>133350</xdr:colOff>
      <xdr:row>59</xdr:row>
      <xdr:rowOff>135044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148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145221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9917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60537</xdr:rowOff>
    </xdr:from>
    <xdr:to>
      <xdr:col>11</xdr:col>
      <xdr:colOff>82550</xdr:colOff>
      <xdr:row>61</xdr:row>
      <xdr:rowOff>162137</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51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864</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116840</xdr:rowOff>
    </xdr:from>
    <xdr:to>
      <xdr:col>7</xdr:col>
      <xdr:colOff>31750</xdr:colOff>
      <xdr:row>62</xdr:row>
      <xdr:rowOff>46990</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57167</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34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[227,474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これまでの人件費削減に向けた取り組みに加え、町有施設の指定管理者制度による民間委託の実施や内部管理コストの削減を図ってきたが、令和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年度においてはキャッシュレス決済導入促進事業に係る経費等の増加により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５，３１４</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円上回った。</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今後の物価高騰や人件費上昇による業務経費の増額、定年延長等により、人件費・物件費ともに増額傾向となっていることから、適切な人員配置や業務内容精査により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更なる節減を図る必要がある。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3" name="テキスト ボックス 192">
          <a:extLst>
            <a:ext uri="{FF2B5EF4-FFF2-40B4-BE49-F238E27FC236}">
              <a16:creationId xmlns:a16="http://schemas.microsoft.com/office/drawing/2014/main" id="{00000000-0008-0000-0300-0000C1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4" name="人件費・物件費等の状況グラフ枠">
          <a:extLst>
            <a:ext uri="{FF2B5EF4-FFF2-40B4-BE49-F238E27FC236}">
              <a16:creationId xmlns:a16="http://schemas.microsoft.com/office/drawing/2014/main" id="{00000000-0008-0000-0300-0000C2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162846</xdr:rowOff>
    </xdr:from>
    <xdr:to>
      <xdr:col>23</xdr:col>
      <xdr:colOff>133350</xdr:colOff>
      <xdr:row>89</xdr:row>
      <xdr:rowOff>150395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4953000" y="13878846"/>
          <a:ext cx="0" cy="15305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122472</xdr:rowOff>
    </xdr:from>
    <xdr:ext cx="762000" cy="259045"/>
    <xdr:sp macro="" textlink="">
      <xdr:nvSpPr>
        <xdr:cNvPr id="196" name="人件費・物件費等の状況最小値テキスト">
          <a:extLst>
            <a:ext uri="{FF2B5EF4-FFF2-40B4-BE49-F238E27FC236}">
              <a16:creationId xmlns:a16="http://schemas.microsoft.com/office/drawing/2014/main" id="{00000000-0008-0000-0300-0000C4000000}"/>
            </a:ext>
          </a:extLst>
        </xdr:cNvPr>
        <xdr:cNvSpPr txBox="1"/>
      </xdr:nvSpPr>
      <xdr:spPr>
        <a:xfrm>
          <a:off x="5041900" y="15381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150395</xdr:rowOff>
    </xdr:from>
    <xdr:to>
      <xdr:col>24</xdr:col>
      <xdr:colOff>12700</xdr:colOff>
      <xdr:row>89</xdr:row>
      <xdr:rowOff>150395</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864100" y="15409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77773</xdr:rowOff>
    </xdr:from>
    <xdr:ext cx="762000" cy="259045"/>
    <xdr:sp macro="" textlink="">
      <xdr:nvSpPr>
        <xdr:cNvPr id="198" name="人件費・物件費等の状況最大値テキスト">
          <a:extLst>
            <a:ext uri="{FF2B5EF4-FFF2-40B4-BE49-F238E27FC236}">
              <a16:creationId xmlns:a16="http://schemas.microsoft.com/office/drawing/2014/main" id="{00000000-0008-0000-0300-0000C6000000}"/>
            </a:ext>
          </a:extLst>
        </xdr:cNvPr>
        <xdr:cNvSpPr txBox="1"/>
      </xdr:nvSpPr>
      <xdr:spPr>
        <a:xfrm>
          <a:off x="5041900" y="13622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139,346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162846</xdr:rowOff>
    </xdr:from>
    <xdr:to>
      <xdr:col>24</xdr:col>
      <xdr:colOff>12700</xdr:colOff>
      <xdr:row>80</xdr:row>
      <xdr:rowOff>162846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864100" y="1387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93514</xdr:rowOff>
    </xdr:from>
    <xdr:to>
      <xdr:col>23</xdr:col>
      <xdr:colOff>133350</xdr:colOff>
      <xdr:row>82</xdr:row>
      <xdr:rowOff>123735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4114800" y="14152414"/>
          <a:ext cx="838200" cy="30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71144</xdr:rowOff>
    </xdr:from>
    <xdr:ext cx="762000" cy="259045"/>
    <xdr:sp macro="" textlink="">
      <xdr:nvSpPr>
        <xdr:cNvPr id="201" name="人件費・物件費等の状況平均値テキスト">
          <a:extLst>
            <a:ext uri="{FF2B5EF4-FFF2-40B4-BE49-F238E27FC236}">
              <a16:creationId xmlns:a16="http://schemas.microsoft.com/office/drawing/2014/main" id="{00000000-0008-0000-0300-0000C9000000}"/>
            </a:ext>
          </a:extLst>
        </xdr:cNvPr>
        <xdr:cNvSpPr txBox="1"/>
      </xdr:nvSpPr>
      <xdr:spPr>
        <a:xfrm>
          <a:off x="5041900" y="139585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54617</xdr:rowOff>
    </xdr:from>
    <xdr:to>
      <xdr:col>23</xdr:col>
      <xdr:colOff>184150</xdr:colOff>
      <xdr:row>82</xdr:row>
      <xdr:rowOff>156217</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4902200" y="14113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84328</xdr:rowOff>
    </xdr:from>
    <xdr:to>
      <xdr:col>19</xdr:col>
      <xdr:colOff>133350</xdr:colOff>
      <xdr:row>82</xdr:row>
      <xdr:rowOff>93514</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3225800" y="14143228"/>
          <a:ext cx="889000" cy="9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22859</xdr:rowOff>
    </xdr:from>
    <xdr:to>
      <xdr:col>19</xdr:col>
      <xdr:colOff>184150</xdr:colOff>
      <xdr:row>82</xdr:row>
      <xdr:rowOff>124459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4064000" y="14081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134636</xdr:rowOff>
    </xdr:from>
    <xdr:ext cx="7366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733800" y="138506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4279</xdr:rowOff>
    </xdr:from>
    <xdr:to>
      <xdr:col>15</xdr:col>
      <xdr:colOff>82550</xdr:colOff>
      <xdr:row>82</xdr:row>
      <xdr:rowOff>84328</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2336800" y="14063179"/>
          <a:ext cx="889000" cy="80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166635</xdr:rowOff>
    </xdr:from>
    <xdr:to>
      <xdr:col>15</xdr:col>
      <xdr:colOff>133350</xdr:colOff>
      <xdr:row>82</xdr:row>
      <xdr:rowOff>96785</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3175000" y="1405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106962</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844800" y="1382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78680</xdr:rowOff>
    </xdr:from>
    <xdr:to>
      <xdr:col>11</xdr:col>
      <xdr:colOff>31750</xdr:colOff>
      <xdr:row>82</xdr:row>
      <xdr:rowOff>4279</xdr:rowOff>
    </xdr:to>
    <xdr:cxnSp macro="">
      <xdr:nvCxnSpPr>
        <xdr:cNvPr id="209" name="直線コネクタ 208">
          <a:extLst>
            <a:ext uri="{FF2B5EF4-FFF2-40B4-BE49-F238E27FC236}">
              <a16:creationId xmlns:a16="http://schemas.microsoft.com/office/drawing/2014/main" id="{00000000-0008-0000-0300-0000D1000000}"/>
            </a:ext>
          </a:extLst>
        </xdr:cNvPr>
        <xdr:cNvCxnSpPr/>
      </xdr:nvCxnSpPr>
      <xdr:spPr>
        <a:xfrm>
          <a:off x="1447800" y="13966130"/>
          <a:ext cx="889000" cy="97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129502</xdr:rowOff>
    </xdr:from>
    <xdr:to>
      <xdr:col>11</xdr:col>
      <xdr:colOff>82550</xdr:colOff>
      <xdr:row>82</xdr:row>
      <xdr:rowOff>59652</xdr:rowOff>
    </xdr:to>
    <xdr:sp macro="" textlink="">
      <xdr:nvSpPr>
        <xdr:cNvPr id="210" name="フローチャート: 判断 209">
          <a:extLst>
            <a:ext uri="{FF2B5EF4-FFF2-40B4-BE49-F238E27FC236}">
              <a16:creationId xmlns:a16="http://schemas.microsoft.com/office/drawing/2014/main" id="{00000000-0008-0000-0300-0000D2000000}"/>
            </a:ext>
          </a:extLst>
        </xdr:cNvPr>
        <xdr:cNvSpPr/>
      </xdr:nvSpPr>
      <xdr:spPr>
        <a:xfrm>
          <a:off x="2286000" y="1401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44429</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955800" y="14103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106769</xdr:rowOff>
    </xdr:from>
    <xdr:to>
      <xdr:col>7</xdr:col>
      <xdr:colOff>31750</xdr:colOff>
      <xdr:row>82</xdr:row>
      <xdr:rowOff>36919</xdr:rowOff>
    </xdr:to>
    <xdr:sp macro="" textlink="">
      <xdr:nvSpPr>
        <xdr:cNvPr id="212" name="フローチャート: 判断 211">
          <a:extLst>
            <a:ext uri="{FF2B5EF4-FFF2-40B4-BE49-F238E27FC236}">
              <a16:creationId xmlns:a16="http://schemas.microsoft.com/office/drawing/2014/main" id="{00000000-0008-0000-0300-0000D4000000}"/>
            </a:ext>
          </a:extLst>
        </xdr:cNvPr>
        <xdr:cNvSpPr/>
      </xdr:nvSpPr>
      <xdr:spPr>
        <a:xfrm>
          <a:off x="1397000" y="1399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21696</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066800" y="14080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72935</xdr:rowOff>
    </xdr:from>
    <xdr:to>
      <xdr:col>23</xdr:col>
      <xdr:colOff>184150</xdr:colOff>
      <xdr:row>83</xdr:row>
      <xdr:rowOff>3085</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4902200" y="14131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45012</xdr:rowOff>
    </xdr:from>
    <xdr:ext cx="762000" cy="259045"/>
    <xdr:sp macro="" textlink="">
      <xdr:nvSpPr>
        <xdr:cNvPr id="220" name="人件費・物件費等の状況該当値テキスト">
          <a:extLst>
            <a:ext uri="{FF2B5EF4-FFF2-40B4-BE49-F238E27FC236}">
              <a16:creationId xmlns:a16="http://schemas.microsoft.com/office/drawing/2014/main" id="{00000000-0008-0000-0300-0000DC000000}"/>
            </a:ext>
          </a:extLst>
        </xdr:cNvPr>
        <xdr:cNvSpPr txBox="1"/>
      </xdr:nvSpPr>
      <xdr:spPr>
        <a:xfrm>
          <a:off x="5041900" y="14103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42714</xdr:rowOff>
    </xdr:from>
    <xdr:to>
      <xdr:col>19</xdr:col>
      <xdr:colOff>184150</xdr:colOff>
      <xdr:row>82</xdr:row>
      <xdr:rowOff>144314</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4064000" y="1410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129091</xdr:rowOff>
    </xdr:from>
    <xdr:ext cx="7366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3733800" y="14187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33528</xdr:rowOff>
    </xdr:from>
    <xdr:to>
      <xdr:col>15</xdr:col>
      <xdr:colOff>133350</xdr:colOff>
      <xdr:row>82</xdr:row>
      <xdr:rowOff>135128</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3175000" y="1409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119905</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2844800" y="1417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124929</xdr:rowOff>
    </xdr:from>
    <xdr:to>
      <xdr:col>11</xdr:col>
      <xdr:colOff>82550</xdr:colOff>
      <xdr:row>82</xdr:row>
      <xdr:rowOff>55079</xdr:rowOff>
    </xdr:to>
    <xdr:sp macro="" textlink="">
      <xdr:nvSpPr>
        <xdr:cNvPr id="225" name="楕円 224">
          <a:extLst>
            <a:ext uri="{FF2B5EF4-FFF2-40B4-BE49-F238E27FC236}">
              <a16:creationId xmlns:a16="http://schemas.microsoft.com/office/drawing/2014/main" id="{00000000-0008-0000-0300-0000E1000000}"/>
            </a:ext>
          </a:extLst>
        </xdr:cNvPr>
        <xdr:cNvSpPr/>
      </xdr:nvSpPr>
      <xdr:spPr>
        <a:xfrm>
          <a:off x="2286000" y="14012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65256</xdr:rowOff>
    </xdr:from>
    <xdr:ext cx="762000" cy="259045"/>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955800" y="13781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27880</xdr:rowOff>
    </xdr:from>
    <xdr:to>
      <xdr:col>7</xdr:col>
      <xdr:colOff>31750</xdr:colOff>
      <xdr:row>81</xdr:row>
      <xdr:rowOff>129480</xdr:rowOff>
    </xdr:to>
    <xdr:sp macro="" textlink="">
      <xdr:nvSpPr>
        <xdr:cNvPr id="227" name="楕円 226">
          <a:extLst>
            <a:ext uri="{FF2B5EF4-FFF2-40B4-BE49-F238E27FC236}">
              <a16:creationId xmlns:a16="http://schemas.microsoft.com/office/drawing/2014/main" id="{00000000-0008-0000-0300-0000E3000000}"/>
            </a:ext>
          </a:extLst>
        </xdr:cNvPr>
        <xdr:cNvSpPr/>
      </xdr:nvSpPr>
      <xdr:spPr>
        <a:xfrm>
          <a:off x="1397000" y="1391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139657</xdr:rowOff>
    </xdr:from>
    <xdr:ext cx="762000" cy="259045"/>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066800" y="13684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1" name="テキスト ボックス 230">
          <a:extLst>
            <a:ext uri="{FF2B5EF4-FFF2-40B4-BE49-F238E27FC236}">
              <a16:creationId xmlns:a16="http://schemas.microsoft.com/office/drawing/2014/main" id="{00000000-0008-0000-0300-0000E7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40" name="正方形/長方形 239">
          <a:extLst>
            <a:ext uri="{FF2B5EF4-FFF2-40B4-BE49-F238E27FC236}">
              <a16:creationId xmlns:a16="http://schemas.microsoft.com/office/drawing/2014/main" id="{00000000-0008-0000-0300-0000F0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類似団体平均を０．</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、県内</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の団体の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では</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最下位に近く、依然として低い水準で推移している。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給料表に定める給料月額と改定率が、国と比較し低いことが要因となっている。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3" name="テキスト ボックス 252">
          <a:extLst>
            <a:ext uri="{FF2B5EF4-FFF2-40B4-BE49-F238E27FC236}">
              <a16:creationId xmlns:a16="http://schemas.microsoft.com/office/drawing/2014/main" id="{00000000-0008-0000-0300-0000FD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5" name="テキスト ボックス 254">
          <a:extLst>
            <a:ext uri="{FF2B5EF4-FFF2-40B4-BE49-F238E27FC236}">
              <a16:creationId xmlns:a16="http://schemas.microsoft.com/office/drawing/2014/main" id="{00000000-0008-0000-0300-0000FF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7" name="テキスト ボックス 256">
          <a:extLst>
            <a:ext uri="{FF2B5EF4-FFF2-40B4-BE49-F238E27FC236}">
              <a16:creationId xmlns:a16="http://schemas.microsoft.com/office/drawing/2014/main" id="{00000000-0008-0000-0300-000001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8" name="給与水準   （国との比較）グラフ枠">
          <a:extLst>
            <a:ext uri="{FF2B5EF4-FFF2-40B4-BE49-F238E27FC236}">
              <a16:creationId xmlns:a16="http://schemas.microsoft.com/office/drawing/2014/main" id="{00000000-0008-0000-0300-000002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130629</xdr:rowOff>
    </xdr:from>
    <xdr:to>
      <xdr:col>81</xdr:col>
      <xdr:colOff>44450</xdr:colOff>
      <xdr:row>89</xdr:row>
      <xdr:rowOff>127302</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7018000" y="13846629"/>
          <a:ext cx="0" cy="15397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99379</xdr:rowOff>
    </xdr:from>
    <xdr:ext cx="762000" cy="259045"/>
    <xdr:sp macro="" textlink="">
      <xdr:nvSpPr>
        <xdr:cNvPr id="260" name="給与水準   （国との比較）最小値テキスト">
          <a:extLst>
            <a:ext uri="{FF2B5EF4-FFF2-40B4-BE49-F238E27FC236}">
              <a16:creationId xmlns:a16="http://schemas.microsoft.com/office/drawing/2014/main" id="{00000000-0008-0000-0300-000004010000}"/>
            </a:ext>
          </a:extLst>
        </xdr:cNvPr>
        <xdr:cNvSpPr txBox="1"/>
      </xdr:nvSpPr>
      <xdr:spPr>
        <a:xfrm>
          <a:off x="17106900" y="1535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127302</xdr:rowOff>
    </xdr:from>
    <xdr:to>
      <xdr:col>81</xdr:col>
      <xdr:colOff>133350</xdr:colOff>
      <xdr:row>89</xdr:row>
      <xdr:rowOff>127302</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6929100" y="15386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45556</xdr:rowOff>
    </xdr:from>
    <xdr:ext cx="762000" cy="259045"/>
    <xdr:sp macro="" textlink="">
      <xdr:nvSpPr>
        <xdr:cNvPr id="262" name="給与水準   （国との比較）最大値テキスト">
          <a:extLst>
            <a:ext uri="{FF2B5EF4-FFF2-40B4-BE49-F238E27FC236}">
              <a16:creationId xmlns:a16="http://schemas.microsoft.com/office/drawing/2014/main" id="{00000000-0008-0000-0300-000006010000}"/>
            </a:ext>
          </a:extLst>
        </xdr:cNvPr>
        <xdr:cNvSpPr txBox="1"/>
      </xdr:nvSpPr>
      <xdr:spPr>
        <a:xfrm>
          <a:off x="17106900" y="13590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130629</xdr:rowOff>
    </xdr:from>
    <xdr:to>
      <xdr:col>81</xdr:col>
      <xdr:colOff>133350</xdr:colOff>
      <xdr:row>80</xdr:row>
      <xdr:rowOff>130629</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929100" y="13846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159052</xdr:rowOff>
    </xdr:from>
    <xdr:to>
      <xdr:col>81</xdr:col>
      <xdr:colOff>44450</xdr:colOff>
      <xdr:row>87</xdr:row>
      <xdr:rowOff>10584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6179800" y="14903752"/>
          <a:ext cx="8382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101798</xdr:rowOff>
    </xdr:from>
    <xdr:ext cx="762000" cy="259045"/>
    <xdr:sp macro="" textlink="">
      <xdr:nvSpPr>
        <xdr:cNvPr id="265" name="給与水準   （国との比較）平均値テキスト">
          <a:extLst>
            <a:ext uri="{FF2B5EF4-FFF2-40B4-BE49-F238E27FC236}">
              <a16:creationId xmlns:a16="http://schemas.microsoft.com/office/drawing/2014/main" id="{00000000-0008-0000-0300-000009010000}"/>
            </a:ext>
          </a:extLst>
        </xdr:cNvPr>
        <xdr:cNvSpPr txBox="1"/>
      </xdr:nvSpPr>
      <xdr:spPr>
        <a:xfrm>
          <a:off x="17106900" y="146750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85271</xdr:rowOff>
    </xdr:from>
    <xdr:to>
      <xdr:col>81</xdr:col>
      <xdr:colOff>95250</xdr:colOff>
      <xdr:row>87</xdr:row>
      <xdr:rowOff>15421</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6967200" y="14829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10584</xdr:rowOff>
    </xdr:from>
    <xdr:to>
      <xdr:col>77</xdr:col>
      <xdr:colOff>44450</xdr:colOff>
      <xdr:row>87</xdr:row>
      <xdr:rowOff>33564</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5290800" y="14926734"/>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73782</xdr:rowOff>
    </xdr:from>
    <xdr:to>
      <xdr:col>77</xdr:col>
      <xdr:colOff>95250</xdr:colOff>
      <xdr:row>87</xdr:row>
      <xdr:rowOff>3932</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6129000" y="14818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14109</xdr:rowOff>
    </xdr:from>
    <xdr:ext cx="7366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798800" y="145873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159052</xdr:rowOff>
    </xdr:from>
    <xdr:to>
      <xdr:col>72</xdr:col>
      <xdr:colOff>203200</xdr:colOff>
      <xdr:row>87</xdr:row>
      <xdr:rowOff>33564</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a:off x="14401800" y="14903752"/>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62291</xdr:rowOff>
    </xdr:from>
    <xdr:to>
      <xdr:col>73</xdr:col>
      <xdr:colOff>44450</xdr:colOff>
      <xdr:row>86</xdr:row>
      <xdr:rowOff>163891</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5240000" y="1480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2618</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909800" y="14575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136071</xdr:rowOff>
    </xdr:from>
    <xdr:to>
      <xdr:col>68</xdr:col>
      <xdr:colOff>152400</xdr:colOff>
      <xdr:row>86</xdr:row>
      <xdr:rowOff>159052</xdr:rowOff>
    </xdr:to>
    <xdr:cxnSp macro="">
      <xdr:nvCxnSpPr>
        <xdr:cNvPr id="273" name="直線コネクタ 272">
          <a:extLst>
            <a:ext uri="{FF2B5EF4-FFF2-40B4-BE49-F238E27FC236}">
              <a16:creationId xmlns:a16="http://schemas.microsoft.com/office/drawing/2014/main" id="{00000000-0008-0000-0300-000011010000}"/>
            </a:ext>
          </a:extLst>
        </xdr:cNvPr>
        <xdr:cNvCxnSpPr/>
      </xdr:nvCxnSpPr>
      <xdr:spPr>
        <a:xfrm>
          <a:off x="13512800" y="14880771"/>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39309</xdr:rowOff>
    </xdr:from>
    <xdr:to>
      <xdr:col>68</xdr:col>
      <xdr:colOff>203200</xdr:colOff>
      <xdr:row>86</xdr:row>
      <xdr:rowOff>140909</xdr:rowOff>
    </xdr:to>
    <xdr:sp macro="" textlink="">
      <xdr:nvSpPr>
        <xdr:cNvPr id="274" name="フローチャート: 判断 273">
          <a:extLst>
            <a:ext uri="{FF2B5EF4-FFF2-40B4-BE49-F238E27FC236}">
              <a16:creationId xmlns:a16="http://schemas.microsoft.com/office/drawing/2014/main" id="{00000000-0008-0000-0300-000012010000}"/>
            </a:ext>
          </a:extLst>
        </xdr:cNvPr>
        <xdr:cNvSpPr/>
      </xdr:nvSpPr>
      <xdr:spPr>
        <a:xfrm>
          <a:off x="14351000" y="147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151086</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020800" y="14552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76" name="フローチャート: 判断 275">
          <a:extLst>
            <a:ext uri="{FF2B5EF4-FFF2-40B4-BE49-F238E27FC236}">
              <a16:creationId xmlns:a16="http://schemas.microsoft.com/office/drawing/2014/main" id="{00000000-0008-0000-0300-000014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162577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131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108252</xdr:rowOff>
    </xdr:from>
    <xdr:to>
      <xdr:col>81</xdr:col>
      <xdr:colOff>95250</xdr:colOff>
      <xdr:row>87</xdr:row>
      <xdr:rowOff>38402</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6967200" y="1485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80329</xdr:rowOff>
    </xdr:from>
    <xdr:ext cx="762000" cy="259045"/>
    <xdr:sp macro="" textlink="">
      <xdr:nvSpPr>
        <xdr:cNvPr id="284" name="給与水準   （国との比較）該当値テキスト">
          <a:extLst>
            <a:ext uri="{FF2B5EF4-FFF2-40B4-BE49-F238E27FC236}">
              <a16:creationId xmlns:a16="http://schemas.microsoft.com/office/drawing/2014/main" id="{00000000-0008-0000-0300-00001C010000}"/>
            </a:ext>
          </a:extLst>
        </xdr:cNvPr>
        <xdr:cNvSpPr txBox="1"/>
      </xdr:nvSpPr>
      <xdr:spPr>
        <a:xfrm>
          <a:off x="17106900" y="1482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131234</xdr:rowOff>
    </xdr:from>
    <xdr:to>
      <xdr:col>77</xdr:col>
      <xdr:colOff>95250</xdr:colOff>
      <xdr:row>87</xdr:row>
      <xdr:rowOff>61384</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6129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46161</xdr:rowOff>
    </xdr:from>
    <xdr:ext cx="7366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98800" y="149623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154214</xdr:rowOff>
    </xdr:from>
    <xdr:to>
      <xdr:col>73</xdr:col>
      <xdr:colOff>44450</xdr:colOff>
      <xdr:row>87</xdr:row>
      <xdr:rowOff>84364</xdr:rowOff>
    </xdr:to>
    <xdr:sp macro="" textlink="">
      <xdr:nvSpPr>
        <xdr:cNvPr id="287" name="楕円 286">
          <a:extLst>
            <a:ext uri="{FF2B5EF4-FFF2-40B4-BE49-F238E27FC236}">
              <a16:creationId xmlns:a16="http://schemas.microsoft.com/office/drawing/2014/main" id="{00000000-0008-0000-0300-00001F010000}"/>
            </a:ext>
          </a:extLst>
        </xdr:cNvPr>
        <xdr:cNvSpPr/>
      </xdr:nvSpPr>
      <xdr:spPr>
        <a:xfrm>
          <a:off x="15240000" y="14898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69141</xdr:rowOff>
    </xdr:from>
    <xdr:ext cx="762000" cy="259045"/>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4909800" y="14985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108252</xdr:rowOff>
    </xdr:from>
    <xdr:to>
      <xdr:col>68</xdr:col>
      <xdr:colOff>203200</xdr:colOff>
      <xdr:row>87</xdr:row>
      <xdr:rowOff>38402</xdr:rowOff>
    </xdr:to>
    <xdr:sp macro="" textlink="">
      <xdr:nvSpPr>
        <xdr:cNvPr id="289" name="楕円 288">
          <a:extLst>
            <a:ext uri="{FF2B5EF4-FFF2-40B4-BE49-F238E27FC236}">
              <a16:creationId xmlns:a16="http://schemas.microsoft.com/office/drawing/2014/main" id="{00000000-0008-0000-0300-000021010000}"/>
            </a:ext>
          </a:extLst>
        </xdr:cNvPr>
        <xdr:cNvSpPr/>
      </xdr:nvSpPr>
      <xdr:spPr>
        <a:xfrm>
          <a:off x="14351000" y="1485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23179</xdr:rowOff>
    </xdr:from>
    <xdr:ext cx="762000" cy="259045"/>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4020800" y="1493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85271</xdr:rowOff>
    </xdr:from>
    <xdr:to>
      <xdr:col>64</xdr:col>
      <xdr:colOff>152400</xdr:colOff>
      <xdr:row>87</xdr:row>
      <xdr:rowOff>15421</xdr:rowOff>
    </xdr:to>
    <xdr:sp macro="" textlink="">
      <xdr:nvSpPr>
        <xdr:cNvPr id="291" name="楕円 290">
          <a:extLst>
            <a:ext uri="{FF2B5EF4-FFF2-40B4-BE49-F238E27FC236}">
              <a16:creationId xmlns:a16="http://schemas.microsoft.com/office/drawing/2014/main" id="{00000000-0008-0000-0300-000023010000}"/>
            </a:ext>
          </a:extLst>
        </xdr:cNvPr>
        <xdr:cNvSpPr/>
      </xdr:nvSpPr>
      <xdr:spPr>
        <a:xfrm>
          <a:off x="13462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198</xdr:rowOff>
    </xdr:from>
    <xdr:ext cx="762000" cy="259045"/>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3131800" y="1491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4" name="正方形/長方形 303">
          <a:extLst>
            <a:ext uri="{FF2B5EF4-FFF2-40B4-BE49-F238E27FC236}">
              <a16:creationId xmlns:a16="http://schemas.microsoft.com/office/drawing/2014/main" id="{00000000-0008-0000-0300-000030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年度における人口</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１，０００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人当たり職員数は、類似団体平均を０．</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７９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下回っているものの、ほぼ平均的な数値で推移している。平成１７年度に策定した「遊佐町まちづくり再編プラン」の中で、１９５名の職員数を以後１０年間で４０名以上、定年退職に合わせて段階的に削減するとして取り組ん</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年度における一般職員数は１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名であり、目標とする削減が図られてきたといえる。しかし、分母となる人口が急激に減少していることにより職員の削減数が効果として現われにくい状況になっている。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3" name="定員管理の状況グラフ枠">
          <a:extLst>
            <a:ext uri="{FF2B5EF4-FFF2-40B4-BE49-F238E27FC236}">
              <a16:creationId xmlns:a16="http://schemas.microsoft.com/office/drawing/2014/main" id="{00000000-0008-0000-0300-000043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91380</xdr:rowOff>
    </xdr:from>
    <xdr:to>
      <xdr:col>81</xdr:col>
      <xdr:colOff>44450</xdr:colOff>
      <xdr:row>66</xdr:row>
      <xdr:rowOff>158387</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flipV="1">
          <a:off x="17018000" y="10035480"/>
          <a:ext cx="0" cy="14386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130464</xdr:rowOff>
    </xdr:from>
    <xdr:ext cx="762000" cy="259045"/>
    <xdr:sp macro="" textlink="">
      <xdr:nvSpPr>
        <xdr:cNvPr id="325" name="定員管理の状況最小値テキスト">
          <a:extLst>
            <a:ext uri="{FF2B5EF4-FFF2-40B4-BE49-F238E27FC236}">
              <a16:creationId xmlns:a16="http://schemas.microsoft.com/office/drawing/2014/main" id="{00000000-0008-0000-0300-000045010000}"/>
            </a:ext>
          </a:extLst>
        </xdr:cNvPr>
        <xdr:cNvSpPr txBox="1"/>
      </xdr:nvSpPr>
      <xdr:spPr>
        <a:xfrm>
          <a:off x="17106900" y="1144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158387</xdr:rowOff>
    </xdr:from>
    <xdr:to>
      <xdr:col>81</xdr:col>
      <xdr:colOff>133350</xdr:colOff>
      <xdr:row>66</xdr:row>
      <xdr:rowOff>158387</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929100" y="1147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6307</xdr:rowOff>
    </xdr:from>
    <xdr:ext cx="762000" cy="259045"/>
    <xdr:sp macro="" textlink="">
      <xdr:nvSpPr>
        <xdr:cNvPr id="327" name="定員管理の状況最大値テキスト">
          <a:extLst>
            <a:ext uri="{FF2B5EF4-FFF2-40B4-BE49-F238E27FC236}">
              <a16:creationId xmlns:a16="http://schemas.microsoft.com/office/drawing/2014/main" id="{00000000-0008-0000-0300-000047010000}"/>
            </a:ext>
          </a:extLst>
        </xdr:cNvPr>
        <xdr:cNvSpPr txBox="1"/>
      </xdr:nvSpPr>
      <xdr:spPr>
        <a:xfrm>
          <a:off x="17106900" y="977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91380</xdr:rowOff>
    </xdr:from>
    <xdr:to>
      <xdr:col>81</xdr:col>
      <xdr:colOff>133350</xdr:colOff>
      <xdr:row>58</xdr:row>
      <xdr:rowOff>91380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929100" y="1003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109280</xdr:rowOff>
    </xdr:from>
    <xdr:to>
      <xdr:col>81</xdr:col>
      <xdr:colOff>44450</xdr:colOff>
      <xdr:row>60</xdr:row>
      <xdr:rowOff>124218</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6179800" y="10396280"/>
          <a:ext cx="838200" cy="1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121332</xdr:rowOff>
    </xdr:from>
    <xdr:ext cx="762000" cy="259045"/>
    <xdr:sp macro="" textlink="">
      <xdr:nvSpPr>
        <xdr:cNvPr id="330" name="定員管理の状況平均値テキスト">
          <a:extLst>
            <a:ext uri="{FF2B5EF4-FFF2-40B4-BE49-F238E27FC236}">
              <a16:creationId xmlns:a16="http://schemas.microsoft.com/office/drawing/2014/main" id="{00000000-0008-0000-0300-00004A010000}"/>
            </a:ext>
          </a:extLst>
        </xdr:cNvPr>
        <xdr:cNvSpPr txBox="1"/>
      </xdr:nvSpPr>
      <xdr:spPr>
        <a:xfrm>
          <a:off x="17106900" y="104083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149255</xdr:rowOff>
    </xdr:from>
    <xdr:to>
      <xdr:col>81</xdr:col>
      <xdr:colOff>95250</xdr:colOff>
      <xdr:row>61</xdr:row>
      <xdr:rowOff>79405</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69672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82852</xdr:rowOff>
    </xdr:from>
    <xdr:to>
      <xdr:col>77</xdr:col>
      <xdr:colOff>44450</xdr:colOff>
      <xdr:row>60</xdr:row>
      <xdr:rowOff>124218</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5290800" y="10369852"/>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34307</xdr:rowOff>
    </xdr:from>
    <xdr:ext cx="7366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798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55275</xdr:rowOff>
    </xdr:from>
    <xdr:to>
      <xdr:col>72</xdr:col>
      <xdr:colOff>203200</xdr:colOff>
      <xdr:row>60</xdr:row>
      <xdr:rowOff>82852</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4401800" y="10342275"/>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106741</xdr:rowOff>
    </xdr:from>
    <xdr:to>
      <xdr:col>73</xdr:col>
      <xdr:colOff>44450</xdr:colOff>
      <xdr:row>61</xdr:row>
      <xdr:rowOff>36891</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5240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21668</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909800" y="10480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55275</xdr:rowOff>
    </xdr:from>
    <xdr:to>
      <xdr:col>68</xdr:col>
      <xdr:colOff>152400</xdr:colOff>
      <xdr:row>60</xdr:row>
      <xdr:rowOff>75958</xdr:rowOff>
    </xdr:to>
    <xdr:cxnSp macro="">
      <xdr:nvCxnSpPr>
        <xdr:cNvPr id="338" name="直線コネクタ 337">
          <a:extLst>
            <a:ext uri="{FF2B5EF4-FFF2-40B4-BE49-F238E27FC236}">
              <a16:creationId xmlns:a16="http://schemas.microsoft.com/office/drawing/2014/main" id="{00000000-0008-0000-0300-000052010000}"/>
            </a:ext>
          </a:extLst>
        </xdr:cNvPr>
        <xdr:cNvCxnSpPr/>
      </xdr:nvCxnSpPr>
      <xdr:spPr>
        <a:xfrm flipV="1">
          <a:off x="13512800" y="10342275"/>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73418</xdr:rowOff>
    </xdr:from>
    <xdr:to>
      <xdr:col>68</xdr:col>
      <xdr:colOff>203200</xdr:colOff>
      <xdr:row>61</xdr:row>
      <xdr:rowOff>3568</xdr:rowOff>
    </xdr:to>
    <xdr:sp macro="" textlink="">
      <xdr:nvSpPr>
        <xdr:cNvPr id="339" name="フローチャート: 判断 338">
          <a:extLst>
            <a:ext uri="{FF2B5EF4-FFF2-40B4-BE49-F238E27FC236}">
              <a16:creationId xmlns:a16="http://schemas.microsoft.com/office/drawing/2014/main" id="{00000000-0008-0000-0300-000053010000}"/>
            </a:ext>
          </a:extLst>
        </xdr:cNvPr>
        <xdr:cNvSpPr/>
      </xdr:nvSpPr>
      <xdr:spPr>
        <a:xfrm>
          <a:off x="14351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159795</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446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122827</xdr:rowOff>
    </xdr:from>
    <xdr:to>
      <xdr:col>64</xdr:col>
      <xdr:colOff>152400</xdr:colOff>
      <xdr:row>61</xdr:row>
      <xdr:rowOff>52977</xdr:rowOff>
    </xdr:to>
    <xdr:sp macro="" textlink="">
      <xdr:nvSpPr>
        <xdr:cNvPr id="341" name="フローチャート: 判断 340">
          <a:extLst>
            <a:ext uri="{FF2B5EF4-FFF2-40B4-BE49-F238E27FC236}">
              <a16:creationId xmlns:a16="http://schemas.microsoft.com/office/drawing/2014/main" id="{00000000-0008-0000-0300-000055010000}"/>
            </a:ext>
          </a:extLst>
        </xdr:cNvPr>
        <xdr:cNvSpPr/>
      </xdr:nvSpPr>
      <xdr:spPr>
        <a:xfrm>
          <a:off x="13462000" y="1040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37754</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496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58480</xdr:rowOff>
    </xdr:from>
    <xdr:to>
      <xdr:col>81</xdr:col>
      <xdr:colOff>95250</xdr:colOff>
      <xdr:row>60</xdr:row>
      <xdr:rowOff>160080</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6967200" y="1034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75007</xdr:rowOff>
    </xdr:from>
    <xdr:ext cx="762000" cy="259045"/>
    <xdr:sp macro="" textlink="">
      <xdr:nvSpPr>
        <xdr:cNvPr id="349" name="定員管理の状況該当値テキスト">
          <a:extLst>
            <a:ext uri="{FF2B5EF4-FFF2-40B4-BE49-F238E27FC236}">
              <a16:creationId xmlns:a16="http://schemas.microsoft.com/office/drawing/2014/main" id="{00000000-0008-0000-0300-00005D010000}"/>
            </a:ext>
          </a:extLst>
        </xdr:cNvPr>
        <xdr:cNvSpPr txBox="1"/>
      </xdr:nvSpPr>
      <xdr:spPr>
        <a:xfrm>
          <a:off x="17106900" y="1019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73418</xdr:rowOff>
    </xdr:from>
    <xdr:to>
      <xdr:col>77</xdr:col>
      <xdr:colOff>95250</xdr:colOff>
      <xdr:row>61</xdr:row>
      <xdr:rowOff>3568</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6129000" y="10360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13745</xdr:rowOff>
    </xdr:from>
    <xdr:ext cx="7366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798800" y="101292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32052</xdr:rowOff>
    </xdr:from>
    <xdr:to>
      <xdr:col>73</xdr:col>
      <xdr:colOff>44450</xdr:colOff>
      <xdr:row>60</xdr:row>
      <xdr:rowOff>133652</xdr:rowOff>
    </xdr:to>
    <xdr:sp macro="" textlink="">
      <xdr:nvSpPr>
        <xdr:cNvPr id="352" name="楕円 351">
          <a:extLst>
            <a:ext uri="{FF2B5EF4-FFF2-40B4-BE49-F238E27FC236}">
              <a16:creationId xmlns:a16="http://schemas.microsoft.com/office/drawing/2014/main" id="{00000000-0008-0000-0300-000060010000}"/>
            </a:ext>
          </a:extLst>
        </xdr:cNvPr>
        <xdr:cNvSpPr/>
      </xdr:nvSpPr>
      <xdr:spPr>
        <a:xfrm>
          <a:off x="15240000" y="1031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143829</xdr:rowOff>
    </xdr:from>
    <xdr:ext cx="762000" cy="259045"/>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4909800" y="1008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4475</xdr:rowOff>
    </xdr:from>
    <xdr:to>
      <xdr:col>68</xdr:col>
      <xdr:colOff>203200</xdr:colOff>
      <xdr:row>60</xdr:row>
      <xdr:rowOff>106075</xdr:rowOff>
    </xdr:to>
    <xdr:sp macro="" textlink="">
      <xdr:nvSpPr>
        <xdr:cNvPr id="354" name="楕円 353">
          <a:extLst>
            <a:ext uri="{FF2B5EF4-FFF2-40B4-BE49-F238E27FC236}">
              <a16:creationId xmlns:a16="http://schemas.microsoft.com/office/drawing/2014/main" id="{00000000-0008-0000-0300-000062010000}"/>
            </a:ext>
          </a:extLst>
        </xdr:cNvPr>
        <xdr:cNvSpPr/>
      </xdr:nvSpPr>
      <xdr:spPr>
        <a:xfrm>
          <a:off x="14351000" y="1029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116252</xdr:rowOff>
    </xdr:from>
    <xdr:ext cx="762000" cy="259045"/>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4020800" y="10060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25158</xdr:rowOff>
    </xdr:from>
    <xdr:to>
      <xdr:col>64</xdr:col>
      <xdr:colOff>152400</xdr:colOff>
      <xdr:row>60</xdr:row>
      <xdr:rowOff>126758</xdr:rowOff>
    </xdr:to>
    <xdr:sp macro="" textlink="">
      <xdr:nvSpPr>
        <xdr:cNvPr id="356" name="楕円 355">
          <a:extLst>
            <a:ext uri="{FF2B5EF4-FFF2-40B4-BE49-F238E27FC236}">
              <a16:creationId xmlns:a16="http://schemas.microsoft.com/office/drawing/2014/main" id="{00000000-0008-0000-0300-000064010000}"/>
            </a:ext>
          </a:extLst>
        </xdr:cNvPr>
        <xdr:cNvSpPr/>
      </xdr:nvSpPr>
      <xdr:spPr>
        <a:xfrm>
          <a:off x="13462000" y="1031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136935</xdr:rowOff>
    </xdr:from>
    <xdr:ext cx="762000" cy="259045"/>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3131800" y="1008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9" name="正方形/長方形 368">
          <a:extLst>
            <a:ext uri="{FF2B5EF4-FFF2-40B4-BE49-F238E27FC236}">
              <a16:creationId xmlns:a16="http://schemas.microsoft.com/office/drawing/2014/main" id="{00000000-0008-0000-0300-000071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ポイント上昇し、類似団体平均より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平成９年度～令和３年度で合わせて約４４億円の繰上償還を行ってきたことにより、将来的な公債費負担の軽減を図ることができたが、新庁舎建設等大型の建設事業実施による地方債の借り入れの額が大きくなっていることから、事業の精査により将来負担額を見据えた借入を行い、財政の健全化を図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9" name="公債費負担の状況グラフ枠">
          <a:extLst>
            <a:ext uri="{FF2B5EF4-FFF2-40B4-BE49-F238E27FC236}">
              <a16:creationId xmlns:a16="http://schemas.microsoft.com/office/drawing/2014/main" id="{00000000-0008-0000-0300-00008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68792</xdr:rowOff>
    </xdr:from>
    <xdr:to>
      <xdr:col>81</xdr:col>
      <xdr:colOff>44450</xdr:colOff>
      <xdr:row>44</xdr:row>
      <xdr:rowOff>124883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7018000" y="6240992"/>
          <a:ext cx="0" cy="14276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96960</xdr:rowOff>
    </xdr:from>
    <xdr:ext cx="762000" cy="259045"/>
    <xdr:sp macro="" textlink="">
      <xdr:nvSpPr>
        <xdr:cNvPr id="391" name="公債費負担の状況最小値テキスト">
          <a:extLst>
            <a:ext uri="{FF2B5EF4-FFF2-40B4-BE49-F238E27FC236}">
              <a16:creationId xmlns:a16="http://schemas.microsoft.com/office/drawing/2014/main" id="{00000000-0008-0000-0300-000087010000}"/>
            </a:ext>
          </a:extLst>
        </xdr:cNvPr>
        <xdr:cNvSpPr txBox="1"/>
      </xdr:nvSpPr>
      <xdr:spPr>
        <a:xfrm>
          <a:off x="17106900" y="764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124883</xdr:rowOff>
    </xdr:from>
    <xdr:to>
      <xdr:col>81</xdr:col>
      <xdr:colOff>133350</xdr:colOff>
      <xdr:row>44</xdr:row>
      <xdr:rowOff>124883</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6929100" y="766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155169</xdr:rowOff>
    </xdr:from>
    <xdr:ext cx="762000" cy="259045"/>
    <xdr:sp macro="" textlink="">
      <xdr:nvSpPr>
        <xdr:cNvPr id="393" name="公債費負担の状況最大値テキスト">
          <a:extLst>
            <a:ext uri="{FF2B5EF4-FFF2-40B4-BE49-F238E27FC236}">
              <a16:creationId xmlns:a16="http://schemas.microsoft.com/office/drawing/2014/main" id="{00000000-0008-0000-0300-000089010000}"/>
            </a:ext>
          </a:extLst>
        </xdr:cNvPr>
        <xdr:cNvSpPr txBox="1"/>
      </xdr:nvSpPr>
      <xdr:spPr>
        <a:xfrm>
          <a:off x="17106900" y="5984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68792</xdr:rowOff>
    </xdr:from>
    <xdr:to>
      <xdr:col>81</xdr:col>
      <xdr:colOff>133350</xdr:colOff>
      <xdr:row>36</xdr:row>
      <xdr:rowOff>68792</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6929100" y="6240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126471</xdr:rowOff>
    </xdr:from>
    <xdr:to>
      <xdr:col>81</xdr:col>
      <xdr:colOff>44450</xdr:colOff>
      <xdr:row>42</xdr:row>
      <xdr:rowOff>55563</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6179800" y="7155921"/>
          <a:ext cx="8382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42456</xdr:rowOff>
    </xdr:from>
    <xdr:ext cx="762000" cy="259045"/>
    <xdr:sp macro="" textlink="">
      <xdr:nvSpPr>
        <xdr:cNvPr id="396" name="公債費負担の状況平均値テキスト">
          <a:extLst>
            <a:ext uri="{FF2B5EF4-FFF2-40B4-BE49-F238E27FC236}">
              <a16:creationId xmlns:a16="http://schemas.microsoft.com/office/drawing/2014/main" id="{00000000-0008-0000-0300-00008C010000}"/>
            </a:ext>
          </a:extLst>
        </xdr:cNvPr>
        <xdr:cNvSpPr txBox="1"/>
      </xdr:nvSpPr>
      <xdr:spPr>
        <a:xfrm>
          <a:off x="17106900" y="67290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25929</xdr:rowOff>
    </xdr:from>
    <xdr:to>
      <xdr:col>81</xdr:col>
      <xdr:colOff>95250</xdr:colOff>
      <xdr:row>40</xdr:row>
      <xdr:rowOff>127529</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6967200" y="688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46038</xdr:rowOff>
    </xdr:from>
    <xdr:to>
      <xdr:col>77</xdr:col>
      <xdr:colOff>44450</xdr:colOff>
      <xdr:row>41</xdr:row>
      <xdr:rowOff>126471</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a:off x="15290800" y="7075488"/>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15875</xdr:rowOff>
    </xdr:from>
    <xdr:to>
      <xdr:col>77</xdr:col>
      <xdr:colOff>95250</xdr:colOff>
      <xdr:row>40</xdr:row>
      <xdr:rowOff>117475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6129000" y="6873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127652</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64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167217</xdr:rowOff>
    </xdr:from>
    <xdr:to>
      <xdr:col>72</xdr:col>
      <xdr:colOff>203200</xdr:colOff>
      <xdr:row>41</xdr:row>
      <xdr:rowOff>46038</xdr:rowOff>
    </xdr:to>
    <xdr:cxnSp macro="">
      <xdr:nvCxnSpPr>
        <xdr:cNvPr id="401" name="直線コネクタ 400">
          <a:extLst>
            <a:ext uri="{FF2B5EF4-FFF2-40B4-BE49-F238E27FC236}">
              <a16:creationId xmlns:a16="http://schemas.microsoft.com/office/drawing/2014/main" id="{00000000-0008-0000-0300-000091010000}"/>
            </a:ext>
          </a:extLst>
        </xdr:cNvPr>
        <xdr:cNvCxnSpPr/>
      </xdr:nvCxnSpPr>
      <xdr:spPr>
        <a:xfrm>
          <a:off x="14401800" y="7025217"/>
          <a:ext cx="889000" cy="5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402" name="フローチャート: 判断 401">
          <a:extLst>
            <a:ext uri="{FF2B5EF4-FFF2-40B4-BE49-F238E27FC236}">
              <a16:creationId xmlns:a16="http://schemas.microsoft.com/office/drawing/2014/main" id="{00000000-0008-0000-0300-000092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107544</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62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127000</xdr:rowOff>
    </xdr:from>
    <xdr:to>
      <xdr:col>68</xdr:col>
      <xdr:colOff>152400</xdr:colOff>
      <xdr:row>40</xdr:row>
      <xdr:rowOff>167217</xdr:rowOff>
    </xdr:to>
    <xdr:cxnSp macro="">
      <xdr:nvCxnSpPr>
        <xdr:cNvPr id="404" name="直線コネクタ 403">
          <a:extLst>
            <a:ext uri="{FF2B5EF4-FFF2-40B4-BE49-F238E27FC236}">
              <a16:creationId xmlns:a16="http://schemas.microsoft.com/office/drawing/2014/main" id="{00000000-0008-0000-0300-000094010000}"/>
            </a:ext>
          </a:extLst>
        </xdr:cNvPr>
        <xdr:cNvCxnSpPr/>
      </xdr:nvCxnSpPr>
      <xdr:spPr>
        <a:xfrm>
          <a:off x="13512800" y="698500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35983</xdr:rowOff>
    </xdr:from>
    <xdr:to>
      <xdr:col>68</xdr:col>
      <xdr:colOff>203200</xdr:colOff>
      <xdr:row>40</xdr:row>
      <xdr:rowOff>137583</xdr:rowOff>
    </xdr:to>
    <xdr:sp macro="" textlink="">
      <xdr:nvSpPr>
        <xdr:cNvPr id="405" name="フローチャート: 判断 404">
          <a:extLst>
            <a:ext uri="{FF2B5EF4-FFF2-40B4-BE49-F238E27FC236}">
              <a16:creationId xmlns:a16="http://schemas.microsoft.com/office/drawing/2014/main" id="{00000000-0008-0000-0300-000095010000}"/>
            </a:ext>
          </a:extLst>
        </xdr:cNvPr>
        <xdr:cNvSpPr/>
      </xdr:nvSpPr>
      <xdr:spPr>
        <a:xfrm>
          <a:off x="14351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147760</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020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96308</xdr:rowOff>
    </xdr:from>
    <xdr:to>
      <xdr:col>64</xdr:col>
      <xdr:colOff>152400</xdr:colOff>
      <xdr:row>41</xdr:row>
      <xdr:rowOff>26458</xdr:rowOff>
    </xdr:to>
    <xdr:sp macro="" textlink="">
      <xdr:nvSpPr>
        <xdr:cNvPr id="407" name="フローチャート: 判断 406">
          <a:extLst>
            <a:ext uri="{FF2B5EF4-FFF2-40B4-BE49-F238E27FC236}">
              <a16:creationId xmlns:a16="http://schemas.microsoft.com/office/drawing/2014/main" id="{00000000-0008-0000-0300-000097010000}"/>
            </a:ext>
          </a:extLst>
        </xdr:cNvPr>
        <xdr:cNvSpPr/>
      </xdr:nvSpPr>
      <xdr:spPr>
        <a:xfrm>
          <a:off x="13462000" y="695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11235</xdr:rowOff>
    </xdr:from>
    <xdr:ext cx="7620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131800" y="704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4763</xdr:rowOff>
    </xdr:from>
    <xdr:to>
      <xdr:col>81</xdr:col>
      <xdr:colOff>95250</xdr:colOff>
      <xdr:row>42</xdr:row>
      <xdr:rowOff>106363</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6967200" y="720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148290</xdr:rowOff>
    </xdr:from>
    <xdr:ext cx="762000" cy="259045"/>
    <xdr:sp macro="" textlink="">
      <xdr:nvSpPr>
        <xdr:cNvPr id="415" name="公債費負担の状況該当値テキスト">
          <a:extLst>
            <a:ext uri="{FF2B5EF4-FFF2-40B4-BE49-F238E27FC236}">
              <a16:creationId xmlns:a16="http://schemas.microsoft.com/office/drawing/2014/main" id="{00000000-0008-0000-0300-00009F010000}"/>
            </a:ext>
          </a:extLst>
        </xdr:cNvPr>
        <xdr:cNvSpPr txBox="1"/>
      </xdr:nvSpPr>
      <xdr:spPr>
        <a:xfrm>
          <a:off x="17106900" y="7177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75671</xdr:rowOff>
    </xdr:from>
    <xdr:to>
      <xdr:col>77</xdr:col>
      <xdr:colOff>95250</xdr:colOff>
      <xdr:row>42</xdr:row>
      <xdr:rowOff>5821</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6129000" y="7105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162048</xdr:rowOff>
    </xdr:from>
    <xdr:ext cx="7366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798800" y="71914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166688</xdr:rowOff>
    </xdr:from>
    <xdr:to>
      <xdr:col>73</xdr:col>
      <xdr:colOff>44450</xdr:colOff>
      <xdr:row>41</xdr:row>
      <xdr:rowOff>96838</xdr:rowOff>
    </xdr:to>
    <xdr:sp macro="" textlink="">
      <xdr:nvSpPr>
        <xdr:cNvPr id="418" name="楕円 417">
          <a:extLst>
            <a:ext uri="{FF2B5EF4-FFF2-40B4-BE49-F238E27FC236}">
              <a16:creationId xmlns:a16="http://schemas.microsoft.com/office/drawing/2014/main" id="{00000000-0008-0000-0300-0000A2010000}"/>
            </a:ext>
          </a:extLst>
        </xdr:cNvPr>
        <xdr:cNvSpPr/>
      </xdr:nvSpPr>
      <xdr:spPr>
        <a:xfrm>
          <a:off x="15240000" y="702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81615</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4909800" y="711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116417</xdr:rowOff>
    </xdr:from>
    <xdr:to>
      <xdr:col>68</xdr:col>
      <xdr:colOff>203200</xdr:colOff>
      <xdr:row>41</xdr:row>
      <xdr:rowOff>46567</xdr:rowOff>
    </xdr:to>
    <xdr:sp macro="" textlink="">
      <xdr:nvSpPr>
        <xdr:cNvPr id="420" name="楕円 419">
          <a:extLst>
            <a:ext uri="{FF2B5EF4-FFF2-40B4-BE49-F238E27FC236}">
              <a16:creationId xmlns:a16="http://schemas.microsoft.com/office/drawing/2014/main" id="{00000000-0008-0000-0300-0000A4010000}"/>
            </a:ext>
          </a:extLst>
        </xdr:cNvPr>
        <xdr:cNvSpPr/>
      </xdr:nvSpPr>
      <xdr:spPr>
        <a:xfrm>
          <a:off x="14351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31344</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4020800" y="706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76200</xdr:rowOff>
    </xdr:from>
    <xdr:to>
      <xdr:col>64</xdr:col>
      <xdr:colOff>152400</xdr:colOff>
      <xdr:row>41</xdr:row>
      <xdr:rowOff>6350</xdr:rowOff>
    </xdr:to>
    <xdr:sp macro="" textlink="">
      <xdr:nvSpPr>
        <xdr:cNvPr id="422" name="楕円 421">
          <a:extLst>
            <a:ext uri="{FF2B5EF4-FFF2-40B4-BE49-F238E27FC236}">
              <a16:creationId xmlns:a16="http://schemas.microsoft.com/office/drawing/2014/main" id="{00000000-0008-0000-0300-0000A6010000}"/>
            </a:ext>
          </a:extLst>
        </xdr:cNvPr>
        <xdr:cNvSpPr/>
      </xdr:nvSpPr>
      <xdr:spPr>
        <a:xfrm>
          <a:off x="13462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16527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3131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30" name="正方形/長方形 429">
          <a:extLst>
            <a:ext uri="{FF2B5EF4-FFF2-40B4-BE49-F238E27FC236}">
              <a16:creationId xmlns:a16="http://schemas.microsoft.com/office/drawing/2014/main" id="{00000000-0008-0000-0300-0000A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31" name="正方形/長方形 430">
          <a:extLst>
            <a:ext uri="{FF2B5EF4-FFF2-40B4-BE49-F238E27FC236}">
              <a16:creationId xmlns:a16="http://schemas.microsoft.com/office/drawing/2014/main" id="{00000000-0008-0000-0300-0000A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32" name="正方形/長方形 431">
          <a:extLst>
            <a:ext uri="{FF2B5EF4-FFF2-40B4-BE49-F238E27FC236}">
              <a16:creationId xmlns:a16="http://schemas.microsoft.com/office/drawing/2014/main" id="{00000000-0008-0000-0300-0000B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正方形/長方形 432">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34" name="正方形/長方形 433">
          <a:extLst>
            <a:ext uri="{FF2B5EF4-FFF2-40B4-BE49-F238E27FC236}">
              <a16:creationId xmlns:a16="http://schemas.microsoft.com/office/drawing/2014/main" id="{00000000-0008-0000-0300-0000B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35" name="正方形/長方形 434">
          <a:extLst>
            <a:ext uri="{FF2B5EF4-FFF2-40B4-BE49-F238E27FC236}">
              <a16:creationId xmlns:a16="http://schemas.microsoft.com/office/drawing/2014/main" id="{00000000-0008-0000-0300-0000B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前年度より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２３．１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し、類似団体平均を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３８．３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ポイント上回っている。この要因として、将来負担すべき地方債の現在高の繰上償還に取り組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み、下水道事業会計においても令和３年度をピークに公営企業債現在高が減少していることに加え、令和５年度に地方債発行を抑制し現在高が大幅に減少したことが要因と分析している。今後、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遊佐パーキングエリアタウン整備事業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等の大型の事業が控えていることもあり、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これまでも財政調整基金や各種特定目的基金への積立てを行ってきたところではあるが、より一層の積み増しを図り財政の健全化に努める。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53" name="将来負担の状況グラフ枠">
          <a:extLst>
            <a:ext uri="{FF2B5EF4-FFF2-40B4-BE49-F238E27FC236}">
              <a16:creationId xmlns:a16="http://schemas.microsoft.com/office/drawing/2014/main" id="{00000000-0008-0000-0300-0000C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147683</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7018000" y="2313214"/>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119760</xdr:rowOff>
    </xdr:from>
    <xdr:ext cx="762000" cy="259045"/>
    <xdr:sp macro="" textlink="">
      <xdr:nvSpPr>
        <xdr:cNvPr id="455" name="将来負担の状況最小値テキスト">
          <a:extLst>
            <a:ext uri="{FF2B5EF4-FFF2-40B4-BE49-F238E27FC236}">
              <a16:creationId xmlns:a16="http://schemas.microsoft.com/office/drawing/2014/main" id="{00000000-0008-0000-0300-0000C7010000}"/>
            </a:ext>
          </a:extLst>
        </xdr:cNvPr>
        <xdr:cNvSpPr txBox="1"/>
      </xdr:nvSpPr>
      <xdr:spPr>
        <a:xfrm>
          <a:off x="17106900" y="389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147683</xdr:rowOff>
    </xdr:from>
    <xdr:to>
      <xdr:col>81</xdr:col>
      <xdr:colOff>133350</xdr:colOff>
      <xdr:row>22</xdr:row>
      <xdr:rowOff>147683</xdr:rowOff>
    </xdr:to>
    <xdr:cxnSp macro="">
      <xdr:nvCxnSpPr>
        <xdr:cNvPr id="456" name="直線コネクタ 455">
          <a:extLst>
            <a:ext uri="{FF2B5EF4-FFF2-40B4-BE49-F238E27FC236}">
              <a16:creationId xmlns:a16="http://schemas.microsoft.com/office/drawing/2014/main" id="{00000000-0008-0000-0300-0000C8010000}"/>
            </a:ext>
          </a:extLst>
        </xdr:cNvPr>
        <xdr:cNvCxnSpPr/>
      </xdr:nvCxnSpPr>
      <xdr:spPr>
        <a:xfrm>
          <a:off x="16929100" y="3919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57" name="将来負担の状況最大値テキスト">
          <a:extLst>
            <a:ext uri="{FF2B5EF4-FFF2-40B4-BE49-F238E27FC236}">
              <a16:creationId xmlns:a16="http://schemas.microsoft.com/office/drawing/2014/main" id="{00000000-0008-0000-0300-0000C9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10100</xdr:rowOff>
    </xdr:from>
    <xdr:to>
      <xdr:col>81</xdr:col>
      <xdr:colOff>44450</xdr:colOff>
      <xdr:row>17</xdr:row>
      <xdr:rowOff>104079</xdr:rowOff>
    </xdr:to>
    <xdr:cxnSp macro="">
      <xdr:nvCxnSpPr>
        <xdr:cNvPr id="459" name="直線コネクタ 458">
          <a:extLst>
            <a:ext uri="{FF2B5EF4-FFF2-40B4-BE49-F238E27FC236}">
              <a16:creationId xmlns:a16="http://schemas.microsoft.com/office/drawing/2014/main" id="{00000000-0008-0000-0300-0000CB010000}"/>
            </a:ext>
          </a:extLst>
        </xdr:cNvPr>
        <xdr:cNvCxnSpPr/>
      </xdr:nvCxnSpPr>
      <xdr:spPr>
        <a:xfrm flipV="1">
          <a:off x="16179800" y="2753300"/>
          <a:ext cx="838200" cy="265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60" name="将来負担の状況平均値テキスト">
          <a:extLst>
            <a:ext uri="{FF2B5EF4-FFF2-40B4-BE49-F238E27FC236}">
              <a16:creationId xmlns:a16="http://schemas.microsoft.com/office/drawing/2014/main" id="{00000000-0008-0000-0300-0000CC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97185</xdr:rowOff>
    </xdr:from>
    <xdr:to>
      <xdr:col>77</xdr:col>
      <xdr:colOff>44450</xdr:colOff>
      <xdr:row>17</xdr:row>
      <xdr:rowOff>104079</xdr:rowOff>
    </xdr:to>
    <xdr:cxnSp macro="">
      <xdr:nvCxnSpPr>
        <xdr:cNvPr id="462" name="直線コネクタ 461">
          <a:extLst>
            <a:ext uri="{FF2B5EF4-FFF2-40B4-BE49-F238E27FC236}">
              <a16:creationId xmlns:a16="http://schemas.microsoft.com/office/drawing/2014/main" id="{00000000-0008-0000-0300-0000CE010000}"/>
            </a:ext>
          </a:extLst>
        </xdr:cNvPr>
        <xdr:cNvCxnSpPr/>
      </xdr:nvCxnSpPr>
      <xdr:spPr>
        <a:xfrm>
          <a:off x="15290800" y="3011835"/>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97185</xdr:rowOff>
    </xdr:from>
    <xdr:to>
      <xdr:col>72</xdr:col>
      <xdr:colOff>203200</xdr:colOff>
      <xdr:row>18</xdr:row>
      <xdr:rowOff>26851</xdr:rowOff>
    </xdr:to>
    <xdr:cxnSp macro="">
      <xdr:nvCxnSpPr>
        <xdr:cNvPr id="465" name="直線コネクタ 464">
          <a:extLst>
            <a:ext uri="{FF2B5EF4-FFF2-40B4-BE49-F238E27FC236}">
              <a16:creationId xmlns:a16="http://schemas.microsoft.com/office/drawing/2014/main" id="{00000000-0008-0000-0300-0000D1010000}"/>
            </a:ext>
          </a:extLst>
        </xdr:cNvPr>
        <xdr:cNvCxnSpPr/>
      </xdr:nvCxnSpPr>
      <xdr:spPr>
        <a:xfrm flipV="1">
          <a:off x="14401800" y="3011835"/>
          <a:ext cx="889000" cy="101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131233</xdr:rowOff>
    </xdr:from>
    <xdr:to>
      <xdr:col>73</xdr:col>
      <xdr:colOff>44450</xdr:colOff>
      <xdr:row>14</xdr:row>
      <xdr:rowOff>61383</xdr:rowOff>
    </xdr:to>
    <xdr:sp macro="" textlink="">
      <xdr:nvSpPr>
        <xdr:cNvPr id="466" name="フローチャート: 判断 465">
          <a:extLst>
            <a:ext uri="{FF2B5EF4-FFF2-40B4-BE49-F238E27FC236}">
              <a16:creationId xmlns:a16="http://schemas.microsoft.com/office/drawing/2014/main" id="{00000000-0008-0000-0300-0000D2010000}"/>
            </a:ext>
          </a:extLst>
        </xdr:cNvPr>
        <xdr:cNvSpPr/>
      </xdr:nvSpPr>
      <xdr:spPr>
        <a:xfrm>
          <a:off x="15240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71560</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144296</xdr:rowOff>
    </xdr:from>
    <xdr:to>
      <xdr:col>68</xdr:col>
      <xdr:colOff>152400</xdr:colOff>
      <xdr:row>18</xdr:row>
      <xdr:rowOff>26851</xdr:rowOff>
    </xdr:to>
    <xdr:cxnSp macro="">
      <xdr:nvCxnSpPr>
        <xdr:cNvPr id="468" name="直線コネクタ 467">
          <a:extLst>
            <a:ext uri="{FF2B5EF4-FFF2-40B4-BE49-F238E27FC236}">
              <a16:creationId xmlns:a16="http://schemas.microsoft.com/office/drawing/2014/main" id="{00000000-0008-0000-0300-0000D4010000}"/>
            </a:ext>
          </a:extLst>
        </xdr:cNvPr>
        <xdr:cNvCxnSpPr/>
      </xdr:nvCxnSpPr>
      <xdr:spPr>
        <a:xfrm>
          <a:off x="13512800" y="3058946"/>
          <a:ext cx="889000" cy="54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132140</xdr:rowOff>
    </xdr:from>
    <xdr:to>
      <xdr:col>68</xdr:col>
      <xdr:colOff>203200</xdr:colOff>
      <xdr:row>15</xdr:row>
      <xdr:rowOff>62290</xdr:rowOff>
    </xdr:to>
    <xdr:sp macro="" textlink="">
      <xdr:nvSpPr>
        <xdr:cNvPr id="469" name="フローチャート: 判断 468">
          <a:extLst>
            <a:ext uri="{FF2B5EF4-FFF2-40B4-BE49-F238E27FC236}">
              <a16:creationId xmlns:a16="http://schemas.microsoft.com/office/drawing/2014/main" id="{00000000-0008-0000-0300-0000D5010000}"/>
            </a:ext>
          </a:extLst>
        </xdr:cNvPr>
        <xdr:cNvSpPr/>
      </xdr:nvSpPr>
      <xdr:spPr>
        <a:xfrm>
          <a:off x="14351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72467</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020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103414</xdr:rowOff>
    </xdr:from>
    <xdr:to>
      <xdr:col>64</xdr:col>
      <xdr:colOff>152400</xdr:colOff>
      <xdr:row>15</xdr:row>
      <xdr:rowOff>33564</xdr:rowOff>
    </xdr:to>
    <xdr:sp macro="" textlink="">
      <xdr:nvSpPr>
        <xdr:cNvPr id="471" name="フローチャート: 判断 470">
          <a:extLst>
            <a:ext uri="{FF2B5EF4-FFF2-40B4-BE49-F238E27FC236}">
              <a16:creationId xmlns:a16="http://schemas.microsoft.com/office/drawing/2014/main" id="{00000000-0008-0000-0300-0000D7010000}"/>
            </a:ext>
          </a:extLst>
        </xdr:cNvPr>
        <xdr:cNvSpPr/>
      </xdr:nvSpPr>
      <xdr:spPr>
        <a:xfrm>
          <a:off x="13462000" y="2503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43741</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131800" y="227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76" name="テキスト ボックス 475">
          <a:extLst>
            <a:ext uri="{FF2B5EF4-FFF2-40B4-BE49-F238E27FC236}">
              <a16:creationId xmlns:a16="http://schemas.microsoft.com/office/drawing/2014/main" id="{00000000-0008-0000-0300-0000D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130750</xdr:rowOff>
    </xdr:from>
    <xdr:to>
      <xdr:col>81</xdr:col>
      <xdr:colOff>95250</xdr:colOff>
      <xdr:row>16</xdr:row>
      <xdr:rowOff>60900</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6967200" y="270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102827</xdr:rowOff>
    </xdr:from>
    <xdr:ext cx="762000" cy="259045"/>
    <xdr:sp macro="" textlink="">
      <xdr:nvSpPr>
        <xdr:cNvPr id="479" name="将来負担の状況該当値テキスト">
          <a:extLst>
            <a:ext uri="{FF2B5EF4-FFF2-40B4-BE49-F238E27FC236}">
              <a16:creationId xmlns:a16="http://schemas.microsoft.com/office/drawing/2014/main" id="{00000000-0008-0000-0300-0000DF010000}"/>
            </a:ext>
          </a:extLst>
        </xdr:cNvPr>
        <xdr:cNvSpPr txBox="1"/>
      </xdr:nvSpPr>
      <xdr:spPr>
        <a:xfrm>
          <a:off x="17106900" y="267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53279</xdr:rowOff>
    </xdr:from>
    <xdr:to>
      <xdr:col>77</xdr:col>
      <xdr:colOff>95250</xdr:colOff>
      <xdr:row>17</xdr:row>
      <xdr:rowOff>154879</xdr:rowOff>
    </xdr:to>
    <xdr:sp macro="" textlink="">
      <xdr:nvSpPr>
        <xdr:cNvPr id="480" name="楕円 479">
          <a:extLst>
            <a:ext uri="{FF2B5EF4-FFF2-40B4-BE49-F238E27FC236}">
              <a16:creationId xmlns:a16="http://schemas.microsoft.com/office/drawing/2014/main" id="{00000000-0008-0000-0300-0000E0010000}"/>
            </a:ext>
          </a:extLst>
        </xdr:cNvPr>
        <xdr:cNvSpPr/>
      </xdr:nvSpPr>
      <xdr:spPr>
        <a:xfrm>
          <a:off x="16129000" y="2967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139656</xdr:rowOff>
    </xdr:from>
    <xdr:ext cx="736600" cy="259045"/>
    <xdr:sp macro="" textlink="">
      <xdr:nvSpPr>
        <xdr:cNvPr id="481" name="テキスト ボックス 480">
          <a:extLst>
            <a:ext uri="{FF2B5EF4-FFF2-40B4-BE49-F238E27FC236}">
              <a16:creationId xmlns:a16="http://schemas.microsoft.com/office/drawing/2014/main" id="{00000000-0008-0000-0300-0000E1010000}"/>
            </a:ext>
          </a:extLst>
        </xdr:cNvPr>
        <xdr:cNvSpPr txBox="1"/>
      </xdr:nvSpPr>
      <xdr:spPr>
        <a:xfrm>
          <a:off x="15798800" y="30543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46385</xdr:rowOff>
    </xdr:from>
    <xdr:to>
      <xdr:col>73</xdr:col>
      <xdr:colOff>44450</xdr:colOff>
      <xdr:row>17</xdr:row>
      <xdr:rowOff>147985</xdr:rowOff>
    </xdr:to>
    <xdr:sp macro="" textlink="">
      <xdr:nvSpPr>
        <xdr:cNvPr id="482" name="楕円 481">
          <a:extLst>
            <a:ext uri="{FF2B5EF4-FFF2-40B4-BE49-F238E27FC236}">
              <a16:creationId xmlns:a16="http://schemas.microsoft.com/office/drawing/2014/main" id="{00000000-0008-0000-0300-0000E2010000}"/>
            </a:ext>
          </a:extLst>
        </xdr:cNvPr>
        <xdr:cNvSpPr/>
      </xdr:nvSpPr>
      <xdr:spPr>
        <a:xfrm>
          <a:off x="15240000" y="296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132762</xdr:rowOff>
    </xdr:from>
    <xdr:ext cx="762000" cy="259045"/>
    <xdr:sp macro="" textlink="">
      <xdr:nvSpPr>
        <xdr:cNvPr id="483" name="テキスト ボックス 482">
          <a:extLst>
            <a:ext uri="{FF2B5EF4-FFF2-40B4-BE49-F238E27FC236}">
              <a16:creationId xmlns:a16="http://schemas.microsoft.com/office/drawing/2014/main" id="{00000000-0008-0000-0300-0000E3010000}"/>
            </a:ext>
          </a:extLst>
        </xdr:cNvPr>
        <xdr:cNvSpPr txBox="1"/>
      </xdr:nvSpPr>
      <xdr:spPr>
        <a:xfrm>
          <a:off x="14909800" y="3047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147501</xdr:rowOff>
    </xdr:from>
    <xdr:to>
      <xdr:col>68</xdr:col>
      <xdr:colOff>203200</xdr:colOff>
      <xdr:row>18</xdr:row>
      <xdr:rowOff>77651</xdr:rowOff>
    </xdr:to>
    <xdr:sp macro="" textlink="">
      <xdr:nvSpPr>
        <xdr:cNvPr id="484" name="楕円 483">
          <a:extLst>
            <a:ext uri="{FF2B5EF4-FFF2-40B4-BE49-F238E27FC236}">
              <a16:creationId xmlns:a16="http://schemas.microsoft.com/office/drawing/2014/main" id="{00000000-0008-0000-0300-0000E4010000}"/>
            </a:ext>
          </a:extLst>
        </xdr:cNvPr>
        <xdr:cNvSpPr/>
      </xdr:nvSpPr>
      <xdr:spPr>
        <a:xfrm>
          <a:off x="14351000" y="3062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62428</xdr:rowOff>
    </xdr:from>
    <xdr:ext cx="762000" cy="259045"/>
    <xdr:sp macro="" textlink="">
      <xdr:nvSpPr>
        <xdr:cNvPr id="485" name="テキスト ボックス 484">
          <a:extLst>
            <a:ext uri="{FF2B5EF4-FFF2-40B4-BE49-F238E27FC236}">
              <a16:creationId xmlns:a16="http://schemas.microsoft.com/office/drawing/2014/main" id="{00000000-0008-0000-0300-0000E5010000}"/>
            </a:ext>
          </a:extLst>
        </xdr:cNvPr>
        <xdr:cNvSpPr txBox="1"/>
      </xdr:nvSpPr>
      <xdr:spPr>
        <a:xfrm>
          <a:off x="14020800" y="314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93496</xdr:rowOff>
    </xdr:from>
    <xdr:to>
      <xdr:col>64</xdr:col>
      <xdr:colOff>152400</xdr:colOff>
      <xdr:row>18</xdr:row>
      <xdr:rowOff>23646</xdr:rowOff>
    </xdr:to>
    <xdr:sp macro="" textlink="">
      <xdr:nvSpPr>
        <xdr:cNvPr id="486" name="楕円 485">
          <a:extLst>
            <a:ext uri="{FF2B5EF4-FFF2-40B4-BE49-F238E27FC236}">
              <a16:creationId xmlns:a16="http://schemas.microsoft.com/office/drawing/2014/main" id="{00000000-0008-0000-0300-0000E6010000}"/>
            </a:ext>
          </a:extLst>
        </xdr:cNvPr>
        <xdr:cNvSpPr/>
      </xdr:nvSpPr>
      <xdr:spPr>
        <a:xfrm>
          <a:off x="13462000" y="3008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8423</xdr:rowOff>
    </xdr:from>
    <xdr:ext cx="762000" cy="259045"/>
    <xdr:sp macro="" textlink="">
      <xdr:nvSpPr>
        <xdr:cNvPr id="487" name="テキスト ボックス 486">
          <a:extLst>
            <a:ext uri="{FF2B5EF4-FFF2-40B4-BE49-F238E27FC236}">
              <a16:creationId xmlns:a16="http://schemas.microsoft.com/office/drawing/2014/main" id="{00000000-0008-0000-0300-0000E7010000}"/>
            </a:ext>
          </a:extLst>
        </xdr:cNvPr>
        <xdr:cNvSpPr txBox="1"/>
      </xdr:nvSpPr>
      <xdr:spPr>
        <a:xfrm>
          <a:off x="13131800" y="3094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12,467
12,387
208.39
10,950,038
10,340,742
572,220
5,253,962
8,968,588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38.3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平成１７年度に策定した「遊佐町まちづくり再編プラン」に基づき、職員数を以後１０年間で４０名以上削減するという目標に従い、これまでに目標値を超える削減が達成された。令和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年度においても、類似団体に比べ</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ポイント低い数値を示しているが、今後は大幅な人員削減が見込めないことから、現状数値を維持できるよう行財政改革に努めていく。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41</xdr:row>
      <xdr:rowOff>153670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0390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125747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5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153670</xdr:rowOff>
    </xdr:from>
    <xdr:to>
      <xdr:col>24</xdr:col>
      <xdr:colOff>114300</xdr:colOff>
      <xdr:row>41</xdr:row>
      <xdr:rowOff>153670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18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5080</xdr:rowOff>
    </xdr:from>
    <xdr:to>
      <xdr:col>24</xdr:col>
      <xdr:colOff>25400</xdr:colOff>
      <xdr:row>36</xdr:row>
      <xdr:rowOff>104140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17728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78757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50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106680</xdr:rowOff>
    </xdr:from>
    <xdr:to>
      <xdr:col>24</xdr:col>
      <xdr:colOff>76200</xdr:colOff>
      <xdr:row>37</xdr:row>
      <xdr:rowOff>36830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58420</xdr:rowOff>
    </xdr:from>
    <xdr:to>
      <xdr:col>19</xdr:col>
      <xdr:colOff>187325</xdr:colOff>
      <xdr:row>36</xdr:row>
      <xdr:rowOff>104140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2306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68580</xdr:rowOff>
    </xdr:from>
    <xdr:to>
      <xdr:col>20</xdr:col>
      <xdr:colOff>38100</xdr:colOff>
      <xdr:row>36</xdr:row>
      <xdr:rowOff>170180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154957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27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58420</xdr:rowOff>
    </xdr:from>
    <xdr:to>
      <xdr:col>15</xdr:col>
      <xdr:colOff>98425</xdr:colOff>
      <xdr:row>36</xdr:row>
      <xdr:rowOff>88900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2306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38100</xdr:rowOff>
    </xdr:from>
    <xdr:to>
      <xdr:col>15</xdr:col>
      <xdr:colOff>149225</xdr:colOff>
      <xdr:row>36</xdr:row>
      <xdr:rowOff>139700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124477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58420</xdr:rowOff>
    </xdr:from>
    <xdr:to>
      <xdr:col>11</xdr:col>
      <xdr:colOff>9525</xdr:colOff>
      <xdr:row>36</xdr:row>
      <xdr:rowOff>88900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a:off x="1320800" y="62306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129540</xdr:rowOff>
    </xdr:from>
    <xdr:to>
      <xdr:col>11</xdr:col>
      <xdr:colOff>60325</xdr:colOff>
      <xdr:row>37</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44467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163830</xdr:rowOff>
    </xdr:from>
    <xdr:to>
      <xdr:col>6</xdr:col>
      <xdr:colOff>171450</xdr:colOff>
      <xdr:row>36</xdr:row>
      <xdr:rowOff>93980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64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104157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125730</xdr:rowOff>
    </xdr:from>
    <xdr:to>
      <xdr:col>24</xdr:col>
      <xdr:colOff>76200</xdr:colOff>
      <xdr:row>36</xdr:row>
      <xdr:rowOff>55880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142257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53340</xdr:rowOff>
    </xdr:from>
    <xdr:to>
      <xdr:col>20</xdr:col>
      <xdr:colOff>38100</xdr:colOff>
      <xdr:row>36</xdr:row>
      <xdr:rowOff>154940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165117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94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7620</xdr:rowOff>
    </xdr:from>
    <xdr:to>
      <xdr:col>15</xdr:col>
      <xdr:colOff>149225</xdr:colOff>
      <xdr:row>36</xdr:row>
      <xdr:rowOff>109220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119397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38100</xdr:rowOff>
    </xdr:from>
    <xdr:to>
      <xdr:col>11</xdr:col>
      <xdr:colOff>60325</xdr:colOff>
      <xdr:row>36</xdr:row>
      <xdr:rowOff>139700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149877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xdr:rowOff>
    </xdr:from>
    <xdr:to>
      <xdr:col>6</xdr:col>
      <xdr:colOff>171450</xdr:colOff>
      <xdr:row>36</xdr:row>
      <xdr:rowOff>109220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93997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年度は類似団体平均を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３．４</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ポイント下回っているが、引き続き少子化対策と併せて定住化対策、雇用対策等を強力に推進していく予定であり、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それらに係る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委託料等が増加することにより数値が上昇していくものと想定される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。更に、近年の物価</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高騰や人件費上昇による業務経費の増額</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も見込まれる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ことから、経常経費の見直し・節減を図っていく。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81280</xdr:rowOff>
    </xdr:from>
    <xdr:to>
      <xdr:col>82</xdr:col>
      <xdr:colOff>107950</xdr:colOff>
      <xdr:row>20</xdr:row>
      <xdr:rowOff>161290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31013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133367</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562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161290</xdr:rowOff>
    </xdr:from>
    <xdr:to>
      <xdr:col>82</xdr:col>
      <xdr:colOff>196850</xdr:colOff>
      <xdr:row>20</xdr:row>
      <xdr:rowOff>161290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590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167657</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2053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81280</xdr:rowOff>
    </xdr:from>
    <xdr:to>
      <xdr:col>82</xdr:col>
      <xdr:colOff>196850</xdr:colOff>
      <xdr:row>13</xdr:row>
      <xdr:rowOff>81280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310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81280</xdr:rowOff>
    </xdr:from>
    <xdr:to>
      <xdr:col>82</xdr:col>
      <xdr:colOff>107950</xdr:colOff>
      <xdr:row>14</xdr:row>
      <xdr:rowOff>86995</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5671800" y="248158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31132</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6028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59055</xdr:rowOff>
    </xdr:from>
    <xdr:to>
      <xdr:col>82</xdr:col>
      <xdr:colOff>158750</xdr:colOff>
      <xdr:row>15</xdr:row>
      <xdr:rowOff>160655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3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155575</xdr:rowOff>
    </xdr:from>
    <xdr:to>
      <xdr:col>78</xdr:col>
      <xdr:colOff>69850</xdr:colOff>
      <xdr:row>14</xdr:row>
      <xdr:rowOff>81280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384425"/>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xdr:rowOff>
    </xdr:from>
    <xdr:to>
      <xdr:col>78</xdr:col>
      <xdr:colOff>120650</xdr:colOff>
      <xdr:row>15</xdr:row>
      <xdr:rowOff>114935</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85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99712</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6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155575</xdr:rowOff>
    </xdr:from>
    <xdr:to>
      <xdr:col>73</xdr:col>
      <xdr:colOff>180975</xdr:colOff>
      <xdr:row>14</xdr:row>
      <xdr:rowOff>35560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flipV="1">
          <a:off x="13893800" y="238442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121920</xdr:rowOff>
    </xdr:from>
    <xdr:to>
      <xdr:col>74</xdr:col>
      <xdr:colOff>31750</xdr:colOff>
      <xdr:row>15</xdr:row>
      <xdr:rowOff>52070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36847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60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35560</xdr:rowOff>
    </xdr:from>
    <xdr:to>
      <xdr:col>69</xdr:col>
      <xdr:colOff>92075</xdr:colOff>
      <xdr:row>15</xdr:row>
      <xdr:rowOff>29845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3004800" y="2435860"/>
          <a:ext cx="889000" cy="165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144780</xdr:rowOff>
    </xdr:from>
    <xdr:to>
      <xdr:col>69</xdr:col>
      <xdr:colOff>142875</xdr:colOff>
      <xdr:row>15</xdr:row>
      <xdr:rowOff>74930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59707</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63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116205</xdr:rowOff>
    </xdr:from>
    <xdr:to>
      <xdr:col>65</xdr:col>
      <xdr:colOff>53975</xdr:colOff>
      <xdr:row>16</xdr:row>
      <xdr:rowOff>46355</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68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31132</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774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36195</xdr:rowOff>
    </xdr:from>
    <xdr:to>
      <xdr:col>82</xdr:col>
      <xdr:colOff>158750</xdr:colOff>
      <xdr:row>14</xdr:row>
      <xdr:rowOff>137795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43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52722</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281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30480</xdr:rowOff>
    </xdr:from>
    <xdr:to>
      <xdr:col>78</xdr:col>
      <xdr:colOff>120650</xdr:colOff>
      <xdr:row>14</xdr:row>
      <xdr:rowOff>132080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142257</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199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104775</xdr:rowOff>
    </xdr:from>
    <xdr:to>
      <xdr:col>74</xdr:col>
      <xdr:colOff>31750</xdr:colOff>
      <xdr:row>14</xdr:row>
      <xdr:rowOff>34925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333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45102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10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156210</xdr:rowOff>
    </xdr:from>
    <xdr:to>
      <xdr:col>69</xdr:col>
      <xdr:colOff>142875</xdr:colOff>
      <xdr:row>14</xdr:row>
      <xdr:rowOff>86360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96537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15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150495</xdr:rowOff>
    </xdr:from>
    <xdr:to>
      <xdr:col>65</xdr:col>
      <xdr:colOff>53975</xdr:colOff>
      <xdr:row>15</xdr:row>
      <xdr:rowOff>80645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55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90822</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31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ポイントと、類似団体平均を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今後は、障がい福祉対策経費や少子化対策推進のための出産・子育て支援対策経費が増加していくものと想定されることから、これらの施策に要する経費の財源の確保に努めていく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a:extLst>
            <a:ext uri="{FF2B5EF4-FFF2-40B4-BE49-F238E27FC236}">
              <a16:creationId xmlns:a16="http://schemas.microsoft.com/office/drawing/2014/main" id="{00000000-0008-0000-0400-0000B2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31750</xdr:rowOff>
    </xdr:from>
    <xdr:to>
      <xdr:col>24</xdr:col>
      <xdr:colOff>25400</xdr:colOff>
      <xdr:row>62</xdr:row>
      <xdr:rowOff>31750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flipV="1">
          <a:off x="4826000" y="91186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3827</xdr:rowOff>
    </xdr:from>
    <xdr:ext cx="762000" cy="259045"/>
    <xdr:sp macro="" textlink="">
      <xdr:nvSpPr>
        <xdr:cNvPr id="180" name="扶助費最小値テキスト">
          <a:extLst>
            <a:ext uri="{FF2B5EF4-FFF2-40B4-BE49-F238E27FC236}">
              <a16:creationId xmlns:a16="http://schemas.microsoft.com/office/drawing/2014/main" id="{00000000-0008-0000-0400-0000B4000000}"/>
            </a:ext>
          </a:extLst>
        </xdr:cNvPr>
        <xdr:cNvSpPr txBox="1"/>
      </xdr:nvSpPr>
      <xdr:spPr>
        <a:xfrm>
          <a:off x="49149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31750</xdr:rowOff>
    </xdr:from>
    <xdr:to>
      <xdr:col>24</xdr:col>
      <xdr:colOff>114300</xdr:colOff>
      <xdr:row>62</xdr:row>
      <xdr:rowOff>31750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10661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118127</xdr:rowOff>
    </xdr:from>
    <xdr:ext cx="762000" cy="259045"/>
    <xdr:sp macro="" textlink="">
      <xdr:nvSpPr>
        <xdr:cNvPr id="182" name="扶助費最大値テキスト">
          <a:extLst>
            <a:ext uri="{FF2B5EF4-FFF2-40B4-BE49-F238E27FC236}">
              <a16:creationId xmlns:a16="http://schemas.microsoft.com/office/drawing/2014/main" id="{00000000-0008-0000-0400-0000B6000000}"/>
            </a:ext>
          </a:extLst>
        </xdr:cNvPr>
        <xdr:cNvSpPr txBox="1"/>
      </xdr:nvSpPr>
      <xdr:spPr>
        <a:xfrm>
          <a:off x="4914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31750</xdr:rowOff>
    </xdr:from>
    <xdr:to>
      <xdr:col>24</xdr:col>
      <xdr:colOff>114300</xdr:colOff>
      <xdr:row>53</xdr:row>
      <xdr:rowOff>31750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31750</xdr:rowOff>
    </xdr:from>
    <xdr:to>
      <xdr:col>24</xdr:col>
      <xdr:colOff>25400</xdr:colOff>
      <xdr:row>55</xdr:row>
      <xdr:rowOff>50800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flipV="1">
          <a:off x="3987800" y="94615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10177</xdr:rowOff>
    </xdr:from>
    <xdr:ext cx="762000" cy="259045"/>
    <xdr:sp macro="" textlink="">
      <xdr:nvSpPr>
        <xdr:cNvPr id="185" name="扶助費平均値テキスト">
          <a:extLst>
            <a:ext uri="{FF2B5EF4-FFF2-40B4-BE49-F238E27FC236}">
              <a16:creationId xmlns:a16="http://schemas.microsoft.com/office/drawing/2014/main" id="{00000000-0008-0000-0400-0000B9000000}"/>
            </a:ext>
          </a:extLst>
        </xdr:cNvPr>
        <xdr:cNvSpPr txBox="1"/>
      </xdr:nvSpPr>
      <xdr:spPr>
        <a:xfrm>
          <a:off x="4914900" y="9611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50800</xdr:rowOff>
    </xdr:from>
    <xdr:to>
      <xdr:col>19</xdr:col>
      <xdr:colOff>187325</xdr:colOff>
      <xdr:row>55</xdr:row>
      <xdr:rowOff>69850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3098800" y="94805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152400</xdr:rowOff>
    </xdr:from>
    <xdr:to>
      <xdr:col>20</xdr:col>
      <xdr:colOff>38100</xdr:colOff>
      <xdr:row>56</xdr:row>
      <xdr:rowOff>82550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3937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67327</xdr:rowOff>
    </xdr:from>
    <xdr:ext cx="736600" cy="259045"/>
    <xdr:sp macro="" textlink="">
      <xdr:nvSpPr>
        <xdr:cNvPr id="189" name="テキスト ボックス 188">
          <a:extLst>
            <a:ext uri="{FF2B5EF4-FFF2-40B4-BE49-F238E27FC236}">
              <a16:creationId xmlns:a16="http://schemas.microsoft.com/office/drawing/2014/main" id="{00000000-0008-0000-0400-0000BD000000}"/>
            </a:ext>
          </a:extLst>
        </xdr:cNvPr>
        <xdr:cNvSpPr txBox="1"/>
      </xdr:nvSpPr>
      <xdr:spPr>
        <a:xfrm>
          <a:off x="3606800" y="9668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69850</xdr:rowOff>
    </xdr:from>
    <xdr:to>
      <xdr:col>15</xdr:col>
      <xdr:colOff>98425</xdr:colOff>
      <xdr:row>56</xdr:row>
      <xdr:rowOff>12700</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2209800" y="94996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91" name="フローチャート: 判断 190">
          <a:extLst>
            <a:ext uri="{FF2B5EF4-FFF2-40B4-BE49-F238E27FC236}">
              <a16:creationId xmlns:a16="http://schemas.microsoft.com/office/drawing/2014/main" id="{00000000-0008-0000-0400-0000BF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192" name="テキスト ボックス 191">
          <a:extLst>
            <a:ext uri="{FF2B5EF4-FFF2-40B4-BE49-F238E27FC236}">
              <a16:creationId xmlns:a16="http://schemas.microsoft.com/office/drawing/2014/main" id="{00000000-0008-0000-0400-0000C0000000}"/>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xdr:rowOff>
    </xdr:from>
    <xdr:to>
      <xdr:col>11</xdr:col>
      <xdr:colOff>9525</xdr:colOff>
      <xdr:row>56</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flipV="1">
          <a:off x="1320800" y="96139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57150</xdr:rowOff>
    </xdr:from>
    <xdr:to>
      <xdr:col>11</xdr:col>
      <xdr:colOff>60325</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2159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143527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1828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114300</xdr:rowOff>
    </xdr:from>
    <xdr:to>
      <xdr:col>6</xdr:col>
      <xdr:colOff>171450</xdr:colOff>
      <xdr:row>57</xdr:row>
      <xdr:rowOff>44450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1270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29227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939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152400</xdr:rowOff>
    </xdr:from>
    <xdr:to>
      <xdr:col>24</xdr:col>
      <xdr:colOff>76200</xdr:colOff>
      <xdr:row>55</xdr:row>
      <xdr:rowOff>82550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47752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168927</xdr:rowOff>
    </xdr:from>
    <xdr:ext cx="762000" cy="259045"/>
    <xdr:sp macro="" textlink="">
      <xdr:nvSpPr>
        <xdr:cNvPr id="204" name="扶助費該当値テキスト">
          <a:extLst>
            <a:ext uri="{FF2B5EF4-FFF2-40B4-BE49-F238E27FC236}">
              <a16:creationId xmlns:a16="http://schemas.microsoft.com/office/drawing/2014/main" id="{00000000-0008-0000-0400-0000CC000000}"/>
            </a:ext>
          </a:extLst>
        </xdr:cNvPr>
        <xdr:cNvSpPr txBox="1"/>
      </xdr:nvSpPr>
      <xdr:spPr>
        <a:xfrm>
          <a:off x="49149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0</xdr:rowOff>
    </xdr:from>
    <xdr:to>
      <xdr:col>20</xdr:col>
      <xdr:colOff>38100</xdr:colOff>
      <xdr:row>55</xdr:row>
      <xdr:rowOff>101600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937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111777</xdr:rowOff>
    </xdr:from>
    <xdr:ext cx="7366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3606800" y="919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19050</xdr:rowOff>
    </xdr:from>
    <xdr:to>
      <xdr:col>15</xdr:col>
      <xdr:colOff>149225</xdr:colOff>
      <xdr:row>55</xdr:row>
      <xdr:rowOff>120650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048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130827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717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133350</xdr:rowOff>
    </xdr:from>
    <xdr:to>
      <xdr:col>11</xdr:col>
      <xdr:colOff>60325</xdr:colOff>
      <xdr:row>56</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2159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73677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828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1270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16527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939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a:extLst>
            <a:ext uri="{FF2B5EF4-FFF2-40B4-BE49-F238E27FC236}">
              <a16:creationId xmlns:a16="http://schemas.microsoft.com/office/drawing/2014/main" id="{00000000-0008-0000-0400-0000DF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年度は類似団体平均を８．</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り、類似団体内では下位の数値を示している。今後は特別会計の中でも特に国民健康保険特別会計への繰出金増額が避けられず、数値は上昇していくものと想定されることから、経常経費の節減とあわせて、国保税の適正化に向けた検討により繰出金の抑制に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92710</xdr:rowOff>
    </xdr:from>
    <xdr:to>
      <xdr:col>82</xdr:col>
      <xdr:colOff>107950</xdr:colOff>
      <xdr:row>60</xdr:row>
      <xdr:rowOff>27940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17956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287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27940</xdr:rowOff>
    </xdr:from>
    <xdr:to>
      <xdr:col>82</xdr:col>
      <xdr:colOff>196850</xdr:colOff>
      <xdr:row>60</xdr:row>
      <xdr:rowOff>27940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314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7637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892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92710</xdr:rowOff>
    </xdr:from>
    <xdr:to>
      <xdr:col>82</xdr:col>
      <xdr:colOff>196850</xdr:colOff>
      <xdr:row>53</xdr:row>
      <xdr:rowOff>92710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179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27940</xdr:rowOff>
    </xdr:from>
    <xdr:to>
      <xdr:col>82</xdr:col>
      <xdr:colOff>107950</xdr:colOff>
      <xdr:row>60</xdr:row>
      <xdr:rowOff>111760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10314940"/>
          <a:ext cx="8382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31767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461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15240</xdr:rowOff>
    </xdr:from>
    <xdr:to>
      <xdr:col>82</xdr:col>
      <xdr:colOff>158750</xdr:colOff>
      <xdr:row>56</xdr:row>
      <xdr:rowOff>116840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61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43180</xdr:rowOff>
    </xdr:from>
    <xdr:to>
      <xdr:col>78</xdr:col>
      <xdr:colOff>69850</xdr:colOff>
      <xdr:row>60</xdr:row>
      <xdr:rowOff>111760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4782800" y="103301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91440</xdr:rowOff>
    </xdr:from>
    <xdr:to>
      <xdr:col>78</xdr:col>
      <xdr:colOff>120650</xdr:colOff>
      <xdr:row>57</xdr:row>
      <xdr:rowOff>21590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31767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9461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43180</xdr:rowOff>
    </xdr:from>
    <xdr:to>
      <xdr:col>73</xdr:col>
      <xdr:colOff>180975</xdr:colOff>
      <xdr:row>60</xdr:row>
      <xdr:rowOff>104140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3893800" y="103301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68580</xdr:rowOff>
    </xdr:from>
    <xdr:to>
      <xdr:col>74</xdr:col>
      <xdr:colOff>31750</xdr:colOff>
      <xdr:row>56</xdr:row>
      <xdr:rowOff>170180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8907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943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50800</xdr:rowOff>
    </xdr:from>
    <xdr:to>
      <xdr:col>69</xdr:col>
      <xdr:colOff>92075</xdr:colOff>
      <xdr:row>60</xdr:row>
      <xdr:rowOff>104140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3004800" y="103378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144780</xdr:rowOff>
    </xdr:from>
    <xdr:to>
      <xdr:col>69</xdr:col>
      <xdr:colOff>142875</xdr:colOff>
      <xdr:row>57</xdr:row>
      <xdr:rowOff>74930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85107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3810</xdr:rowOff>
    </xdr:from>
    <xdr:to>
      <xdr:col>65</xdr:col>
      <xdr:colOff>53975</xdr:colOff>
      <xdr:row>57</xdr:row>
      <xdr:rowOff>105410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9776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115587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9545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148590</xdr:rowOff>
    </xdr:from>
    <xdr:to>
      <xdr:col>82</xdr:col>
      <xdr:colOff>158750</xdr:colOff>
      <xdr:row>60</xdr:row>
      <xdr:rowOff>78740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1026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57167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1017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60960</xdr:rowOff>
    </xdr:from>
    <xdr:to>
      <xdr:col>78</xdr:col>
      <xdr:colOff>120650</xdr:colOff>
      <xdr:row>60</xdr:row>
      <xdr:rowOff>162560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1034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147337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10434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163830</xdr:rowOff>
    </xdr:from>
    <xdr:to>
      <xdr:col>74</xdr:col>
      <xdr:colOff>31750</xdr:colOff>
      <xdr:row>60</xdr:row>
      <xdr:rowOff>93980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1027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78757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1036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53340</xdr:rowOff>
    </xdr:from>
    <xdr:to>
      <xdr:col>69</xdr:col>
      <xdr:colOff>142875</xdr:colOff>
      <xdr:row>60</xdr:row>
      <xdr:rowOff>154940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1034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139717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1042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0</xdr:rowOff>
    </xdr:from>
    <xdr:to>
      <xdr:col>65</xdr:col>
      <xdr:colOff>53975</xdr:colOff>
      <xdr:row>60</xdr:row>
      <xdr:rowOff>101600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86377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年度は類似団体平均を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ポイント下回っており、昨年度より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０．６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昇している。今後は重点施策である定住促進や子育て支援に係る経費が大きなウエイトを占めてくると考えられ、数値は上昇していくものと想定されることから、法人等各種団体等への補助については、平成１９年度に策定した「遊佐町補助金等の交付に関する見直し指針」により適正に対処し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88138</xdr:rowOff>
    </xdr:from>
    <xdr:to>
      <xdr:col>82</xdr:col>
      <xdr:colOff>107950</xdr:colOff>
      <xdr:row>41</xdr:row>
      <xdr:rowOff>78994</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745988"/>
          <a:ext cx="0" cy="1362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51071</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080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78994</xdr:rowOff>
    </xdr:from>
    <xdr:to>
      <xdr:col>82</xdr:col>
      <xdr:colOff>196850</xdr:colOff>
      <xdr:row>41</xdr:row>
      <xdr:rowOff>78994</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3065</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489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88138</xdr:rowOff>
    </xdr:from>
    <xdr:to>
      <xdr:col>82</xdr:col>
      <xdr:colOff>196850</xdr:colOff>
      <xdr:row>33</xdr:row>
      <xdr:rowOff>88138</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745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88138</xdr:rowOff>
    </xdr:from>
    <xdr:to>
      <xdr:col>82</xdr:col>
      <xdr:colOff>107950</xdr:colOff>
      <xdr:row>33</xdr:row>
      <xdr:rowOff>143002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574598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98569</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70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126492</xdr:rowOff>
    </xdr:from>
    <xdr:to>
      <xdr:col>82</xdr:col>
      <xdr:colOff>158750</xdr:colOff>
      <xdr:row>37</xdr:row>
      <xdr:rowOff>56642</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32</xdr:row>
      <xdr:rowOff>168148</xdr:rowOff>
    </xdr:from>
    <xdr:to>
      <xdr:col>78</xdr:col>
      <xdr:colOff>69850</xdr:colOff>
      <xdr:row>33</xdr:row>
      <xdr:rowOff>88138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565454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103141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275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32</xdr:row>
      <xdr:rowOff>168148</xdr:rowOff>
    </xdr:from>
    <xdr:to>
      <xdr:col>73</xdr:col>
      <xdr:colOff>180975</xdr:colOff>
      <xdr:row>33</xdr:row>
      <xdr:rowOff>133858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893800" y="5654548"/>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124206</xdr:rowOff>
    </xdr:from>
    <xdr:to>
      <xdr:col>74</xdr:col>
      <xdr:colOff>31750</xdr:colOff>
      <xdr:row>36</xdr:row>
      <xdr:rowOff>54356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12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39133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211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5842</xdr:rowOff>
    </xdr:from>
    <xdr:to>
      <xdr:col>69</xdr:col>
      <xdr:colOff>92075</xdr:colOff>
      <xdr:row>33</xdr:row>
      <xdr:rowOff>133858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004800" y="5663692"/>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169926</xdr:rowOff>
    </xdr:from>
    <xdr:to>
      <xdr:col>69</xdr:col>
      <xdr:colOff>142875</xdr:colOff>
      <xdr:row>36</xdr:row>
      <xdr:rowOff>100076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84853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25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69342</xdr:rowOff>
    </xdr:from>
    <xdr:to>
      <xdr:col>65</xdr:col>
      <xdr:colOff>53975</xdr:colOff>
      <xdr:row>35</xdr:row>
      <xdr:rowOff>170942</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070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155719</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156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92202</xdr:rowOff>
    </xdr:from>
    <xdr:to>
      <xdr:col>82</xdr:col>
      <xdr:colOff>158750</xdr:colOff>
      <xdr:row>34</xdr:row>
      <xdr:rowOff>22352</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5750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779</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5658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37338</xdr:rowOff>
    </xdr:from>
    <xdr:to>
      <xdr:col>78</xdr:col>
      <xdr:colOff>120650</xdr:colOff>
      <xdr:row>33</xdr:row>
      <xdr:rowOff>138938</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569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31</xdr:row>
      <xdr:rowOff>149115</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464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32</xdr:row>
      <xdr:rowOff>117348</xdr:rowOff>
    </xdr:from>
    <xdr:to>
      <xdr:col>74</xdr:col>
      <xdr:colOff>31750</xdr:colOff>
      <xdr:row>33</xdr:row>
      <xdr:rowOff>47498</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5603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57675</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372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83058</xdr:rowOff>
    </xdr:from>
    <xdr:to>
      <xdr:col>69</xdr:col>
      <xdr:colOff>142875</xdr:colOff>
      <xdr:row>34</xdr:row>
      <xdr:rowOff>13208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5740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23385</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50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32</xdr:row>
      <xdr:rowOff>126492</xdr:rowOff>
    </xdr:from>
    <xdr:to>
      <xdr:col>65</xdr:col>
      <xdr:colOff>53975</xdr:colOff>
      <xdr:row>33</xdr:row>
      <xdr:rowOff>56642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5612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66819</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38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１８．８</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ポイントと、類似団体平均を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３．８</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回った。これまで、地方債の繰上償還を重点的に実施してきた結果、繰上償還に伴う公債費としての元金が増大してきた一方で、後年度の公債費負担の平準化が図られてきたものと分析している。今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広畑橋改築事業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に伴う地方債の償還が始まることから、計画的に繰上償還に取り組んでいく。  </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53848</xdr:rowOff>
    </xdr:from>
    <xdr:to>
      <xdr:col>24</xdr:col>
      <xdr:colOff>25400</xdr:colOff>
      <xdr:row>80</xdr:row>
      <xdr:rowOff>21844</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741148"/>
          <a:ext cx="0" cy="996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165371</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70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21844</xdr:rowOff>
    </xdr:from>
    <xdr:to>
      <xdr:col>24</xdr:col>
      <xdr:colOff>114300</xdr:colOff>
      <xdr:row>80</xdr:row>
      <xdr:rowOff>21844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737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140225</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484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53848</xdr:rowOff>
    </xdr:from>
    <xdr:to>
      <xdr:col>24</xdr:col>
      <xdr:colOff>114300</xdr:colOff>
      <xdr:row>74</xdr:row>
      <xdr:rowOff>53848</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741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3556</xdr:rowOff>
    </xdr:from>
    <xdr:to>
      <xdr:col>24</xdr:col>
      <xdr:colOff>25400</xdr:colOff>
      <xdr:row>78</xdr:row>
      <xdr:rowOff>72137</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3987800" y="13376656"/>
          <a:ext cx="8382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35577</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06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19050</xdr:rowOff>
    </xdr:from>
    <xdr:to>
      <xdr:col>24</xdr:col>
      <xdr:colOff>76200</xdr:colOff>
      <xdr:row>77</xdr:row>
      <xdr:rowOff>120650</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101854</xdr:rowOff>
    </xdr:from>
    <xdr:to>
      <xdr:col>19</xdr:col>
      <xdr:colOff>187325</xdr:colOff>
      <xdr:row>78</xdr:row>
      <xdr:rowOff>3556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330350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23622</xdr:rowOff>
    </xdr:from>
    <xdr:to>
      <xdr:col>20</xdr:col>
      <xdr:colOff>38100</xdr:colOff>
      <xdr:row>77</xdr:row>
      <xdr:rowOff>125222</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135399</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2994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101854</xdr:rowOff>
    </xdr:from>
    <xdr:to>
      <xdr:col>15</xdr:col>
      <xdr:colOff>98425</xdr:colOff>
      <xdr:row>77</xdr:row>
      <xdr:rowOff>120142</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2209800" y="133035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5335</xdr:rowOff>
    </xdr:from>
    <xdr:to>
      <xdr:col>15</xdr:col>
      <xdr:colOff>149225</xdr:colOff>
      <xdr:row>77</xdr:row>
      <xdr:rowOff>106935</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117112</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297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106426</xdr:rowOff>
    </xdr:from>
    <xdr:to>
      <xdr:col>11</xdr:col>
      <xdr:colOff>9525</xdr:colOff>
      <xdr:row>77</xdr:row>
      <xdr:rowOff>120142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1320800" y="133080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55626</xdr:rowOff>
    </xdr:from>
    <xdr:to>
      <xdr:col>6</xdr:col>
      <xdr:colOff>171450</xdr:colOff>
      <xdr:row>77</xdr:row>
      <xdr:rowOff>157226</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167403</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026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21337</xdr:rowOff>
    </xdr:from>
    <xdr:to>
      <xdr:col>24</xdr:col>
      <xdr:colOff>76200</xdr:colOff>
      <xdr:row>78</xdr:row>
      <xdr:rowOff>122937</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164864</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3366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124206</xdr:rowOff>
    </xdr:from>
    <xdr:to>
      <xdr:col>20</xdr:col>
      <xdr:colOff>38100</xdr:colOff>
      <xdr:row>78</xdr:row>
      <xdr:rowOff>54356</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39133</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3412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51054</xdr:rowOff>
    </xdr:from>
    <xdr:to>
      <xdr:col>15</xdr:col>
      <xdr:colOff>149225</xdr:colOff>
      <xdr:row>77</xdr:row>
      <xdr:rowOff>152654</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32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137431</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3339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69342</xdr:rowOff>
    </xdr:from>
    <xdr:to>
      <xdr:col>11</xdr:col>
      <xdr:colOff>60325</xdr:colOff>
      <xdr:row>77</xdr:row>
      <xdr:rowOff>170942</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32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155719</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335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55626</xdr:rowOff>
    </xdr:from>
    <xdr:to>
      <xdr:col>6</xdr:col>
      <xdr:colOff>171450</xdr:colOff>
      <xdr:row>77</xdr:row>
      <xdr:rowOff>157226</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142003</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334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公債費を除く経常収支比率は、これまで類似団体に比較して低い数値で推移してきており、令和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年度においては前年比で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１．８</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回り、類似団体平均との差が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ポイントとなった。引き続き経常収支比率の改善に向け、歳入の確保、経費の節減に努めていく。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76708</xdr:rowOff>
    </xdr:from>
    <xdr:to>
      <xdr:col>82</xdr:col>
      <xdr:colOff>107950</xdr:colOff>
      <xdr:row>80</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764008"/>
          <a:ext cx="0" cy="964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156227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70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12700</xdr:rowOff>
    </xdr:from>
    <xdr:to>
      <xdr:col>82</xdr:col>
      <xdr:colOff>196850</xdr:colOff>
      <xdr:row>80</xdr:row>
      <xdr:rowOff>12700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728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163085</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50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76708</xdr:rowOff>
    </xdr:from>
    <xdr:to>
      <xdr:col>82</xdr:col>
      <xdr:colOff>196850</xdr:colOff>
      <xdr:row>74</xdr:row>
      <xdr:rowOff>76708</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764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147574</xdr:rowOff>
    </xdr:from>
    <xdr:to>
      <xdr:col>82</xdr:col>
      <xdr:colOff>107950</xdr:colOff>
      <xdr:row>76</xdr:row>
      <xdr:rowOff>58420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5671800" y="13006324"/>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84853</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1150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112776</xdr:rowOff>
    </xdr:from>
    <xdr:to>
      <xdr:col>82</xdr:col>
      <xdr:colOff>158750</xdr:colOff>
      <xdr:row>77</xdr:row>
      <xdr:rowOff>42926</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42418</xdr:rowOff>
    </xdr:from>
    <xdr:to>
      <xdr:col>78</xdr:col>
      <xdr:colOff>69850</xdr:colOff>
      <xdr:row>76</xdr:row>
      <xdr:rowOff>58420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4782800" y="12901168"/>
          <a:ext cx="8890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30480</xdr:rowOff>
    </xdr:from>
    <xdr:to>
      <xdr:col>78</xdr:col>
      <xdr:colOff>120650</xdr:colOff>
      <xdr:row>76</xdr:row>
      <xdr:rowOff>132080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060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116857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3147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42418</xdr:rowOff>
    </xdr:from>
    <xdr:to>
      <xdr:col>73</xdr:col>
      <xdr:colOff>180975</xdr:colOff>
      <xdr:row>76</xdr:row>
      <xdr:rowOff>62992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893800" y="12901168"/>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87630</xdr:rowOff>
    </xdr:from>
    <xdr:to>
      <xdr:col>74</xdr:col>
      <xdr:colOff>31750</xdr:colOff>
      <xdr:row>76</xdr:row>
      <xdr:rowOff>17780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2557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62992</xdr:rowOff>
    </xdr:from>
    <xdr:to>
      <xdr:col>69</xdr:col>
      <xdr:colOff>92075</xdr:colOff>
      <xdr:row>76</xdr:row>
      <xdr:rowOff>108713</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093192"/>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76200</xdr:rowOff>
    </xdr:from>
    <xdr:to>
      <xdr:col>69</xdr:col>
      <xdr:colOff>142875</xdr:colOff>
      <xdr:row>77</xdr:row>
      <xdr:rowOff>6350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162577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89915</xdr:rowOff>
    </xdr:from>
    <xdr:to>
      <xdr:col>65</xdr:col>
      <xdr:colOff>53975</xdr:colOff>
      <xdr:row>77</xdr:row>
      <xdr:rowOff>20065</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4842</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32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96774</xdr:rowOff>
    </xdr:from>
    <xdr:to>
      <xdr:col>82</xdr:col>
      <xdr:colOff>158750</xdr:colOff>
      <xdr:row>76</xdr:row>
      <xdr:rowOff>26924</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2955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113301</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280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7620</xdr:rowOff>
    </xdr:from>
    <xdr:to>
      <xdr:col>78</xdr:col>
      <xdr:colOff>120650</xdr:colOff>
      <xdr:row>76</xdr:row>
      <xdr:rowOff>109220</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119397</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280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163068</xdr:rowOff>
    </xdr:from>
    <xdr:to>
      <xdr:col>74</xdr:col>
      <xdr:colOff>31750</xdr:colOff>
      <xdr:row>75</xdr:row>
      <xdr:rowOff>93218</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28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103395</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2619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12192</xdr:rowOff>
    </xdr:from>
    <xdr:to>
      <xdr:col>69</xdr:col>
      <xdr:colOff>142875</xdr:colOff>
      <xdr:row>76</xdr:row>
      <xdr:rowOff>113792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123969</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81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57913</xdr:rowOff>
    </xdr:from>
    <xdr:to>
      <xdr:col>65</xdr:col>
      <xdr:colOff>53975</xdr:colOff>
      <xdr:row>76</xdr:row>
      <xdr:rowOff>159513</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08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169689</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85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52598</xdr:rowOff>
    </xdr:from>
    <xdr:to>
      <xdr:col>29</xdr:col>
      <xdr:colOff>127000</xdr:colOff>
      <xdr:row>19</xdr:row>
      <xdr:rowOff>105137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57623"/>
          <a:ext cx="0" cy="1252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77214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82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105137</xdr:rowOff>
    </xdr:from>
    <xdr:to>
      <xdr:col>30</xdr:col>
      <xdr:colOff>25400</xdr:colOff>
      <xdr:row>19</xdr:row>
      <xdr:rowOff>105137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4103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138975</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901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52598</xdr:rowOff>
    </xdr:from>
    <xdr:to>
      <xdr:col>30</xdr:col>
      <xdr:colOff>25400</xdr:colOff>
      <xdr:row>12</xdr:row>
      <xdr:rowOff>52598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576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29431</xdr:rowOff>
    </xdr:from>
    <xdr:to>
      <xdr:col>29</xdr:col>
      <xdr:colOff>127000</xdr:colOff>
      <xdr:row>18</xdr:row>
      <xdr:rowOff>43049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163156"/>
          <a:ext cx="647700" cy="136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104958</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8957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88431</xdr:rowOff>
    </xdr:from>
    <xdr:to>
      <xdr:col>29</xdr:col>
      <xdr:colOff>177800</xdr:colOff>
      <xdr:row>18</xdr:row>
      <xdr:rowOff>18581</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30507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43049</xdr:rowOff>
    </xdr:from>
    <xdr:to>
      <xdr:col>26</xdr:col>
      <xdr:colOff>50800</xdr:colOff>
      <xdr:row>18</xdr:row>
      <xdr:rowOff>72127</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176774"/>
          <a:ext cx="698500" cy="290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133714</xdr:rowOff>
    </xdr:from>
    <xdr:to>
      <xdr:col>26</xdr:col>
      <xdr:colOff>101600</xdr:colOff>
      <xdr:row>18</xdr:row>
      <xdr:rowOff>63864</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959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74041</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648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72127</xdr:rowOff>
    </xdr:from>
    <xdr:to>
      <xdr:col>22</xdr:col>
      <xdr:colOff>114300</xdr:colOff>
      <xdr:row>18</xdr:row>
      <xdr:rowOff>86105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205852"/>
          <a:ext cx="698500" cy="139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149650</xdr:rowOff>
    </xdr:from>
    <xdr:to>
      <xdr:col>22</xdr:col>
      <xdr:colOff>165100</xdr:colOff>
      <xdr:row>18</xdr:row>
      <xdr:rowOff>79800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119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89977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8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86105</xdr:rowOff>
    </xdr:from>
    <xdr:to>
      <xdr:col>18</xdr:col>
      <xdr:colOff>177800</xdr:colOff>
      <xdr:row>18</xdr:row>
      <xdr:rowOff>120153</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219830"/>
          <a:ext cx="698500" cy="340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9349</xdr:rowOff>
    </xdr:from>
    <xdr:to>
      <xdr:col>19</xdr:col>
      <xdr:colOff>38100</xdr:colOff>
      <xdr:row>18</xdr:row>
      <xdr:rowOff>110949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430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121126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91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13731</xdr:rowOff>
    </xdr:from>
    <xdr:to>
      <xdr:col>15</xdr:col>
      <xdr:colOff>101600</xdr:colOff>
      <xdr:row>18</xdr:row>
      <xdr:rowOff>115331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47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125508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916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150081</xdr:rowOff>
    </xdr:from>
    <xdr:to>
      <xdr:col>29</xdr:col>
      <xdr:colOff>177800</xdr:colOff>
      <xdr:row>18</xdr:row>
      <xdr:rowOff>80231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1123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122158</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084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163699</xdr:rowOff>
    </xdr:from>
    <xdr:to>
      <xdr:col>26</xdr:col>
      <xdr:colOff>101600</xdr:colOff>
      <xdr:row>18</xdr:row>
      <xdr:rowOff>93849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1259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78626</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2123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21327</xdr:rowOff>
    </xdr:from>
    <xdr:to>
      <xdr:col>22</xdr:col>
      <xdr:colOff>165100</xdr:colOff>
      <xdr:row>18</xdr:row>
      <xdr:rowOff>122927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1550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107704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241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35305</xdr:rowOff>
    </xdr:from>
    <xdr:to>
      <xdr:col>19</xdr:col>
      <xdr:colOff>38100</xdr:colOff>
      <xdr:row>18</xdr:row>
      <xdr:rowOff>136905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1690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121681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255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69353</xdr:rowOff>
    </xdr:from>
    <xdr:to>
      <xdr:col>15</xdr:col>
      <xdr:colOff>101600</xdr:colOff>
      <xdr:row>18</xdr:row>
      <xdr:rowOff>170953</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2030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155730</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28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57734</xdr:rowOff>
    </xdr:from>
    <xdr:to>
      <xdr:col>29</xdr:col>
      <xdr:colOff>127000</xdr:colOff>
      <xdr:row>37</xdr:row>
      <xdr:rowOff>268412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651500" y="5982284"/>
          <a:ext cx="0" cy="141082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240489</xdr:rowOff>
    </xdr:from>
    <xdr:ext cx="762000" cy="259045"/>
    <xdr:sp macro=""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740400" y="7365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268412</xdr:rowOff>
    </xdr:from>
    <xdr:to>
      <xdr:col>30</xdr:col>
      <xdr:colOff>25400</xdr:colOff>
      <xdr:row>37</xdr:row>
      <xdr:rowOff>268412</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73931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315561</xdr:rowOff>
    </xdr:from>
    <xdr:ext cx="762000" cy="259045"/>
    <xdr:sp macro=""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740400" y="5725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65,530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57734</xdr:rowOff>
    </xdr:from>
    <xdr:to>
      <xdr:col>30</xdr:col>
      <xdr:colOff>25400</xdr:colOff>
      <xdr:row>33</xdr:row>
      <xdr:rowOff>57734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59822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260274</xdr:rowOff>
    </xdr:from>
    <xdr:to>
      <xdr:col>29</xdr:col>
      <xdr:colOff>127000</xdr:colOff>
      <xdr:row>34</xdr:row>
      <xdr:rowOff>281397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003800" y="6527724"/>
          <a:ext cx="647700" cy="211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128767</xdr:rowOff>
    </xdr:from>
    <xdr:ext cx="762000" cy="259045"/>
    <xdr:sp macro=""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740400" y="67391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156690</xdr:rowOff>
    </xdr:from>
    <xdr:to>
      <xdr:col>29</xdr:col>
      <xdr:colOff>177800</xdr:colOff>
      <xdr:row>35</xdr:row>
      <xdr:rowOff>258290</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56007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281397</xdr:rowOff>
    </xdr:from>
    <xdr:to>
      <xdr:col>26</xdr:col>
      <xdr:colOff>50800</xdr:colOff>
      <xdr:row>35</xdr:row>
      <xdr:rowOff>61278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4305300" y="6548847"/>
          <a:ext cx="698500" cy="1227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152324</xdr:rowOff>
    </xdr:from>
    <xdr:to>
      <xdr:col>26</xdr:col>
      <xdr:colOff>101600</xdr:colOff>
      <xdr:row>35</xdr:row>
      <xdr:rowOff>253924</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530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238701</xdr:rowOff>
    </xdr:from>
    <xdr:ext cx="7366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622800" y="6849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61278</xdr:rowOff>
    </xdr:from>
    <xdr:to>
      <xdr:col>22</xdr:col>
      <xdr:colOff>114300</xdr:colOff>
      <xdr:row>35</xdr:row>
      <xdr:rowOff>171669</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3606800" y="6671628"/>
          <a:ext cx="698500" cy="1103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193198</xdr:rowOff>
    </xdr:from>
    <xdr:to>
      <xdr:col>22</xdr:col>
      <xdr:colOff>165100</xdr:colOff>
      <xdr:row>35</xdr:row>
      <xdr:rowOff>294798</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2545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279575</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924300" y="6889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171669</xdr:rowOff>
    </xdr:from>
    <xdr:to>
      <xdr:col>18</xdr:col>
      <xdr:colOff>177800</xdr:colOff>
      <xdr:row>35</xdr:row>
      <xdr:rowOff>215582</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2908300" y="6782019"/>
          <a:ext cx="698500" cy="439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241706</xdr:rowOff>
    </xdr:from>
    <xdr:to>
      <xdr:col>19</xdr:col>
      <xdr:colOff>38100</xdr:colOff>
      <xdr:row>36</xdr:row>
      <xdr:rowOff>406</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5560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328083</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225800" y="6938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195095</xdr:rowOff>
    </xdr:from>
    <xdr:to>
      <xdr:col>15</xdr:col>
      <xdr:colOff>101600</xdr:colOff>
      <xdr:row>35</xdr:row>
      <xdr:rowOff>296695</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857500" y="68054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281472</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527300" y="689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209474</xdr:rowOff>
    </xdr:from>
    <xdr:to>
      <xdr:col>29</xdr:col>
      <xdr:colOff>177800</xdr:colOff>
      <xdr:row>34</xdr:row>
      <xdr:rowOff>311074</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5600700" y="64769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54551</xdr:rowOff>
    </xdr:from>
    <xdr:ext cx="762000" cy="259045"/>
    <xdr:sp macro=""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740400" y="6322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230596</xdr:rowOff>
    </xdr:from>
    <xdr:to>
      <xdr:col>26</xdr:col>
      <xdr:colOff>101600</xdr:colOff>
      <xdr:row>34</xdr:row>
      <xdr:rowOff>332197</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953000" y="6498046"/>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342373</xdr:rowOff>
    </xdr:from>
    <xdr:ext cx="7366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622800" y="6266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10478</xdr:rowOff>
    </xdr:from>
    <xdr:to>
      <xdr:col>22</xdr:col>
      <xdr:colOff>165100</xdr:colOff>
      <xdr:row>35</xdr:row>
      <xdr:rowOff>112078</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254500" y="66208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122255</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924300" y="638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120869</xdr:rowOff>
    </xdr:from>
    <xdr:to>
      <xdr:col>19</xdr:col>
      <xdr:colOff>38100</xdr:colOff>
      <xdr:row>35</xdr:row>
      <xdr:rowOff>222469</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556000" y="67312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232646</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225800" y="6500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164782</xdr:rowOff>
    </xdr:from>
    <xdr:to>
      <xdr:col>15</xdr:col>
      <xdr:colOff>101600</xdr:colOff>
      <xdr:row>35</xdr:row>
      <xdr:rowOff>266382</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2857500" y="67751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276559</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527300" y="6544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12,467
12,387
208.39
10,950,038
10,340,742
572,220
5,253,962
8,968,588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38.3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165024</xdr:rowOff>
    </xdr:from>
    <xdr:to>
      <xdr:col>24</xdr:col>
      <xdr:colOff>62865</xdr:colOff>
      <xdr:row>38</xdr:row>
      <xdr:rowOff>170142</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37074"/>
          <a:ext cx="1270" cy="1548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2519</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89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170142</xdr:rowOff>
    </xdr:from>
    <xdr:to>
      <xdr:col>24</xdr:col>
      <xdr:colOff>152400</xdr:colOff>
      <xdr:row>38</xdr:row>
      <xdr:rowOff>170142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85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111701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12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165024</xdr:rowOff>
    </xdr:from>
    <xdr:to>
      <xdr:col>24</xdr:col>
      <xdr:colOff>152400</xdr:colOff>
      <xdr:row>29</xdr:row>
      <xdr:rowOff>165024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37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103784</xdr:rowOff>
    </xdr:from>
    <xdr:to>
      <xdr:col>24</xdr:col>
      <xdr:colOff>63500</xdr:colOff>
      <xdr:row>35</xdr:row>
      <xdr:rowOff>119431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04534"/>
          <a:ext cx="838200" cy="15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34866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356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56439</xdr:rowOff>
    </xdr:from>
    <xdr:to>
      <xdr:col>24</xdr:col>
      <xdr:colOff>114300</xdr:colOff>
      <xdr:row>35</xdr:row>
      <xdr:rowOff>158039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5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119431</xdr:rowOff>
    </xdr:from>
    <xdr:to>
      <xdr:col>19</xdr:col>
      <xdr:colOff>177800</xdr:colOff>
      <xdr:row>36</xdr:row>
      <xdr:rowOff>1994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120181"/>
          <a:ext cx="889000" cy="54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116891</xdr:rowOff>
    </xdr:from>
    <xdr:to>
      <xdr:col>20</xdr:col>
      <xdr:colOff>38100</xdr:colOff>
      <xdr:row>36</xdr:row>
      <xdr:rowOff>47041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17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38168</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210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1994</xdr:rowOff>
    </xdr:from>
    <xdr:to>
      <xdr:col>15</xdr:col>
      <xdr:colOff>50800</xdr:colOff>
      <xdr:row>36</xdr:row>
      <xdr:rowOff>14288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74194"/>
          <a:ext cx="889000" cy="12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138760</xdr:rowOff>
    </xdr:from>
    <xdr:to>
      <xdr:col>15</xdr:col>
      <xdr:colOff>101600</xdr:colOff>
      <xdr:row>36</xdr:row>
      <xdr:rowOff>68910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60037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232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14288</xdr:rowOff>
    </xdr:from>
    <xdr:to>
      <xdr:col>10</xdr:col>
      <xdr:colOff>114300</xdr:colOff>
      <xdr:row>36</xdr:row>
      <xdr:rowOff>166332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86488"/>
          <a:ext cx="889000" cy="15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12700</xdr:rowOff>
    </xdr:from>
    <xdr:to>
      <xdr:col>10</xdr:col>
      <xdr:colOff>165100</xdr:colOff>
      <xdr:row>36</xdr:row>
      <xdr:rowOff>114300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1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105427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277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138925</xdr:rowOff>
    </xdr:from>
    <xdr:to>
      <xdr:col>6</xdr:col>
      <xdr:colOff>38100</xdr:colOff>
      <xdr:row>37</xdr:row>
      <xdr:rowOff>69075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3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60202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403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52984</xdr:rowOff>
    </xdr:from>
    <xdr:to>
      <xdr:col>24</xdr:col>
      <xdr:colOff>114300</xdr:colOff>
      <xdr:row>35</xdr:row>
      <xdr:rowOff>154584</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5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75861</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05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68631</xdr:rowOff>
    </xdr:from>
    <xdr:to>
      <xdr:col>20</xdr:col>
      <xdr:colOff>38100</xdr:colOff>
      <xdr:row>35</xdr:row>
      <xdr:rowOff>170231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69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15308</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8446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122644</xdr:rowOff>
    </xdr:from>
    <xdr:to>
      <xdr:col>15</xdr:col>
      <xdr:colOff>101600</xdr:colOff>
      <xdr:row>36</xdr:row>
      <xdr:rowOff>52794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23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69321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898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134938</xdr:rowOff>
    </xdr:from>
    <xdr:to>
      <xdr:col>10</xdr:col>
      <xdr:colOff>165100</xdr:colOff>
      <xdr:row>36</xdr:row>
      <xdr:rowOff>65088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35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81615</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910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115532</xdr:rowOff>
    </xdr:from>
    <xdr:to>
      <xdr:col>6</xdr:col>
      <xdr:colOff>38100</xdr:colOff>
      <xdr:row>37</xdr:row>
      <xdr:rowOff>45682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87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62209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062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165688</xdr:rowOff>
    </xdr:from>
    <xdr:to>
      <xdr:col>24</xdr:col>
      <xdr:colOff>62865</xdr:colOff>
      <xdr:row>57</xdr:row>
      <xdr:rowOff>153504</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38188"/>
          <a:ext cx="1270" cy="1187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157331</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9929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153504</xdr:rowOff>
    </xdr:from>
    <xdr:to>
      <xdr:col>24</xdr:col>
      <xdr:colOff>152400</xdr:colOff>
      <xdr:row>57</xdr:row>
      <xdr:rowOff>153504</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9926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112365</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13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165688</xdr:rowOff>
    </xdr:from>
    <xdr:to>
      <xdr:col>24</xdr:col>
      <xdr:colOff>152400</xdr:colOff>
      <xdr:row>50</xdr:row>
      <xdr:rowOff>165688</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38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119038</xdr:rowOff>
    </xdr:from>
    <xdr:to>
      <xdr:col>24</xdr:col>
      <xdr:colOff>63500</xdr:colOff>
      <xdr:row>56</xdr:row>
      <xdr:rowOff>147232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720238"/>
          <a:ext cx="8382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70836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672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92409</xdr:rowOff>
    </xdr:from>
    <xdr:to>
      <xdr:col>24</xdr:col>
      <xdr:colOff>114300</xdr:colOff>
      <xdr:row>57</xdr:row>
      <xdr:rowOff>22559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147232</xdr:rowOff>
    </xdr:from>
    <xdr:to>
      <xdr:col>19</xdr:col>
      <xdr:colOff>177800</xdr:colOff>
      <xdr:row>56</xdr:row>
      <xdr:rowOff>162015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9748432"/>
          <a:ext cx="889000" cy="14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108712</xdr:rowOff>
    </xdr:from>
    <xdr:to>
      <xdr:col>20</xdr:col>
      <xdr:colOff>38100</xdr:colOff>
      <xdr:row>57</xdr:row>
      <xdr:rowOff>38862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29989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80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162015</xdr:rowOff>
    </xdr:from>
    <xdr:to>
      <xdr:col>15</xdr:col>
      <xdr:colOff>50800</xdr:colOff>
      <xdr:row>57</xdr:row>
      <xdr:rowOff>56756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763215"/>
          <a:ext cx="889000" cy="66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134540</xdr:rowOff>
    </xdr:from>
    <xdr:to>
      <xdr:col>15</xdr:col>
      <xdr:colOff>101600</xdr:colOff>
      <xdr:row>57</xdr:row>
      <xdr:rowOff>64690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55817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82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56756</xdr:rowOff>
    </xdr:from>
    <xdr:to>
      <xdr:col>10</xdr:col>
      <xdr:colOff>114300</xdr:colOff>
      <xdr:row>57</xdr:row>
      <xdr:rowOff>101398</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829406"/>
          <a:ext cx="889000" cy="44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163546</xdr:rowOff>
    </xdr:from>
    <xdr:to>
      <xdr:col>10</xdr:col>
      <xdr:colOff>165100</xdr:colOff>
      <xdr:row>57</xdr:row>
      <xdr:rowOff>93696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110223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9539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135333</xdr:rowOff>
    </xdr:from>
    <xdr:to>
      <xdr:col>6</xdr:col>
      <xdr:colOff>38100</xdr:colOff>
      <xdr:row>57</xdr:row>
      <xdr:rowOff>65483</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736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82010</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511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68238</xdr:rowOff>
    </xdr:from>
    <xdr:to>
      <xdr:col>24</xdr:col>
      <xdr:colOff>114300</xdr:colOff>
      <xdr:row>56</xdr:row>
      <xdr:rowOff>169838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66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91115</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520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96432</xdr:rowOff>
    </xdr:from>
    <xdr:to>
      <xdr:col>20</xdr:col>
      <xdr:colOff>38100</xdr:colOff>
      <xdr:row>57</xdr:row>
      <xdr:rowOff>26582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69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43109</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472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111215</xdr:rowOff>
    </xdr:from>
    <xdr:to>
      <xdr:col>15</xdr:col>
      <xdr:colOff>101600</xdr:colOff>
      <xdr:row>57</xdr:row>
      <xdr:rowOff>41365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71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57892</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487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5956</xdr:rowOff>
    </xdr:from>
    <xdr:to>
      <xdr:col>10</xdr:col>
      <xdr:colOff>165100</xdr:colOff>
      <xdr:row>57</xdr:row>
      <xdr:rowOff>107556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778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98683</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871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50598</xdr:rowOff>
    </xdr:from>
    <xdr:to>
      <xdr:col>6</xdr:col>
      <xdr:colOff>38100</xdr:colOff>
      <xdr:row>57</xdr:row>
      <xdr:rowOff>152198</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82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143325</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9915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59613</xdr:rowOff>
    </xdr:from>
    <xdr:to>
      <xdr:col>24</xdr:col>
      <xdr:colOff>62865</xdr:colOff>
      <xdr:row>79</xdr:row>
      <xdr:rowOff>9740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61113"/>
          <a:ext cx="1270" cy="14931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13567</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581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9740</xdr:rowOff>
    </xdr:from>
    <xdr:to>
      <xdr:col>24</xdr:col>
      <xdr:colOff>152400</xdr:colOff>
      <xdr:row>79</xdr:row>
      <xdr:rowOff>9740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54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6290</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36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59613</xdr:rowOff>
    </xdr:from>
    <xdr:to>
      <xdr:col>24</xdr:col>
      <xdr:colOff>152400</xdr:colOff>
      <xdr:row>70</xdr:row>
      <xdr:rowOff>59613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61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11340</xdr:rowOff>
    </xdr:from>
    <xdr:to>
      <xdr:col>24</xdr:col>
      <xdr:colOff>63500</xdr:colOff>
      <xdr:row>77</xdr:row>
      <xdr:rowOff>13512</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3797300" y="13212990"/>
          <a:ext cx="8382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137392</xdr:rowOff>
    </xdr:from>
    <xdr:ext cx="469744"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167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158965</xdr:rowOff>
    </xdr:from>
    <xdr:to>
      <xdr:col>24</xdr:col>
      <xdr:colOff>114300</xdr:colOff>
      <xdr:row>77</xdr:row>
      <xdr:rowOff>89115</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189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154560</xdr:rowOff>
    </xdr:from>
    <xdr:to>
      <xdr:col>19</xdr:col>
      <xdr:colOff>177800</xdr:colOff>
      <xdr:row>77</xdr:row>
      <xdr:rowOff>11340</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013310"/>
          <a:ext cx="889000" cy="199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162089</xdr:rowOff>
    </xdr:from>
    <xdr:to>
      <xdr:col>20</xdr:col>
      <xdr:colOff>38100</xdr:colOff>
      <xdr:row>77</xdr:row>
      <xdr:rowOff>92239</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192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83366</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3285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154560</xdr:rowOff>
    </xdr:from>
    <xdr:to>
      <xdr:col>15</xdr:col>
      <xdr:colOff>50800</xdr:colOff>
      <xdr:row>76</xdr:row>
      <xdr:rowOff>157493</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3013310"/>
          <a:ext cx="889000" cy="174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133514</xdr:rowOff>
    </xdr:from>
    <xdr:to>
      <xdr:col>15</xdr:col>
      <xdr:colOff>101600</xdr:colOff>
      <xdr:row>77</xdr:row>
      <xdr:rowOff>63664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163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54791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3256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157493</xdr:rowOff>
    </xdr:from>
    <xdr:to>
      <xdr:col>10</xdr:col>
      <xdr:colOff>114300</xdr:colOff>
      <xdr:row>77</xdr:row>
      <xdr:rowOff>160959</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187693"/>
          <a:ext cx="889000" cy="174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135534</xdr:rowOff>
    </xdr:from>
    <xdr:to>
      <xdr:col>10</xdr:col>
      <xdr:colOff>165100</xdr:colOff>
      <xdr:row>77</xdr:row>
      <xdr:rowOff>65684</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16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56811</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258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102730</xdr:rowOff>
    </xdr:from>
    <xdr:to>
      <xdr:col>6</xdr:col>
      <xdr:colOff>38100</xdr:colOff>
      <xdr:row>78</xdr:row>
      <xdr:rowOff>32880</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0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49407</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07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134162</xdr:rowOff>
    </xdr:from>
    <xdr:to>
      <xdr:col>24</xdr:col>
      <xdr:colOff>114300</xdr:colOff>
      <xdr:row>77</xdr:row>
      <xdr:rowOff>64312</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16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157039</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015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131990</xdr:rowOff>
    </xdr:from>
    <xdr:to>
      <xdr:col>20</xdr:col>
      <xdr:colOff>38100</xdr:colOff>
      <xdr:row>77</xdr:row>
      <xdr:rowOff>62140</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16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78668</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2937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103759</xdr:rowOff>
    </xdr:from>
    <xdr:to>
      <xdr:col>15</xdr:col>
      <xdr:colOff>101600</xdr:colOff>
      <xdr:row>76</xdr:row>
      <xdr:rowOff>33908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296250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50436</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737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106693</xdr:rowOff>
    </xdr:from>
    <xdr:to>
      <xdr:col>10</xdr:col>
      <xdr:colOff>165100</xdr:colOff>
      <xdr:row>77</xdr:row>
      <xdr:rowOff>36843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136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53370</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912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110159</xdr:rowOff>
    </xdr:from>
    <xdr:to>
      <xdr:col>6</xdr:col>
      <xdr:colOff>38100</xdr:colOff>
      <xdr:row>78</xdr:row>
      <xdr:rowOff>40309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311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31436</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4045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112987</xdr:rowOff>
    </xdr:from>
    <xdr:to>
      <xdr:col>24</xdr:col>
      <xdr:colOff>62865</xdr:colOff>
      <xdr:row>99</xdr:row>
      <xdr:rowOff>17807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372037"/>
          <a:ext cx="1270" cy="1619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21634</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995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17807</xdr:rowOff>
    </xdr:from>
    <xdr:to>
      <xdr:col>24</xdr:col>
      <xdr:colOff>152400</xdr:colOff>
      <xdr:row>99</xdr:row>
      <xdr:rowOff>17807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99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59664</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47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112987</xdr:rowOff>
    </xdr:from>
    <xdr:to>
      <xdr:col>24</xdr:col>
      <xdr:colOff>152400</xdr:colOff>
      <xdr:row>89</xdr:row>
      <xdr:rowOff>112987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37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36308</xdr:rowOff>
    </xdr:from>
    <xdr:to>
      <xdr:col>24</xdr:col>
      <xdr:colOff>63500</xdr:colOff>
      <xdr:row>96</xdr:row>
      <xdr:rowOff>31604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324058"/>
          <a:ext cx="838200" cy="166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4038</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917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25611</xdr:rowOff>
    </xdr:from>
    <xdr:to>
      <xdr:col>24</xdr:col>
      <xdr:colOff>114300</xdr:colOff>
      <xdr:row>95</xdr:row>
      <xdr:rowOff>127211</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31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151833</xdr:rowOff>
    </xdr:from>
    <xdr:to>
      <xdr:col>19</xdr:col>
      <xdr:colOff>177800</xdr:colOff>
      <xdr:row>96</xdr:row>
      <xdr:rowOff>31604</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908300" y="16268133"/>
          <a:ext cx="889000" cy="222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169808</xdr:rowOff>
    </xdr:from>
    <xdr:to>
      <xdr:col>20</xdr:col>
      <xdr:colOff>38100</xdr:colOff>
      <xdr:row>96</xdr:row>
      <xdr:rowOff>99958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45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91085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550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151833</xdr:rowOff>
    </xdr:from>
    <xdr:to>
      <xdr:col>15</xdr:col>
      <xdr:colOff>50800</xdr:colOff>
      <xdr:row>96</xdr:row>
      <xdr:rowOff>93458</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019300" y="16268133"/>
          <a:ext cx="889000" cy="284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167326</xdr:rowOff>
    </xdr:from>
    <xdr:to>
      <xdr:col>15</xdr:col>
      <xdr:colOff>101600</xdr:colOff>
      <xdr:row>95</xdr:row>
      <xdr:rowOff>97476</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283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88603</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376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93458</xdr:rowOff>
    </xdr:from>
    <xdr:to>
      <xdr:col>10</xdr:col>
      <xdr:colOff>114300</xdr:colOff>
      <xdr:row>97</xdr:row>
      <xdr:rowOff>5234</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552658"/>
          <a:ext cx="889000" cy="83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155913</xdr:rowOff>
    </xdr:from>
    <xdr:to>
      <xdr:col>10</xdr:col>
      <xdr:colOff>165100</xdr:colOff>
      <xdr:row>97</xdr:row>
      <xdr:rowOff>86063</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615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77190</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707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26541</xdr:rowOff>
    </xdr:from>
    <xdr:to>
      <xdr:col>6</xdr:col>
      <xdr:colOff>38100</xdr:colOff>
      <xdr:row>97</xdr:row>
      <xdr:rowOff>128141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57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119268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749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156958</xdr:rowOff>
    </xdr:from>
    <xdr:to>
      <xdr:col>24</xdr:col>
      <xdr:colOff>114300</xdr:colOff>
      <xdr:row>95</xdr:row>
      <xdr:rowOff>87108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273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8385</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124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152254</xdr:rowOff>
    </xdr:from>
    <xdr:to>
      <xdr:col>20</xdr:col>
      <xdr:colOff>38100</xdr:colOff>
      <xdr:row>96</xdr:row>
      <xdr:rowOff>82404</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44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98931</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215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101033</xdr:rowOff>
    </xdr:from>
    <xdr:to>
      <xdr:col>15</xdr:col>
      <xdr:colOff>101600</xdr:colOff>
      <xdr:row>95</xdr:row>
      <xdr:rowOff>31183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217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47710</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599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42658</xdr:rowOff>
    </xdr:from>
    <xdr:to>
      <xdr:col>10</xdr:col>
      <xdr:colOff>165100</xdr:colOff>
      <xdr:row>96</xdr:row>
      <xdr:rowOff>144258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501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160785</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277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125884</xdr:rowOff>
    </xdr:from>
    <xdr:to>
      <xdr:col>6</xdr:col>
      <xdr:colOff>38100</xdr:colOff>
      <xdr:row>97</xdr:row>
      <xdr:rowOff>56034</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585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72561</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36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51087</xdr:rowOff>
    </xdr:from>
    <xdr:to>
      <xdr:col>54</xdr:col>
      <xdr:colOff>189865</xdr:colOff>
      <xdr:row>37</xdr:row>
      <xdr:rowOff>158762</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66037"/>
          <a:ext cx="1270" cy="1136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162589</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506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158762</xdr:rowOff>
    </xdr:from>
    <xdr:to>
      <xdr:col>55</xdr:col>
      <xdr:colOff>88900</xdr:colOff>
      <xdr:row>37</xdr:row>
      <xdr:rowOff>158762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502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169214</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412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51087</xdr:rowOff>
    </xdr:from>
    <xdr:to>
      <xdr:col>55</xdr:col>
      <xdr:colOff>88900</xdr:colOff>
      <xdr:row>31</xdr:row>
      <xdr:rowOff>51087</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66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48706</xdr:rowOff>
    </xdr:from>
    <xdr:to>
      <xdr:col>55</xdr:col>
      <xdr:colOff>0</xdr:colOff>
      <xdr:row>36</xdr:row>
      <xdr:rowOff>66952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220906"/>
          <a:ext cx="838200" cy="18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12673</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1848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34246</xdr:rowOff>
    </xdr:from>
    <xdr:to>
      <xdr:col>55</xdr:col>
      <xdr:colOff>50800</xdr:colOff>
      <xdr:row>36</xdr:row>
      <xdr:rowOff>135846</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66952</xdr:rowOff>
    </xdr:from>
    <xdr:to>
      <xdr:col>50</xdr:col>
      <xdr:colOff>114300</xdr:colOff>
      <xdr:row>36</xdr:row>
      <xdr:rowOff>83224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239152"/>
          <a:ext cx="889000" cy="16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54176</xdr:rowOff>
    </xdr:from>
    <xdr:to>
      <xdr:col>50</xdr:col>
      <xdr:colOff>165100</xdr:colOff>
      <xdr:row>36</xdr:row>
      <xdr:rowOff>155776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146903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319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50344</xdr:rowOff>
    </xdr:from>
    <xdr:to>
      <xdr:col>45</xdr:col>
      <xdr:colOff>177800</xdr:colOff>
      <xdr:row>36</xdr:row>
      <xdr:rowOff>83224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5879644"/>
          <a:ext cx="889000" cy="375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91399</xdr:rowOff>
    </xdr:from>
    <xdr:to>
      <xdr:col>46</xdr:col>
      <xdr:colOff>38100</xdr:colOff>
      <xdr:row>37</xdr:row>
      <xdr:rowOff>21549</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12676</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356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50344</xdr:rowOff>
    </xdr:from>
    <xdr:to>
      <xdr:col>41</xdr:col>
      <xdr:colOff>50800</xdr:colOff>
      <xdr:row>37</xdr:row>
      <xdr:rowOff>23659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6972300" y="5879644"/>
          <a:ext cx="889000" cy="487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23029</xdr:rowOff>
    </xdr:from>
    <xdr:to>
      <xdr:col>41</xdr:col>
      <xdr:colOff>101600</xdr:colOff>
      <xdr:row>34</xdr:row>
      <xdr:rowOff>124629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115756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5945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150980</xdr:rowOff>
    </xdr:from>
    <xdr:to>
      <xdr:col>36</xdr:col>
      <xdr:colOff>165100</xdr:colOff>
      <xdr:row>37</xdr:row>
      <xdr:rowOff>81130</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32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72257</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05111" y="6415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169356</xdr:rowOff>
    </xdr:from>
    <xdr:to>
      <xdr:col>55</xdr:col>
      <xdr:colOff>50800</xdr:colOff>
      <xdr:row>36</xdr:row>
      <xdr:rowOff>99506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170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20783</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021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16152</xdr:rowOff>
    </xdr:from>
    <xdr:to>
      <xdr:col>50</xdr:col>
      <xdr:colOff>165100</xdr:colOff>
      <xdr:row>36</xdr:row>
      <xdr:rowOff>117752</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188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134279</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9635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32424</xdr:rowOff>
    </xdr:from>
    <xdr:to>
      <xdr:col>46</xdr:col>
      <xdr:colOff>38100</xdr:colOff>
      <xdr:row>36</xdr:row>
      <xdr:rowOff>134024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04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150551</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9798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170994</xdr:rowOff>
    </xdr:from>
    <xdr:to>
      <xdr:col>41</xdr:col>
      <xdr:colOff>101600</xdr:colOff>
      <xdr:row>34</xdr:row>
      <xdr:rowOff>101144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5828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117671</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604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144309</xdr:rowOff>
    </xdr:from>
    <xdr:to>
      <xdr:col>36</xdr:col>
      <xdr:colOff>165100</xdr:colOff>
      <xdr:row>37</xdr:row>
      <xdr:rowOff>74459</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316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90986</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705111" y="6091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4426</xdr:rowOff>
    </xdr:from>
    <xdr:to>
      <xdr:col>54</xdr:col>
      <xdr:colOff>189865</xdr:colOff>
      <xdr:row>58</xdr:row>
      <xdr:rowOff>143731</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748376"/>
          <a:ext cx="1270" cy="1339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147558</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091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143731</xdr:rowOff>
    </xdr:from>
    <xdr:to>
      <xdr:col>55</xdr:col>
      <xdr:colOff>88900</xdr:colOff>
      <xdr:row>58</xdr:row>
      <xdr:rowOff>143731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087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122553</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523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4426</xdr:rowOff>
    </xdr:from>
    <xdr:to>
      <xdr:col>55</xdr:col>
      <xdr:colOff>88900</xdr:colOff>
      <xdr:row>51</xdr:row>
      <xdr:rowOff>4426</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748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57240</xdr:rowOff>
    </xdr:from>
    <xdr:to>
      <xdr:col>55</xdr:col>
      <xdr:colOff>0</xdr:colOff>
      <xdr:row>57</xdr:row>
      <xdr:rowOff>113285</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9639300" y="9829890"/>
          <a:ext cx="838200" cy="56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156826</xdr:rowOff>
    </xdr:from>
    <xdr:ext cx="534377"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586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133949</xdr:rowOff>
    </xdr:from>
    <xdr:to>
      <xdr:col>55</xdr:col>
      <xdr:colOff>50800</xdr:colOff>
      <xdr:row>57</xdr:row>
      <xdr:rowOff>64099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735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11821</xdr:rowOff>
    </xdr:from>
    <xdr:to>
      <xdr:col>50</xdr:col>
      <xdr:colOff>114300</xdr:colOff>
      <xdr:row>57</xdr:row>
      <xdr:rowOff>57240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8750300" y="9613021"/>
          <a:ext cx="889000" cy="21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146024</xdr:rowOff>
    </xdr:from>
    <xdr:to>
      <xdr:col>50</xdr:col>
      <xdr:colOff>165100</xdr:colOff>
      <xdr:row>57</xdr:row>
      <xdr:rowOff>76174</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74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92701</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9522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11821</xdr:rowOff>
    </xdr:from>
    <xdr:to>
      <xdr:col>45</xdr:col>
      <xdr:colOff>177800</xdr:colOff>
      <xdr:row>56</xdr:row>
      <xdr:rowOff>104632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7861300" y="9613021"/>
          <a:ext cx="889000" cy="92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9111</xdr:rowOff>
    </xdr:from>
    <xdr:to>
      <xdr:col>46</xdr:col>
      <xdr:colOff>38100</xdr:colOff>
      <xdr:row>57</xdr:row>
      <xdr:rowOff>110711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781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101838</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874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14904</xdr:rowOff>
    </xdr:from>
    <xdr:to>
      <xdr:col>41</xdr:col>
      <xdr:colOff>50800</xdr:colOff>
      <xdr:row>56</xdr:row>
      <xdr:rowOff>104632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9616104"/>
          <a:ext cx="889000" cy="8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146827</xdr:rowOff>
    </xdr:from>
    <xdr:to>
      <xdr:col>41</xdr:col>
      <xdr:colOff>101600</xdr:colOff>
      <xdr:row>57</xdr:row>
      <xdr:rowOff>76977</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748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68104</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9840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151795</xdr:rowOff>
    </xdr:from>
    <xdr:to>
      <xdr:col>36</xdr:col>
      <xdr:colOff>165100</xdr:colOff>
      <xdr:row>57</xdr:row>
      <xdr:rowOff>81945</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752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73072</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984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62485</xdr:rowOff>
    </xdr:from>
    <xdr:to>
      <xdr:col>55</xdr:col>
      <xdr:colOff>50800</xdr:colOff>
      <xdr:row>57</xdr:row>
      <xdr:rowOff>164085</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83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40912</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81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6440</xdr:rowOff>
    </xdr:from>
    <xdr:to>
      <xdr:col>50</xdr:col>
      <xdr:colOff>165100</xdr:colOff>
      <xdr:row>57</xdr:row>
      <xdr:rowOff>108040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77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99167</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9871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132471</xdr:rowOff>
    </xdr:from>
    <xdr:to>
      <xdr:col>46</xdr:col>
      <xdr:colOff>38100</xdr:colOff>
      <xdr:row>56</xdr:row>
      <xdr:rowOff>62621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562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79148</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50795" y="9337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53832</xdr:rowOff>
    </xdr:from>
    <xdr:to>
      <xdr:col>41</xdr:col>
      <xdr:colOff>101600</xdr:colOff>
      <xdr:row>56</xdr:row>
      <xdr:rowOff>155432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65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509</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61795" y="9430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135554</xdr:rowOff>
    </xdr:from>
    <xdr:to>
      <xdr:col>36</xdr:col>
      <xdr:colOff>165100</xdr:colOff>
      <xdr:row>56</xdr:row>
      <xdr:rowOff>65704</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56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82231</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672795" y="9340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10089</xdr:rowOff>
    </xdr:from>
    <xdr:to>
      <xdr:col>54</xdr:col>
      <xdr:colOff>189865</xdr:colOff>
      <xdr:row>78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183039"/>
          <a:ext cx="1270" cy="1215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128216</xdr:rowOff>
    </xdr:from>
    <xdr:ext cx="599010"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1958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212,679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10089</xdr:rowOff>
    </xdr:from>
    <xdr:to>
      <xdr:col>55</xdr:col>
      <xdr:colOff>88900</xdr:colOff>
      <xdr:row>71</xdr:row>
      <xdr:rowOff>10089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183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86185</xdr:rowOff>
    </xdr:from>
    <xdr:to>
      <xdr:col>55</xdr:col>
      <xdr:colOff>0</xdr:colOff>
      <xdr:row>77</xdr:row>
      <xdr:rowOff>89962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9639300" y="13287835"/>
          <a:ext cx="838200" cy="3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4746</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0349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153319</xdr:rowOff>
    </xdr:from>
    <xdr:to>
      <xdr:col>55</xdr:col>
      <xdr:colOff>50800</xdr:colOff>
      <xdr:row>77</xdr:row>
      <xdr:rowOff>83469</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18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89962</xdr:rowOff>
    </xdr:from>
    <xdr:to>
      <xdr:col>50</xdr:col>
      <xdr:colOff>114300</xdr:colOff>
      <xdr:row>77</xdr:row>
      <xdr:rowOff>99071</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8750300" y="13291612"/>
          <a:ext cx="889000" cy="9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144793</xdr:rowOff>
    </xdr:from>
    <xdr:to>
      <xdr:col>50</xdr:col>
      <xdr:colOff>165100</xdr:colOff>
      <xdr:row>77</xdr:row>
      <xdr:rowOff>74943</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1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91470</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2950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94242</xdr:rowOff>
    </xdr:from>
    <xdr:to>
      <xdr:col>45</xdr:col>
      <xdr:colOff>177800</xdr:colOff>
      <xdr:row>77</xdr:row>
      <xdr:rowOff>99071</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7861300" y="13295892"/>
          <a:ext cx="889000" cy="4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7953</xdr:rowOff>
    </xdr:from>
    <xdr:to>
      <xdr:col>46</xdr:col>
      <xdr:colOff>38100</xdr:colOff>
      <xdr:row>77</xdr:row>
      <xdr:rowOff>109553</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209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126080</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2984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145027</xdr:rowOff>
    </xdr:from>
    <xdr:to>
      <xdr:col>41</xdr:col>
      <xdr:colOff>50800</xdr:colOff>
      <xdr:row>77</xdr:row>
      <xdr:rowOff>94242</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6972300" y="13175227"/>
          <a:ext cx="889000" cy="120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144365</xdr:rowOff>
    </xdr:from>
    <xdr:to>
      <xdr:col>41</xdr:col>
      <xdr:colOff>101600</xdr:colOff>
      <xdr:row>77</xdr:row>
      <xdr:rowOff>74515</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174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91041</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2949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139798</xdr:rowOff>
    </xdr:from>
    <xdr:to>
      <xdr:col>36</xdr:col>
      <xdr:colOff>165100</xdr:colOff>
      <xdr:row>77</xdr:row>
      <xdr:rowOff>69948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169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61075</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3262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35385</xdr:rowOff>
    </xdr:from>
    <xdr:to>
      <xdr:col>55</xdr:col>
      <xdr:colOff>50800</xdr:colOff>
      <xdr:row>77</xdr:row>
      <xdr:rowOff>136985</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3237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131747</xdr:rowOff>
    </xdr:from>
    <xdr:ext cx="534377"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3161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39162</xdr:rowOff>
    </xdr:from>
    <xdr:to>
      <xdr:col>50</xdr:col>
      <xdr:colOff>165100</xdr:colOff>
      <xdr:row>77</xdr:row>
      <xdr:rowOff>140762</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24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131889</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372111" y="1333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48271</xdr:rowOff>
    </xdr:from>
    <xdr:to>
      <xdr:col>46</xdr:col>
      <xdr:colOff>38100</xdr:colOff>
      <xdr:row>77</xdr:row>
      <xdr:rowOff>149871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249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140998</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483111" y="13342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43442</xdr:rowOff>
    </xdr:from>
    <xdr:to>
      <xdr:col>41</xdr:col>
      <xdr:colOff>101600</xdr:colOff>
      <xdr:row>77</xdr:row>
      <xdr:rowOff>145042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24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136169</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594111" y="13337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94227</xdr:rowOff>
    </xdr:from>
    <xdr:to>
      <xdr:col>36</xdr:col>
      <xdr:colOff>165100</xdr:colOff>
      <xdr:row>77</xdr:row>
      <xdr:rowOff>24377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124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40903</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05111" y="12899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27068</xdr:rowOff>
    </xdr:from>
    <xdr:to>
      <xdr:col>54</xdr:col>
      <xdr:colOff>189865</xdr:colOff>
      <xdr:row>98</xdr:row>
      <xdr:rowOff>130397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457568"/>
          <a:ext cx="1270" cy="14749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134224</xdr:rowOff>
    </xdr:from>
    <xdr:ext cx="534377"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36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130397</xdr:rowOff>
    </xdr:from>
    <xdr:to>
      <xdr:col>55</xdr:col>
      <xdr:colOff>88900</xdr:colOff>
      <xdr:row>98</xdr:row>
      <xdr:rowOff>130397</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32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145195</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232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27068</xdr:rowOff>
    </xdr:from>
    <xdr:to>
      <xdr:col>55</xdr:col>
      <xdr:colOff>88900</xdr:colOff>
      <xdr:row>90</xdr:row>
      <xdr:rowOff>27068</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45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14168</xdr:rowOff>
    </xdr:from>
    <xdr:to>
      <xdr:col>55</xdr:col>
      <xdr:colOff>0</xdr:colOff>
      <xdr:row>97</xdr:row>
      <xdr:rowOff>53418</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644818"/>
          <a:ext cx="838200" cy="39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78928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366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56051</xdr:rowOff>
    </xdr:from>
    <xdr:to>
      <xdr:col>55</xdr:col>
      <xdr:colOff>50800</xdr:colOff>
      <xdr:row>96</xdr:row>
      <xdr:rowOff>157651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51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27663</xdr:rowOff>
    </xdr:from>
    <xdr:to>
      <xdr:col>50</xdr:col>
      <xdr:colOff>114300</xdr:colOff>
      <xdr:row>97</xdr:row>
      <xdr:rowOff>14168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143963"/>
          <a:ext cx="889000" cy="500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97991</xdr:rowOff>
    </xdr:from>
    <xdr:to>
      <xdr:col>50</xdr:col>
      <xdr:colOff>165100</xdr:colOff>
      <xdr:row>97</xdr:row>
      <xdr:rowOff>28141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557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44668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332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27663</xdr:rowOff>
    </xdr:from>
    <xdr:to>
      <xdr:col>45</xdr:col>
      <xdr:colOff>177800</xdr:colOff>
      <xdr:row>95</xdr:row>
      <xdr:rowOff>39878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143963"/>
          <a:ext cx="889000" cy="183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139855</xdr:rowOff>
    </xdr:from>
    <xdr:to>
      <xdr:col>46</xdr:col>
      <xdr:colOff>38100</xdr:colOff>
      <xdr:row>97</xdr:row>
      <xdr:rowOff>70005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59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61132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691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167742</xdr:rowOff>
    </xdr:from>
    <xdr:to>
      <xdr:col>41</xdr:col>
      <xdr:colOff>50800</xdr:colOff>
      <xdr:row>95</xdr:row>
      <xdr:rowOff>39878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284042"/>
          <a:ext cx="889000" cy="43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100482</xdr:rowOff>
    </xdr:from>
    <xdr:to>
      <xdr:col>41</xdr:col>
      <xdr:colOff>101600</xdr:colOff>
      <xdr:row>97</xdr:row>
      <xdr:rowOff>30632</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559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21759</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65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115616</xdr:rowOff>
    </xdr:from>
    <xdr:to>
      <xdr:col>36</xdr:col>
      <xdr:colOff>165100</xdr:colOff>
      <xdr:row>97</xdr:row>
      <xdr:rowOff>45766</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57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36893</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66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2618</xdr:rowOff>
    </xdr:from>
    <xdr:to>
      <xdr:col>55</xdr:col>
      <xdr:colOff>50800</xdr:colOff>
      <xdr:row>97</xdr:row>
      <xdr:rowOff>104218</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63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152495</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611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134818</xdr:rowOff>
    </xdr:from>
    <xdr:to>
      <xdr:col>50</xdr:col>
      <xdr:colOff>165100</xdr:colOff>
      <xdr:row>97</xdr:row>
      <xdr:rowOff>64968</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594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56095</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686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148313</xdr:rowOff>
    </xdr:from>
    <xdr:to>
      <xdr:col>46</xdr:col>
      <xdr:colOff>38100</xdr:colOff>
      <xdr:row>94</xdr:row>
      <xdr:rowOff>78463</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09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92</xdr:row>
      <xdr:rowOff>94990</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50795" y="15868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160528</xdr:rowOff>
    </xdr:from>
    <xdr:to>
      <xdr:col>41</xdr:col>
      <xdr:colOff>101600</xdr:colOff>
      <xdr:row>95</xdr:row>
      <xdr:rowOff>90678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27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107205</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052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116942</xdr:rowOff>
    </xdr:from>
    <xdr:to>
      <xdr:col>36</xdr:col>
      <xdr:colOff>165100</xdr:colOff>
      <xdr:row>95</xdr:row>
      <xdr:rowOff>47092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233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63619</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008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86564</xdr:rowOff>
    </xdr:from>
    <xdr:to>
      <xdr:col>85</xdr:col>
      <xdr:colOff>126364</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401514"/>
          <a:ext cx="1269" cy="1253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162492</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6775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33241</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176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86564</xdr:rowOff>
    </xdr:from>
    <xdr:to>
      <xdr:col>86</xdr:col>
      <xdr:colOff>25400</xdr:colOff>
      <xdr:row>31</xdr:row>
      <xdr:rowOff>86564</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401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79942</xdr:rowOff>
    </xdr:from>
    <xdr:ext cx="469744"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23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57066</xdr:rowOff>
    </xdr:from>
    <xdr:to>
      <xdr:col>85</xdr:col>
      <xdr:colOff>177800</xdr:colOff>
      <xdr:row>38</xdr:row>
      <xdr:rowOff>158666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572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43600</xdr:rowOff>
    </xdr:from>
    <xdr:to>
      <xdr:col>81</xdr:col>
      <xdr:colOff>101600</xdr:colOff>
      <xdr:row>38</xdr:row>
      <xdr:rowOff>145200</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55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161727</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33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45982</xdr:rowOff>
    </xdr:from>
    <xdr:to>
      <xdr:col>76</xdr:col>
      <xdr:colOff>165100</xdr:colOff>
      <xdr:row>38</xdr:row>
      <xdr:rowOff>147582</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561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164109</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336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17330</xdr:rowOff>
    </xdr:from>
    <xdr:to>
      <xdr:col>72</xdr:col>
      <xdr:colOff>38100</xdr:colOff>
      <xdr:row>38</xdr:row>
      <xdr:rowOff>118930</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53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135457</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36111" y="6307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27068</xdr:rowOff>
    </xdr:from>
    <xdr:to>
      <xdr:col>67</xdr:col>
      <xdr:colOff>101600</xdr:colOff>
      <xdr:row>38</xdr:row>
      <xdr:rowOff>128668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542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145195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47111" y="631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35492</xdr:rowOff>
    </xdr:from>
    <xdr:ext cx="249299"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5505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51</xdr:row>
      <xdr:rowOff>4535</xdr:rowOff>
    </xdr:from>
    <xdr:to>
      <xdr:col>72</xdr:col>
      <xdr:colOff>38100</xdr:colOff>
      <xdr:row>51</xdr:row>
      <xdr:rowOff>106135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46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151395</xdr:rowOff>
    </xdr:from>
    <xdr:to>
      <xdr:col>85</xdr:col>
      <xdr:colOff>126364</xdr:colOff>
      <xdr:row>78</xdr:row>
      <xdr:rowOff>53412</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324345"/>
          <a:ext cx="1269" cy="110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57239</xdr:rowOff>
    </xdr:from>
    <xdr:ext cx="534377"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430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53412</xdr:rowOff>
    </xdr:from>
    <xdr:to>
      <xdr:col>86</xdr:col>
      <xdr:colOff>25400</xdr:colOff>
      <xdr:row>78</xdr:row>
      <xdr:rowOff>53412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426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98072</xdr:rowOff>
    </xdr:from>
    <xdr:ext cx="599010"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2099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151395</xdr:rowOff>
    </xdr:from>
    <xdr:to>
      <xdr:col>86</xdr:col>
      <xdr:colOff>25400</xdr:colOff>
      <xdr:row>71</xdr:row>
      <xdr:rowOff>151395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324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114874</xdr:rowOff>
    </xdr:from>
    <xdr:to>
      <xdr:col>85</xdr:col>
      <xdr:colOff>127000</xdr:colOff>
      <xdr:row>76</xdr:row>
      <xdr:rowOff>154710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5481300" y="13145074"/>
          <a:ext cx="838200" cy="39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102869</xdr:rowOff>
    </xdr:from>
    <xdr:ext cx="534377"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31330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124442</xdr:rowOff>
    </xdr:from>
    <xdr:to>
      <xdr:col>85</xdr:col>
      <xdr:colOff>177800</xdr:colOff>
      <xdr:row>77</xdr:row>
      <xdr:rowOff>54592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3154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91405</xdr:rowOff>
    </xdr:from>
    <xdr:to>
      <xdr:col>81</xdr:col>
      <xdr:colOff>50800</xdr:colOff>
      <xdr:row>76</xdr:row>
      <xdr:rowOff>154710</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4592300" y="13121605"/>
          <a:ext cx="889000" cy="63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131753</xdr:rowOff>
    </xdr:from>
    <xdr:to>
      <xdr:col>81</xdr:col>
      <xdr:colOff>101600</xdr:colOff>
      <xdr:row>77</xdr:row>
      <xdr:rowOff>61903</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3161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53030</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4111" y="1325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91405</xdr:rowOff>
    </xdr:from>
    <xdr:to>
      <xdr:col>76</xdr:col>
      <xdr:colOff>114300</xdr:colOff>
      <xdr:row>77</xdr:row>
      <xdr:rowOff>23676</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3703300" y="13121605"/>
          <a:ext cx="889000" cy="10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142639</xdr:rowOff>
    </xdr:from>
    <xdr:to>
      <xdr:col>76</xdr:col>
      <xdr:colOff>165100</xdr:colOff>
      <xdr:row>77</xdr:row>
      <xdr:rowOff>72789</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3172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63916</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3265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15881</xdr:rowOff>
    </xdr:from>
    <xdr:to>
      <xdr:col>71</xdr:col>
      <xdr:colOff>177800</xdr:colOff>
      <xdr:row>77</xdr:row>
      <xdr:rowOff>23676</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2814300" y="13217531"/>
          <a:ext cx="889000" cy="7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164055</xdr:rowOff>
    </xdr:from>
    <xdr:to>
      <xdr:col>72</xdr:col>
      <xdr:colOff>38100</xdr:colOff>
      <xdr:row>77</xdr:row>
      <xdr:rowOff>94205</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3194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85332</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286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156789</xdr:rowOff>
    </xdr:from>
    <xdr:to>
      <xdr:col>67</xdr:col>
      <xdr:colOff>101600</xdr:colOff>
      <xdr:row>77</xdr:row>
      <xdr:rowOff>86939</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3186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78066</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279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64074</xdr:rowOff>
    </xdr:from>
    <xdr:to>
      <xdr:col>85</xdr:col>
      <xdr:colOff>177800</xdr:colOff>
      <xdr:row>76</xdr:row>
      <xdr:rowOff>165674</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3094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86951</xdr:rowOff>
    </xdr:from>
    <xdr:ext cx="534377"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2945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103910</xdr:rowOff>
    </xdr:from>
    <xdr:to>
      <xdr:col>81</xdr:col>
      <xdr:colOff>101600</xdr:colOff>
      <xdr:row>77</xdr:row>
      <xdr:rowOff>34060</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313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50587</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14111" y="12909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40605</xdr:rowOff>
    </xdr:from>
    <xdr:to>
      <xdr:col>76</xdr:col>
      <xdr:colOff>165100</xdr:colOff>
      <xdr:row>76</xdr:row>
      <xdr:rowOff>142205</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3070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158733</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25111" y="12846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144326</xdr:rowOff>
    </xdr:from>
    <xdr:to>
      <xdr:col>72</xdr:col>
      <xdr:colOff>38100</xdr:colOff>
      <xdr:row>77</xdr:row>
      <xdr:rowOff>74476</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3174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91003</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6111" y="12949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136531</xdr:rowOff>
    </xdr:from>
    <xdr:to>
      <xdr:col>67</xdr:col>
      <xdr:colOff>101600</xdr:colOff>
      <xdr:row>77</xdr:row>
      <xdr:rowOff>66681</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3166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83208</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7111" y="1294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a:extLst>
            <a:ext uri="{FF2B5EF4-FFF2-40B4-BE49-F238E27FC236}">
              <a16:creationId xmlns:a16="http://schemas.microsoft.com/office/drawing/2014/main" id="{00000000-0008-0000-06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121791</xdr:rowOff>
    </xdr:from>
    <xdr:to>
      <xdr:col>85</xdr:col>
      <xdr:colOff>126364</xdr:colOff>
      <xdr:row>98</xdr:row>
      <xdr:rowOff>123245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6317595" y="15723741"/>
          <a:ext cx="1269" cy="1201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127072</xdr:rowOff>
    </xdr:from>
    <xdr:ext cx="469744" cy="259045"/>
    <xdr:sp macro="" textlink="">
      <xdr:nvSpPr>
        <xdr:cNvPr id="679" name="積立金最小値テキスト">
          <a:extLst>
            <a:ext uri="{FF2B5EF4-FFF2-40B4-BE49-F238E27FC236}">
              <a16:creationId xmlns:a16="http://schemas.microsoft.com/office/drawing/2014/main" id="{00000000-0008-0000-0600-0000A7020000}"/>
            </a:ext>
          </a:extLst>
        </xdr:cNvPr>
        <xdr:cNvSpPr txBox="1"/>
      </xdr:nvSpPr>
      <xdr:spPr>
        <a:xfrm>
          <a:off x="16370300" y="16929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123245</xdr:rowOff>
    </xdr:from>
    <xdr:to>
      <xdr:col>86</xdr:col>
      <xdr:colOff>25400</xdr:colOff>
      <xdr:row>98</xdr:row>
      <xdr:rowOff>123245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6230600" y="16925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68468</xdr:rowOff>
    </xdr:from>
    <xdr:ext cx="599010" cy="259045"/>
    <xdr:sp macro="" textlink="">
      <xdr:nvSpPr>
        <xdr:cNvPr id="681" name="積立金最大値テキスト">
          <a:extLst>
            <a:ext uri="{FF2B5EF4-FFF2-40B4-BE49-F238E27FC236}">
              <a16:creationId xmlns:a16="http://schemas.microsoft.com/office/drawing/2014/main" id="{00000000-0008-0000-0600-0000A9020000}"/>
            </a:ext>
          </a:extLst>
        </xdr:cNvPr>
        <xdr:cNvSpPr txBox="1"/>
      </xdr:nvSpPr>
      <xdr:spPr>
        <a:xfrm>
          <a:off x="16370300" y="15498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121791</xdr:rowOff>
    </xdr:from>
    <xdr:to>
      <xdr:col>86</xdr:col>
      <xdr:colOff>25400</xdr:colOff>
      <xdr:row>91</xdr:row>
      <xdr:rowOff>121791</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5723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2947</xdr:rowOff>
    </xdr:from>
    <xdr:to>
      <xdr:col>85</xdr:col>
      <xdr:colOff>127000</xdr:colOff>
      <xdr:row>96</xdr:row>
      <xdr:rowOff>122692</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5481300" y="16462147"/>
          <a:ext cx="838200" cy="119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37133</xdr:rowOff>
    </xdr:from>
    <xdr:ext cx="534377" cy="259045"/>
    <xdr:sp macro="" textlink="">
      <xdr:nvSpPr>
        <xdr:cNvPr id="684" name="積立金平均値テキスト">
          <a:extLst>
            <a:ext uri="{FF2B5EF4-FFF2-40B4-BE49-F238E27FC236}">
              <a16:creationId xmlns:a16="http://schemas.microsoft.com/office/drawing/2014/main" id="{00000000-0008-0000-0600-0000AC020000}"/>
            </a:ext>
          </a:extLst>
        </xdr:cNvPr>
        <xdr:cNvSpPr txBox="1"/>
      </xdr:nvSpPr>
      <xdr:spPr>
        <a:xfrm>
          <a:off x="16370300" y="1666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58706</xdr:rowOff>
    </xdr:from>
    <xdr:to>
      <xdr:col>85</xdr:col>
      <xdr:colOff>177800</xdr:colOff>
      <xdr:row>97</xdr:row>
      <xdr:rowOff>160306</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6268700" y="1668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122692</xdr:rowOff>
    </xdr:from>
    <xdr:to>
      <xdr:col>81</xdr:col>
      <xdr:colOff>50800</xdr:colOff>
      <xdr:row>97</xdr:row>
      <xdr:rowOff>5087</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4592300" y="16581892"/>
          <a:ext cx="889000" cy="53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39861</xdr:rowOff>
    </xdr:from>
    <xdr:to>
      <xdr:col>81</xdr:col>
      <xdr:colOff>101600</xdr:colOff>
      <xdr:row>97</xdr:row>
      <xdr:rowOff>141461</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5430500" y="1667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132588</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5214111" y="16763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5087</xdr:rowOff>
    </xdr:from>
    <xdr:to>
      <xdr:col>76</xdr:col>
      <xdr:colOff>114300</xdr:colOff>
      <xdr:row>97</xdr:row>
      <xdr:rowOff>16869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3703300" y="16635737"/>
          <a:ext cx="889000" cy="11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30342</xdr:rowOff>
    </xdr:from>
    <xdr:to>
      <xdr:col>76</xdr:col>
      <xdr:colOff>165100</xdr:colOff>
      <xdr:row>97</xdr:row>
      <xdr:rowOff>131942</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4541500" y="1666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123069</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325111" y="16753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16869</xdr:rowOff>
    </xdr:from>
    <xdr:to>
      <xdr:col>71</xdr:col>
      <xdr:colOff>177800</xdr:colOff>
      <xdr:row>97</xdr:row>
      <xdr:rowOff>158519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2814300" y="16647519"/>
          <a:ext cx="889000" cy="141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114018</xdr:rowOff>
    </xdr:from>
    <xdr:to>
      <xdr:col>72</xdr:col>
      <xdr:colOff>38100</xdr:colOff>
      <xdr:row>98</xdr:row>
      <xdr:rowOff>44168</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3652500" y="1674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35295</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436111" y="1683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135302</xdr:rowOff>
    </xdr:from>
    <xdr:to>
      <xdr:col>67</xdr:col>
      <xdr:colOff>101600</xdr:colOff>
      <xdr:row>98</xdr:row>
      <xdr:rowOff>65452</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2763500" y="1676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56579</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547111" y="1685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123597</xdr:rowOff>
    </xdr:from>
    <xdr:to>
      <xdr:col>85</xdr:col>
      <xdr:colOff>177800</xdr:colOff>
      <xdr:row>96</xdr:row>
      <xdr:rowOff>53747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6268700" y="16411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146474</xdr:rowOff>
    </xdr:from>
    <xdr:ext cx="599010" cy="259045"/>
    <xdr:sp macro="" textlink="">
      <xdr:nvSpPr>
        <xdr:cNvPr id="703" name="積立金該当値テキスト">
          <a:extLst>
            <a:ext uri="{FF2B5EF4-FFF2-40B4-BE49-F238E27FC236}">
              <a16:creationId xmlns:a16="http://schemas.microsoft.com/office/drawing/2014/main" id="{00000000-0008-0000-0600-0000BF020000}"/>
            </a:ext>
          </a:extLst>
        </xdr:cNvPr>
        <xdr:cNvSpPr txBox="1"/>
      </xdr:nvSpPr>
      <xdr:spPr>
        <a:xfrm>
          <a:off x="16370300" y="16262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71892</xdr:rowOff>
    </xdr:from>
    <xdr:to>
      <xdr:col>81</xdr:col>
      <xdr:colOff>101600</xdr:colOff>
      <xdr:row>97</xdr:row>
      <xdr:rowOff>2042</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5430500" y="16531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18569</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14111" y="16306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125737</xdr:rowOff>
    </xdr:from>
    <xdr:to>
      <xdr:col>76</xdr:col>
      <xdr:colOff>165100</xdr:colOff>
      <xdr:row>97</xdr:row>
      <xdr:rowOff>55887</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4541500" y="16584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72414</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4325111" y="1636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137519</xdr:rowOff>
    </xdr:from>
    <xdr:to>
      <xdr:col>72</xdr:col>
      <xdr:colOff>38100</xdr:colOff>
      <xdr:row>97</xdr:row>
      <xdr:rowOff>67669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3652500" y="1659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84196</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436111" y="1637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107719</xdr:rowOff>
    </xdr:from>
    <xdr:to>
      <xdr:col>67</xdr:col>
      <xdr:colOff>101600</xdr:colOff>
      <xdr:row>98</xdr:row>
      <xdr:rowOff>37869</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2763500" y="16738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54396</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2547111" y="16513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投資及び出資金グラフ枠">
          <a:extLst>
            <a:ext uri="{FF2B5EF4-FFF2-40B4-BE49-F238E27FC236}">
              <a16:creationId xmlns:a16="http://schemas.microsoft.com/office/drawing/2014/main" id="{00000000-0008-0000-06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107658</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22159595" y="5251158"/>
          <a:ext cx="1269" cy="1479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投資及び出資金最小値テキスト">
          <a:extLst>
            <a:ext uri="{FF2B5EF4-FFF2-40B4-BE49-F238E27FC236}">
              <a16:creationId xmlns:a16="http://schemas.microsoft.com/office/drawing/2014/main" id="{00000000-0008-0000-06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54335</xdr:rowOff>
    </xdr:from>
    <xdr:ext cx="534377" cy="259045"/>
    <xdr:sp macro="" textlink="">
      <xdr:nvSpPr>
        <xdr:cNvPr id="738" name="投資及び出資金最大値テキスト">
          <a:extLst>
            <a:ext uri="{FF2B5EF4-FFF2-40B4-BE49-F238E27FC236}">
              <a16:creationId xmlns:a16="http://schemas.microsoft.com/office/drawing/2014/main" id="{00000000-0008-0000-0600-0000E2020000}"/>
            </a:ext>
          </a:extLst>
        </xdr:cNvPr>
        <xdr:cNvSpPr txBox="1"/>
      </xdr:nvSpPr>
      <xdr:spPr>
        <a:xfrm>
          <a:off x="22212300" y="502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107658</xdr:rowOff>
    </xdr:from>
    <xdr:to>
      <xdr:col>116</xdr:col>
      <xdr:colOff>152400</xdr:colOff>
      <xdr:row>30</xdr:row>
      <xdr:rowOff>107658</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5251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168889</xdr:rowOff>
    </xdr:from>
    <xdr:ext cx="469744" cy="259045"/>
    <xdr:sp macro="" textlink="">
      <xdr:nvSpPr>
        <xdr:cNvPr id="741" name="投資及び出資金平均値テキスト">
          <a:extLst>
            <a:ext uri="{FF2B5EF4-FFF2-40B4-BE49-F238E27FC236}">
              <a16:creationId xmlns:a16="http://schemas.microsoft.com/office/drawing/2014/main" id="{00000000-0008-0000-0600-0000E5020000}"/>
            </a:ext>
          </a:extLst>
        </xdr:cNvPr>
        <xdr:cNvSpPr txBox="1"/>
      </xdr:nvSpPr>
      <xdr:spPr>
        <a:xfrm>
          <a:off x="22212300" y="63410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146012</xdr:rowOff>
    </xdr:from>
    <xdr:to>
      <xdr:col>116</xdr:col>
      <xdr:colOff>114300</xdr:colOff>
      <xdr:row>38</xdr:row>
      <xdr:rowOff>76162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2110700" y="648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44336</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0434300" y="6730886"/>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164643</xdr:rowOff>
    </xdr:from>
    <xdr:to>
      <xdr:col>112</xdr:col>
      <xdr:colOff>38100</xdr:colOff>
      <xdr:row>38</xdr:row>
      <xdr:rowOff>94793</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1272500" y="6508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111320</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088428" y="6283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44336</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19545300" y="6730886"/>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169443</xdr:rowOff>
    </xdr:from>
    <xdr:to>
      <xdr:col>107</xdr:col>
      <xdr:colOff>101600</xdr:colOff>
      <xdr:row>38</xdr:row>
      <xdr:rowOff>99593</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0383500" y="651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116121</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0199428" y="6288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7709</xdr:rowOff>
    </xdr:from>
    <xdr:to>
      <xdr:col>102</xdr:col>
      <xdr:colOff>165100</xdr:colOff>
      <xdr:row>38</xdr:row>
      <xdr:rowOff>109309</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9494500" y="6522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125836</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428" y="6298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39484</xdr:rowOff>
    </xdr:from>
    <xdr:to>
      <xdr:col>98</xdr:col>
      <xdr:colOff>38100</xdr:colOff>
      <xdr:row>38</xdr:row>
      <xdr:rowOff>141084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8605500" y="6554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157611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21428" y="6329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0" name="投資及び出資金該当値テキスト">
          <a:extLst>
            <a:ext uri="{FF2B5EF4-FFF2-40B4-BE49-F238E27FC236}">
              <a16:creationId xmlns:a16="http://schemas.microsoft.com/office/drawing/2014/main" id="{00000000-0008-0000-0600-0000F8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164986</xdr:rowOff>
    </xdr:from>
    <xdr:to>
      <xdr:col>107</xdr:col>
      <xdr:colOff>101600</xdr:colOff>
      <xdr:row>39</xdr:row>
      <xdr:rowOff>95136</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0383500" y="668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86263</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309650" y="677281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116611</xdr:rowOff>
    </xdr:from>
    <xdr:to>
      <xdr:col>116</xdr:col>
      <xdr:colOff>62864</xdr:colOff>
      <xdr:row>59</xdr:row>
      <xdr:rowOff>98878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689111"/>
          <a:ext cx="1269" cy="1525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63288</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464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116611</xdr:rowOff>
    </xdr:from>
    <xdr:to>
      <xdr:col>116</xdr:col>
      <xdr:colOff>152400</xdr:colOff>
      <xdr:row>50</xdr:row>
      <xdr:rowOff>116611</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689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48881</xdr:rowOff>
    </xdr:from>
    <xdr:to>
      <xdr:col>116</xdr:col>
      <xdr:colOff>63500</xdr:colOff>
      <xdr:row>57</xdr:row>
      <xdr:rowOff>107402</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9478631"/>
          <a:ext cx="838200" cy="401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29641</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9737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51214</xdr:rowOff>
    </xdr:from>
    <xdr:to>
      <xdr:col>116</xdr:col>
      <xdr:colOff>114300</xdr:colOff>
      <xdr:row>58</xdr:row>
      <xdr:rowOff>152814</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95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40716</xdr:rowOff>
    </xdr:from>
    <xdr:to>
      <xdr:col>111</xdr:col>
      <xdr:colOff>177800</xdr:colOff>
      <xdr:row>57</xdr:row>
      <xdr:rowOff>107402</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9813366"/>
          <a:ext cx="889000" cy="66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82695</xdr:rowOff>
    </xdr:from>
    <xdr:to>
      <xdr:col>112</xdr:col>
      <xdr:colOff>38100</xdr:colOff>
      <xdr:row>59</xdr:row>
      <xdr:rowOff>12845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10026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3972</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10119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1854</xdr:rowOff>
    </xdr:from>
    <xdr:to>
      <xdr:col>107</xdr:col>
      <xdr:colOff>50800</xdr:colOff>
      <xdr:row>57</xdr:row>
      <xdr:rowOff>40716</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9774504"/>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70416</xdr:rowOff>
    </xdr:from>
    <xdr:to>
      <xdr:col>107</xdr:col>
      <xdr:colOff>101600</xdr:colOff>
      <xdr:row>59</xdr:row>
      <xdr:rowOff>566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1001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163143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10107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142084</xdr:rowOff>
    </xdr:from>
    <xdr:to>
      <xdr:col>102</xdr:col>
      <xdr:colOff>114300</xdr:colOff>
      <xdr:row>57</xdr:row>
      <xdr:rowOff>1854</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9743284"/>
          <a:ext cx="889000" cy="3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68065</xdr:rowOff>
    </xdr:from>
    <xdr:to>
      <xdr:col>102</xdr:col>
      <xdr:colOff>165100</xdr:colOff>
      <xdr:row>58</xdr:row>
      <xdr:rowOff>169665</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10012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160792</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10104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63036</xdr:rowOff>
    </xdr:from>
    <xdr:to>
      <xdr:col>98</xdr:col>
      <xdr:colOff>38100</xdr:colOff>
      <xdr:row>58</xdr:row>
      <xdr:rowOff>164636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10007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155763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10099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169531</xdr:rowOff>
    </xdr:from>
    <xdr:to>
      <xdr:col>116</xdr:col>
      <xdr:colOff>114300</xdr:colOff>
      <xdr:row>55</xdr:row>
      <xdr:rowOff>99681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427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20958</xdr:rowOff>
    </xdr:from>
    <xdr:ext cx="534377"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279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56602</xdr:rowOff>
    </xdr:from>
    <xdr:to>
      <xdr:col>112</xdr:col>
      <xdr:colOff>38100</xdr:colOff>
      <xdr:row>57</xdr:row>
      <xdr:rowOff>158202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829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3279</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56111" y="960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161366</xdr:rowOff>
    </xdr:from>
    <xdr:to>
      <xdr:col>107</xdr:col>
      <xdr:colOff>101600</xdr:colOff>
      <xdr:row>57</xdr:row>
      <xdr:rowOff>91516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762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108043</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67111" y="9537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122504</xdr:rowOff>
    </xdr:from>
    <xdr:to>
      <xdr:col>102</xdr:col>
      <xdr:colOff>165100</xdr:colOff>
      <xdr:row>57</xdr:row>
      <xdr:rowOff>52654</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72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69181</xdr:rowOff>
    </xdr:from>
    <xdr:ext cx="534377"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278111" y="949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91284</xdr:rowOff>
    </xdr:from>
    <xdr:to>
      <xdr:col>98</xdr:col>
      <xdr:colOff>38100</xdr:colOff>
      <xdr:row>57</xdr:row>
      <xdr:rowOff>21434</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692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37961</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389111" y="9467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66711</xdr:rowOff>
    </xdr:from>
    <xdr:to>
      <xdr:col>116</xdr:col>
      <xdr:colOff>62864</xdr:colOff>
      <xdr:row>79</xdr:row>
      <xdr:rowOff>115174</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068211"/>
          <a:ext cx="1269" cy="1591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119001</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63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115174</xdr:rowOff>
    </xdr:from>
    <xdr:to>
      <xdr:col>116</xdr:col>
      <xdr:colOff>152400</xdr:colOff>
      <xdr:row>79</xdr:row>
      <xdr:rowOff>115174</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59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13388</xdr:rowOff>
    </xdr:from>
    <xdr:ext cx="599010"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43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66711</xdr:rowOff>
    </xdr:from>
    <xdr:to>
      <xdr:col>116</xdr:col>
      <xdr:colOff>152400</xdr:colOff>
      <xdr:row>70</xdr:row>
      <xdr:rowOff>66711</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06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62695</xdr:rowOff>
    </xdr:from>
    <xdr:to>
      <xdr:col>116</xdr:col>
      <xdr:colOff>63500</xdr:colOff>
      <xdr:row>75</xdr:row>
      <xdr:rowOff>73123</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921445"/>
          <a:ext cx="838200" cy="10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35312</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32369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56885</xdr:rowOff>
    </xdr:from>
    <xdr:to>
      <xdr:col>116</xdr:col>
      <xdr:colOff>114300</xdr:colOff>
      <xdr:row>77</xdr:row>
      <xdr:rowOff>158485</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325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62695</xdr:rowOff>
    </xdr:from>
    <xdr:to>
      <xdr:col>111</xdr:col>
      <xdr:colOff>177800</xdr:colOff>
      <xdr:row>75</xdr:row>
      <xdr:rowOff>127095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921445"/>
          <a:ext cx="889000" cy="64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77</xdr:row>
      <xdr:rowOff>39109</xdr:rowOff>
    </xdr:from>
    <xdr:to>
      <xdr:col>112</xdr:col>
      <xdr:colOff>38100</xdr:colOff>
      <xdr:row>77</xdr:row>
      <xdr:rowOff>140709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324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131836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3333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127095</xdr:rowOff>
    </xdr:from>
    <xdr:to>
      <xdr:col>107</xdr:col>
      <xdr:colOff>50800</xdr:colOff>
      <xdr:row>75</xdr:row>
      <xdr:rowOff>151533</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985845"/>
          <a:ext cx="889000" cy="24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61610</xdr:rowOff>
    </xdr:from>
    <xdr:to>
      <xdr:col>107</xdr:col>
      <xdr:colOff>101600</xdr:colOff>
      <xdr:row>77</xdr:row>
      <xdr:rowOff>163210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3263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154337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3355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151533</xdr:rowOff>
    </xdr:from>
    <xdr:to>
      <xdr:col>102</xdr:col>
      <xdr:colOff>114300</xdr:colOff>
      <xdr:row>76</xdr:row>
      <xdr:rowOff>45059</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3010283"/>
          <a:ext cx="889000" cy="64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64658</xdr:rowOff>
    </xdr:from>
    <xdr:to>
      <xdr:col>102</xdr:col>
      <xdr:colOff>165100</xdr:colOff>
      <xdr:row>77</xdr:row>
      <xdr:rowOff>166258</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3266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157385</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359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34852</xdr:rowOff>
    </xdr:from>
    <xdr:to>
      <xdr:col>98</xdr:col>
      <xdr:colOff>38100</xdr:colOff>
      <xdr:row>77</xdr:row>
      <xdr:rowOff>136452</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3236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127579</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329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22323</xdr:rowOff>
    </xdr:from>
    <xdr:to>
      <xdr:col>116</xdr:col>
      <xdr:colOff>114300</xdr:colOff>
      <xdr:row>75</xdr:row>
      <xdr:rowOff>123923</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881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45200</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732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11895</xdr:rowOff>
    </xdr:from>
    <xdr:to>
      <xdr:col>112</xdr:col>
      <xdr:colOff>38100</xdr:colOff>
      <xdr:row>75</xdr:row>
      <xdr:rowOff>113495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870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130022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645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76295</xdr:rowOff>
    </xdr:from>
    <xdr:to>
      <xdr:col>107</xdr:col>
      <xdr:colOff>101600</xdr:colOff>
      <xdr:row>76</xdr:row>
      <xdr:rowOff>6445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93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22972</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710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100733</xdr:rowOff>
    </xdr:from>
    <xdr:to>
      <xdr:col>102</xdr:col>
      <xdr:colOff>165100</xdr:colOff>
      <xdr:row>76</xdr:row>
      <xdr:rowOff>30882</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9594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47410</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734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165709</xdr:rowOff>
    </xdr:from>
    <xdr:to>
      <xdr:col>98</xdr:col>
      <xdr:colOff>38100</xdr:colOff>
      <xdr:row>76</xdr:row>
      <xdr:rowOff>95859</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3024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112386</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79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普通建設事業費は住民一人当たり</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７１，９３３</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円となっており、類似団体と比較して一人当たりのコストが低い状況となっている。令和３年度の新庁舎建設事業完了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以降</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、大幅に事業費が減少したためと考えられる。今後、遊佐パーキングエリアタウン整備事業</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公共施設等の老朽化対策に要する経費が増加していくことが想定されるが、公共施設等総合管理計画の基本方針に基づき、事業の取捨選択を行うことにより事業費の減少をめざすこととしている。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積立金は住民一人当たり１０４，９１１千円となっており、類似団体と比較して一人当たりのコストが高い状況となっている。これは、寄附金の１／２以上を原資として基金に積み立て、翌年度に取り崩して事業経費に充てているふるさと納税寄附金が好調であったことから、積立金が大幅に増額となったためであ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貸付金は住民一人当たり</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２２，５３１</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と比較して一人当たりのコストが高い状況となっている。これは、企業立地及び雇用の拡大を目的に取り組んできた、産業立地促進資金貸付事業によるところが大きく、貸付金総額の９割以上を占め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繰出金は住民一人当たり</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９５，３６６</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円となっており、類似団体と比較して一人当たりのコストが高い状況となっている。これは、特別会計（国民健康保険、介護保険、後期高齢者医療保険、</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旧</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簡易水道、公共下水道、地域集落排水事業）他への繰出金である。中でも公共下水道事業については、令和３年度に起債償還額のピークを迎えたが、令和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年度以降も４億円を超える繰出金を見込んでいる。</a:t>
          </a:r>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12,467
12,387
208.39
10,950,038
10,340,742
572,220
5,253,962
8,968,588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38.3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148844</xdr:rowOff>
    </xdr:from>
    <xdr:to>
      <xdr:col>24</xdr:col>
      <xdr:colOff>62865</xdr:colOff>
      <xdr:row>38</xdr:row>
      <xdr:rowOff>113792</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20894"/>
          <a:ext cx="1270" cy="15079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117619</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32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113792</xdr:rowOff>
    </xdr:from>
    <xdr:to>
      <xdr:col>24</xdr:col>
      <xdr:colOff>152400</xdr:colOff>
      <xdr:row>38</xdr:row>
      <xdr:rowOff>113792</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28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95521</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96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12,452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148844</xdr:rowOff>
    </xdr:from>
    <xdr:to>
      <xdr:col>24</xdr:col>
      <xdr:colOff>152400</xdr:colOff>
      <xdr:row>29</xdr:row>
      <xdr:rowOff>148844</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20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103505</xdr:rowOff>
    </xdr:from>
    <xdr:to>
      <xdr:col>24</xdr:col>
      <xdr:colOff>63500</xdr:colOff>
      <xdr:row>35</xdr:row>
      <xdr:rowOff>116268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104255"/>
          <a:ext cx="838200" cy="12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108475</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92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130048</xdr:rowOff>
    </xdr:from>
    <xdr:to>
      <xdr:col>24</xdr:col>
      <xdr:colOff>114300</xdr:colOff>
      <xdr:row>36</xdr:row>
      <xdr:rowOff>60198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103505</xdr:rowOff>
    </xdr:from>
    <xdr:to>
      <xdr:col>19</xdr:col>
      <xdr:colOff>177800</xdr:colOff>
      <xdr:row>36</xdr:row>
      <xdr:rowOff>17590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04255"/>
          <a:ext cx="889000" cy="85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163957</xdr:rowOff>
    </xdr:from>
    <xdr:to>
      <xdr:col>20</xdr:col>
      <xdr:colOff>38100</xdr:colOff>
      <xdr:row>36</xdr:row>
      <xdr:rowOff>94107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85234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5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17590</xdr:rowOff>
    </xdr:from>
    <xdr:to>
      <xdr:col>15</xdr:col>
      <xdr:colOff>50800</xdr:colOff>
      <xdr:row>36</xdr:row>
      <xdr:rowOff>94171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89790"/>
          <a:ext cx="889000" cy="76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24130</xdr:rowOff>
    </xdr:from>
    <xdr:to>
      <xdr:col>15</xdr:col>
      <xdr:colOff>101600</xdr:colOff>
      <xdr:row>36</xdr:row>
      <xdr:rowOff>125730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116857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94171</xdr:rowOff>
    </xdr:from>
    <xdr:to>
      <xdr:col>10</xdr:col>
      <xdr:colOff>114300</xdr:colOff>
      <xdr:row>36</xdr:row>
      <xdr:rowOff>139319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66371"/>
          <a:ext cx="889000" cy="45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25654</xdr:rowOff>
    </xdr:from>
    <xdr:to>
      <xdr:col>10</xdr:col>
      <xdr:colOff>165100</xdr:colOff>
      <xdr:row>36</xdr:row>
      <xdr:rowOff>127254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143781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134620</xdr:rowOff>
    </xdr:from>
    <xdr:to>
      <xdr:col>6</xdr:col>
      <xdr:colOff>38100</xdr:colOff>
      <xdr:row>36</xdr:row>
      <xdr:rowOff>64770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3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81297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10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65468</xdr:rowOff>
    </xdr:from>
    <xdr:to>
      <xdr:col>24</xdr:col>
      <xdr:colOff>114300</xdr:colOff>
      <xdr:row>35</xdr:row>
      <xdr:rowOff>167068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6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88345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917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52705</xdr:rowOff>
    </xdr:from>
    <xdr:to>
      <xdr:col>20</xdr:col>
      <xdr:colOff>38100</xdr:colOff>
      <xdr:row>35</xdr:row>
      <xdr:rowOff>154305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53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170832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28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138240</xdr:rowOff>
    </xdr:from>
    <xdr:to>
      <xdr:col>15</xdr:col>
      <xdr:colOff>101600</xdr:colOff>
      <xdr:row>36</xdr:row>
      <xdr:rowOff>68390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3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84917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91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43371</xdr:rowOff>
    </xdr:from>
    <xdr:to>
      <xdr:col>10</xdr:col>
      <xdr:colOff>165100</xdr:colOff>
      <xdr:row>36</xdr:row>
      <xdr:rowOff>144971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15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136098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08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88519</xdr:rowOff>
    </xdr:from>
    <xdr:to>
      <xdr:col>6</xdr:col>
      <xdr:colOff>38100</xdr:colOff>
      <xdr:row>37</xdr:row>
      <xdr:rowOff>18669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6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9796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53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134138</xdr:rowOff>
    </xdr:from>
    <xdr:to>
      <xdr:col>24</xdr:col>
      <xdr:colOff>62865</xdr:colOff>
      <xdr:row>57</xdr:row>
      <xdr:rowOff>157607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6638"/>
          <a:ext cx="1270" cy="1223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161434</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34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157607</xdr:rowOff>
    </xdr:from>
    <xdr:to>
      <xdr:col>24</xdr:col>
      <xdr:colOff>152400</xdr:colOff>
      <xdr:row>57</xdr:row>
      <xdr:rowOff>157607</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30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80815</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1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381,460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134138</xdr:rowOff>
    </xdr:from>
    <xdr:to>
      <xdr:col>24</xdr:col>
      <xdr:colOff>152400</xdr:colOff>
      <xdr:row>50</xdr:row>
      <xdr:rowOff>134138</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6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19300</xdr:rowOff>
    </xdr:from>
    <xdr:to>
      <xdr:col>24</xdr:col>
      <xdr:colOff>63500</xdr:colOff>
      <xdr:row>54</xdr:row>
      <xdr:rowOff>157283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277600"/>
          <a:ext cx="838200" cy="137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116271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460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137844</xdr:rowOff>
    </xdr:from>
    <xdr:to>
      <xdr:col>24</xdr:col>
      <xdr:colOff>114300</xdr:colOff>
      <xdr:row>56</xdr:row>
      <xdr:rowOff>67994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567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64457</xdr:rowOff>
    </xdr:from>
    <xdr:to>
      <xdr:col>19</xdr:col>
      <xdr:colOff>177800</xdr:colOff>
      <xdr:row>54</xdr:row>
      <xdr:rowOff>157283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322757"/>
          <a:ext cx="889000" cy="92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154984</xdr:rowOff>
    </xdr:from>
    <xdr:to>
      <xdr:col>20</xdr:col>
      <xdr:colOff>38100</xdr:colOff>
      <xdr:row>56</xdr:row>
      <xdr:rowOff>85134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584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76261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77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80497</xdr:rowOff>
    </xdr:from>
    <xdr:to>
      <xdr:col>15</xdr:col>
      <xdr:colOff>50800</xdr:colOff>
      <xdr:row>54</xdr:row>
      <xdr:rowOff>64457</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8995897"/>
          <a:ext cx="889000" cy="32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165214</xdr:rowOff>
    </xdr:from>
    <xdr:to>
      <xdr:col>15</xdr:col>
      <xdr:colOff>101600</xdr:colOff>
      <xdr:row>56</xdr:row>
      <xdr:rowOff>95364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59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86491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87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80497</xdr:rowOff>
    </xdr:from>
    <xdr:to>
      <xdr:col>10</xdr:col>
      <xdr:colOff>114300</xdr:colOff>
      <xdr:row>55</xdr:row>
      <xdr:rowOff>157680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8995897"/>
          <a:ext cx="889000" cy="591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53</xdr:row>
      <xdr:rowOff>153136</xdr:rowOff>
    </xdr:from>
    <xdr:to>
      <xdr:col>10</xdr:col>
      <xdr:colOff>165100</xdr:colOff>
      <xdr:row>54</xdr:row>
      <xdr:rowOff>83286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239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74413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332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84934</xdr:rowOff>
    </xdr:from>
    <xdr:to>
      <xdr:col>6</xdr:col>
      <xdr:colOff>38100</xdr:colOff>
      <xdr:row>57</xdr:row>
      <xdr:rowOff>15084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8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6211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77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139950</xdr:rowOff>
    </xdr:from>
    <xdr:to>
      <xdr:col>24</xdr:col>
      <xdr:colOff>114300</xdr:colOff>
      <xdr:row>54</xdr:row>
      <xdr:rowOff>70100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22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162827</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078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106483</xdr:rowOff>
    </xdr:from>
    <xdr:to>
      <xdr:col>20</xdr:col>
      <xdr:colOff>38100</xdr:colOff>
      <xdr:row>55</xdr:row>
      <xdr:rowOff>36633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364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53160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140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13657</xdr:rowOff>
    </xdr:from>
    <xdr:to>
      <xdr:col>15</xdr:col>
      <xdr:colOff>101600</xdr:colOff>
      <xdr:row>54</xdr:row>
      <xdr:rowOff>115257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2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131784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047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29697</xdr:rowOff>
    </xdr:from>
    <xdr:to>
      <xdr:col>10</xdr:col>
      <xdr:colOff>165100</xdr:colOff>
      <xdr:row>52</xdr:row>
      <xdr:rowOff>131297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894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50</xdr:row>
      <xdr:rowOff>147824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8720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106880</xdr:rowOff>
    </xdr:from>
    <xdr:to>
      <xdr:col>6</xdr:col>
      <xdr:colOff>38100</xdr:colOff>
      <xdr:row>56</xdr:row>
      <xdr:rowOff>37030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3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53557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1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124798</xdr:rowOff>
    </xdr:from>
    <xdr:to>
      <xdr:col>24</xdr:col>
      <xdr:colOff>62865</xdr:colOff>
      <xdr:row>78</xdr:row>
      <xdr:rowOff>87590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26298"/>
          <a:ext cx="1270" cy="1334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91417</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6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136,787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87590</xdr:rowOff>
    </xdr:from>
    <xdr:to>
      <xdr:col>24</xdr:col>
      <xdr:colOff>152400</xdr:colOff>
      <xdr:row>78</xdr:row>
      <xdr:rowOff>87590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60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71475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01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259,369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124798</xdr:rowOff>
    </xdr:from>
    <xdr:to>
      <xdr:col>24</xdr:col>
      <xdr:colOff>152400</xdr:colOff>
      <xdr:row>70</xdr:row>
      <xdr:rowOff>124798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26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151152</xdr:rowOff>
    </xdr:from>
    <xdr:to>
      <xdr:col>24</xdr:col>
      <xdr:colOff>63500</xdr:colOff>
      <xdr:row>76</xdr:row>
      <xdr:rowOff>120541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009902"/>
          <a:ext cx="838200" cy="140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114248</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8015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91371</xdr:rowOff>
    </xdr:from>
    <xdr:to>
      <xdr:col>24</xdr:col>
      <xdr:colOff>114300</xdr:colOff>
      <xdr:row>76</xdr:row>
      <xdr:rowOff>21521</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950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35012</xdr:rowOff>
    </xdr:from>
    <xdr:to>
      <xdr:col>19</xdr:col>
      <xdr:colOff>177800</xdr:colOff>
      <xdr:row>76</xdr:row>
      <xdr:rowOff>120541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908300" y="13065212"/>
          <a:ext cx="889000" cy="85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61708</xdr:rowOff>
    </xdr:from>
    <xdr:to>
      <xdr:col>20</xdr:col>
      <xdr:colOff>38100</xdr:colOff>
      <xdr:row>76</xdr:row>
      <xdr:rowOff>163308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091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8385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867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35012</xdr:rowOff>
    </xdr:from>
    <xdr:to>
      <xdr:col>15</xdr:col>
      <xdr:colOff>50800</xdr:colOff>
      <xdr:row>77</xdr:row>
      <xdr:rowOff>94676</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065212"/>
          <a:ext cx="889000" cy="23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109583</xdr:rowOff>
    </xdr:from>
    <xdr:to>
      <xdr:col>15</xdr:col>
      <xdr:colOff>101600</xdr:colOff>
      <xdr:row>76</xdr:row>
      <xdr:rowOff>39734</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683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56260</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743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94676</xdr:rowOff>
    </xdr:from>
    <xdr:to>
      <xdr:col>10</xdr:col>
      <xdr:colOff>114300</xdr:colOff>
      <xdr:row>78</xdr:row>
      <xdr:rowOff>22788</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296326"/>
          <a:ext cx="889000" cy="99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45389</xdr:rowOff>
    </xdr:from>
    <xdr:to>
      <xdr:col>10</xdr:col>
      <xdr:colOff>165100</xdr:colOff>
      <xdr:row>77</xdr:row>
      <xdr:rowOff>146989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47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138116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39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59226</xdr:rowOff>
    </xdr:from>
    <xdr:to>
      <xdr:col>6</xdr:col>
      <xdr:colOff>38100</xdr:colOff>
      <xdr:row>77</xdr:row>
      <xdr:rowOff>160826</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26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5903</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36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100352</xdr:rowOff>
    </xdr:from>
    <xdr:to>
      <xdr:col>24</xdr:col>
      <xdr:colOff>114300</xdr:colOff>
      <xdr:row>76</xdr:row>
      <xdr:rowOff>30502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959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78779</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37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69741</xdr:rowOff>
    </xdr:from>
    <xdr:to>
      <xdr:col>20</xdr:col>
      <xdr:colOff>38100</xdr:colOff>
      <xdr:row>76</xdr:row>
      <xdr:rowOff>171341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99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162468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192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155662</xdr:rowOff>
    </xdr:from>
    <xdr:to>
      <xdr:col>15</xdr:col>
      <xdr:colOff>101600</xdr:colOff>
      <xdr:row>76</xdr:row>
      <xdr:rowOff>85812</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01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76939</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107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43876</xdr:rowOff>
    </xdr:from>
    <xdr:to>
      <xdr:col>10</xdr:col>
      <xdr:colOff>165100</xdr:colOff>
      <xdr:row>77</xdr:row>
      <xdr:rowOff>145476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45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162003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020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143438</xdr:rowOff>
    </xdr:from>
    <xdr:to>
      <xdr:col>6</xdr:col>
      <xdr:colOff>38100</xdr:colOff>
      <xdr:row>78</xdr:row>
      <xdr:rowOff>73588</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4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64715</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37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168819</xdr:rowOff>
    </xdr:from>
    <xdr:to>
      <xdr:col>24</xdr:col>
      <xdr:colOff>62865</xdr:colOff>
      <xdr:row>99</xdr:row>
      <xdr:rowOff>99575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599319"/>
          <a:ext cx="1270" cy="1473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103402</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076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99575</xdr:rowOff>
    </xdr:from>
    <xdr:to>
      <xdr:col>24</xdr:col>
      <xdr:colOff>152400</xdr:colOff>
      <xdr:row>99</xdr:row>
      <xdr:rowOff>99575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073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115496</xdr:rowOff>
    </xdr:from>
    <xdr:ext cx="599010"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374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165,325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168819</xdr:rowOff>
    </xdr:from>
    <xdr:to>
      <xdr:col>24</xdr:col>
      <xdr:colOff>152400</xdr:colOff>
      <xdr:row>90</xdr:row>
      <xdr:rowOff>168819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5993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20839</xdr:rowOff>
    </xdr:from>
    <xdr:to>
      <xdr:col>24</xdr:col>
      <xdr:colOff>63500</xdr:colOff>
      <xdr:row>99</xdr:row>
      <xdr:rowOff>43067</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3797300" y="16994389"/>
          <a:ext cx="838200" cy="22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54464</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5136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31587</xdr:rowOff>
    </xdr:from>
    <xdr:to>
      <xdr:col>24</xdr:col>
      <xdr:colOff>114300</xdr:colOff>
      <xdr:row>97</xdr:row>
      <xdr:rowOff>133187</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7700</xdr:rowOff>
    </xdr:from>
    <xdr:to>
      <xdr:col>19</xdr:col>
      <xdr:colOff>177800</xdr:colOff>
      <xdr:row>99</xdr:row>
      <xdr:rowOff>20839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908300" y="16981250"/>
          <a:ext cx="889000" cy="13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54611</xdr:rowOff>
    </xdr:from>
    <xdr:to>
      <xdr:col>20</xdr:col>
      <xdr:colOff>38100</xdr:colOff>
      <xdr:row>97</xdr:row>
      <xdr:rowOff>156211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1288</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46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7700</xdr:rowOff>
    </xdr:from>
    <xdr:to>
      <xdr:col>15</xdr:col>
      <xdr:colOff>50800</xdr:colOff>
      <xdr:row>99</xdr:row>
      <xdr:rowOff>64001</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2019300" y="16981250"/>
          <a:ext cx="889000" cy="56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66399</xdr:rowOff>
    </xdr:from>
    <xdr:to>
      <xdr:col>15</xdr:col>
      <xdr:colOff>101600</xdr:colOff>
      <xdr:row>97</xdr:row>
      <xdr:rowOff>167999</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13076</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47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64001</xdr:rowOff>
    </xdr:from>
    <xdr:to>
      <xdr:col>10</xdr:col>
      <xdr:colOff>114300</xdr:colOff>
      <xdr:row>99</xdr:row>
      <xdr:rowOff>81310</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7037551"/>
          <a:ext cx="889000" cy="17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156815</xdr:rowOff>
    </xdr:from>
    <xdr:to>
      <xdr:col>10</xdr:col>
      <xdr:colOff>165100</xdr:colOff>
      <xdr:row>98</xdr:row>
      <xdr:rowOff>86965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103492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562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11035</xdr:rowOff>
    </xdr:from>
    <xdr:to>
      <xdr:col>6</xdr:col>
      <xdr:colOff>38100</xdr:colOff>
      <xdr:row>98</xdr:row>
      <xdr:rowOff>112635</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813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129162</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88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163717</xdr:rowOff>
    </xdr:from>
    <xdr:to>
      <xdr:col>24</xdr:col>
      <xdr:colOff>114300</xdr:colOff>
      <xdr:row>99</xdr:row>
      <xdr:rowOff>93867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965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78644</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880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141489</xdr:rowOff>
    </xdr:from>
    <xdr:to>
      <xdr:col>20</xdr:col>
      <xdr:colOff>38100</xdr:colOff>
      <xdr:row>99</xdr:row>
      <xdr:rowOff>71639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94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62766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7036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128350</xdr:rowOff>
    </xdr:from>
    <xdr:to>
      <xdr:col>15</xdr:col>
      <xdr:colOff>101600</xdr:colOff>
      <xdr:row>99</xdr:row>
      <xdr:rowOff>58500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93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49627</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7023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13201</xdr:rowOff>
    </xdr:from>
    <xdr:to>
      <xdr:col>10</xdr:col>
      <xdr:colOff>165100</xdr:colOff>
      <xdr:row>99</xdr:row>
      <xdr:rowOff>114801</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986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105928</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7079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30510</xdr:rowOff>
    </xdr:from>
    <xdr:to>
      <xdr:col>6</xdr:col>
      <xdr:colOff>38100</xdr:colOff>
      <xdr:row>99</xdr:row>
      <xdr:rowOff>132110</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700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123237</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709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254</xdr:rowOff>
    </xdr:from>
    <xdr:to>
      <xdr:col>54</xdr:col>
      <xdr:colOff>189865</xdr:colOff>
      <xdr:row>38</xdr:row>
      <xdr:rowOff>139700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315204"/>
          <a:ext cx="127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118381</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09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254</xdr:rowOff>
    </xdr:from>
    <xdr:to>
      <xdr:col>55</xdr:col>
      <xdr:colOff>88900</xdr:colOff>
      <xdr:row>31</xdr:row>
      <xdr:rowOff>254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152502</xdr:rowOff>
    </xdr:from>
    <xdr:to>
      <xdr:col>55</xdr:col>
      <xdr:colOff>0</xdr:colOff>
      <xdr:row>36</xdr:row>
      <xdr:rowOff>121869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5810352"/>
          <a:ext cx="838200" cy="48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2862</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34651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24435</xdr:rowOff>
    </xdr:from>
    <xdr:to>
      <xdr:col>55</xdr:col>
      <xdr:colOff>50800</xdr:colOff>
      <xdr:row>37</xdr:row>
      <xdr:rowOff>126035</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36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121869</xdr:rowOff>
    </xdr:from>
    <xdr:to>
      <xdr:col>50</xdr:col>
      <xdr:colOff>114300</xdr:colOff>
      <xdr:row>36</xdr:row>
      <xdr:rowOff>130099</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294069"/>
          <a:ext cx="8890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46381</xdr:rowOff>
    </xdr:from>
    <xdr:to>
      <xdr:col>50</xdr:col>
      <xdr:colOff>165100</xdr:colOff>
      <xdr:row>37</xdr:row>
      <xdr:rowOff>147981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39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139107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4827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52832</xdr:rowOff>
    </xdr:from>
    <xdr:to>
      <xdr:col>45</xdr:col>
      <xdr:colOff>177800</xdr:colOff>
      <xdr:row>36</xdr:row>
      <xdr:rowOff>130099</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225032"/>
          <a:ext cx="889000" cy="77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70155</xdr:rowOff>
    </xdr:from>
    <xdr:to>
      <xdr:col>46</xdr:col>
      <xdr:colOff>38100</xdr:colOff>
      <xdr:row>38</xdr:row>
      <xdr:rowOff>305</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41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162882</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5065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52832</xdr:rowOff>
    </xdr:from>
    <xdr:to>
      <xdr:col>41</xdr:col>
      <xdr:colOff>50800</xdr:colOff>
      <xdr:row>36</xdr:row>
      <xdr:rowOff>61976</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2250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111303</xdr:rowOff>
    </xdr:from>
    <xdr:to>
      <xdr:col>41</xdr:col>
      <xdr:colOff>101600</xdr:colOff>
      <xdr:row>37</xdr:row>
      <xdr:rowOff>41453</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283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32580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3762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100787</xdr:rowOff>
    </xdr:from>
    <xdr:to>
      <xdr:col>36</xdr:col>
      <xdr:colOff>165100</xdr:colOff>
      <xdr:row>37</xdr:row>
      <xdr:rowOff>30937</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272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22064</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3657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101702</xdr:rowOff>
    </xdr:from>
    <xdr:to>
      <xdr:col>55</xdr:col>
      <xdr:colOff>50800</xdr:colOff>
      <xdr:row>34</xdr:row>
      <xdr:rowOff>31852</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575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124579</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5610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71069</xdr:rowOff>
    </xdr:from>
    <xdr:to>
      <xdr:col>50</xdr:col>
      <xdr:colOff>165100</xdr:colOff>
      <xdr:row>37</xdr:row>
      <xdr:rowOff>1219</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243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17746</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0184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79299</xdr:rowOff>
    </xdr:from>
    <xdr:to>
      <xdr:col>46</xdr:col>
      <xdr:colOff>38100</xdr:colOff>
      <xdr:row>37</xdr:row>
      <xdr:rowOff>9449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251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25976</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0267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2032</xdr:rowOff>
    </xdr:from>
    <xdr:to>
      <xdr:col>41</xdr:col>
      <xdr:colOff>101600</xdr:colOff>
      <xdr:row>36</xdr:row>
      <xdr:rowOff>103632</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174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34</xdr:row>
      <xdr:rowOff>120159</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59494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11176</xdr:rowOff>
    </xdr:from>
    <xdr:to>
      <xdr:col>36</xdr:col>
      <xdr:colOff>165100</xdr:colOff>
      <xdr:row>36</xdr:row>
      <xdr:rowOff>112776</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183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34</xdr:row>
      <xdr:rowOff>129303</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59586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27956</xdr:rowOff>
    </xdr:from>
    <xdr:to>
      <xdr:col>54</xdr:col>
      <xdr:colOff>189865</xdr:colOff>
      <xdr:row>58</xdr:row>
      <xdr:rowOff>87904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943356"/>
          <a:ext cx="1270" cy="10886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91731</xdr:rowOff>
    </xdr:from>
    <xdr:ext cx="534377"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3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87904</xdr:rowOff>
    </xdr:from>
    <xdr:to>
      <xdr:col>55</xdr:col>
      <xdr:colOff>88900</xdr:colOff>
      <xdr:row>58</xdr:row>
      <xdr:rowOff>87904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32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146083</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718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249,441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27956</xdr:rowOff>
    </xdr:from>
    <xdr:to>
      <xdr:col>55</xdr:col>
      <xdr:colOff>88900</xdr:colOff>
      <xdr:row>52</xdr:row>
      <xdr:rowOff>27956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943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6230</xdr:rowOff>
    </xdr:from>
    <xdr:to>
      <xdr:col>55</xdr:col>
      <xdr:colOff>0</xdr:colOff>
      <xdr:row>57</xdr:row>
      <xdr:rowOff>27979</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9778880"/>
          <a:ext cx="838200" cy="21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46428</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190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68001</xdr:rowOff>
    </xdr:from>
    <xdr:to>
      <xdr:col>55</xdr:col>
      <xdr:colOff>50800</xdr:colOff>
      <xdr:row>57</xdr:row>
      <xdr:rowOff>169601</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27979</xdr:rowOff>
    </xdr:from>
    <xdr:to>
      <xdr:col>50</xdr:col>
      <xdr:colOff>114300</xdr:colOff>
      <xdr:row>57</xdr:row>
      <xdr:rowOff>58053</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800629"/>
          <a:ext cx="889000" cy="30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79061</xdr:rowOff>
    </xdr:from>
    <xdr:to>
      <xdr:col>50</xdr:col>
      <xdr:colOff>165100</xdr:colOff>
      <xdr:row>58</xdr:row>
      <xdr:rowOff>9211</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338</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94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58053</xdr:rowOff>
    </xdr:from>
    <xdr:to>
      <xdr:col>45</xdr:col>
      <xdr:colOff>177800</xdr:colOff>
      <xdr:row>57</xdr:row>
      <xdr:rowOff>65574</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830703"/>
          <a:ext cx="889000" cy="7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83262</xdr:rowOff>
    </xdr:from>
    <xdr:to>
      <xdr:col>46</xdr:col>
      <xdr:colOff>38100</xdr:colOff>
      <xdr:row>58</xdr:row>
      <xdr:rowOff>13412</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4539</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94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65574</xdr:rowOff>
    </xdr:from>
    <xdr:to>
      <xdr:col>41</xdr:col>
      <xdr:colOff>50800</xdr:colOff>
      <xdr:row>57</xdr:row>
      <xdr:rowOff>87350</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838224"/>
          <a:ext cx="889000" cy="21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93106</xdr:rowOff>
    </xdr:from>
    <xdr:to>
      <xdr:col>41</xdr:col>
      <xdr:colOff>101600</xdr:colOff>
      <xdr:row>58</xdr:row>
      <xdr:rowOff>23256</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14383</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9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86504</xdr:rowOff>
    </xdr:from>
    <xdr:to>
      <xdr:col>36</xdr:col>
      <xdr:colOff>165100</xdr:colOff>
      <xdr:row>58</xdr:row>
      <xdr:rowOff>16654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859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7781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951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126880</xdr:rowOff>
    </xdr:from>
    <xdr:to>
      <xdr:col>55</xdr:col>
      <xdr:colOff>50800</xdr:colOff>
      <xdr:row>57</xdr:row>
      <xdr:rowOff>57030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72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149757</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57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148629</xdr:rowOff>
    </xdr:from>
    <xdr:to>
      <xdr:col>50</xdr:col>
      <xdr:colOff>165100</xdr:colOff>
      <xdr:row>57</xdr:row>
      <xdr:rowOff>78779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749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95306</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52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7253</xdr:rowOff>
    </xdr:from>
    <xdr:to>
      <xdr:col>46</xdr:col>
      <xdr:colOff>38100</xdr:colOff>
      <xdr:row>57</xdr:row>
      <xdr:rowOff>108853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779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125380</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555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14774</xdr:rowOff>
    </xdr:from>
    <xdr:to>
      <xdr:col>41</xdr:col>
      <xdr:colOff>101600</xdr:colOff>
      <xdr:row>57</xdr:row>
      <xdr:rowOff>116374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78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132901</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562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36550</xdr:rowOff>
    </xdr:from>
    <xdr:to>
      <xdr:col>36</xdr:col>
      <xdr:colOff>165100</xdr:colOff>
      <xdr:row>57</xdr:row>
      <xdr:rowOff>138150</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8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154677</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58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162364</xdr:rowOff>
    </xdr:from>
    <xdr:to>
      <xdr:col>54</xdr:col>
      <xdr:colOff>189865</xdr:colOff>
      <xdr:row>79</xdr:row>
      <xdr:rowOff>51450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1992414"/>
          <a:ext cx="1270" cy="1603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55277</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99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51450</xdr:rowOff>
    </xdr:from>
    <xdr:to>
      <xdr:col>55</xdr:col>
      <xdr:colOff>88900</xdr:colOff>
      <xdr:row>79</xdr:row>
      <xdr:rowOff>51450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9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109041</xdr:rowOff>
    </xdr:from>
    <xdr:ext cx="599010"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767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151,668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162364</xdr:rowOff>
    </xdr:from>
    <xdr:to>
      <xdr:col>55</xdr:col>
      <xdr:colOff>88900</xdr:colOff>
      <xdr:row>69</xdr:row>
      <xdr:rowOff>162364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1992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36492</xdr:rowOff>
    </xdr:from>
    <xdr:to>
      <xdr:col>55</xdr:col>
      <xdr:colOff>0</xdr:colOff>
      <xdr:row>75</xdr:row>
      <xdr:rowOff>143564</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2895242"/>
          <a:ext cx="838200" cy="107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112437</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3140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134010</xdr:rowOff>
    </xdr:from>
    <xdr:to>
      <xdr:col>55</xdr:col>
      <xdr:colOff>50800</xdr:colOff>
      <xdr:row>78</xdr:row>
      <xdr:rowOff>64160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335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143564</xdr:rowOff>
    </xdr:from>
    <xdr:to>
      <xdr:col>50</xdr:col>
      <xdr:colOff>114300</xdr:colOff>
      <xdr:row>76</xdr:row>
      <xdr:rowOff>87057</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8750300" y="13002314"/>
          <a:ext cx="889000" cy="114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52955</xdr:rowOff>
    </xdr:from>
    <xdr:to>
      <xdr:col>50</xdr:col>
      <xdr:colOff>165100</xdr:colOff>
      <xdr:row>77</xdr:row>
      <xdr:rowOff>154555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254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145682</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347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171410</xdr:rowOff>
    </xdr:from>
    <xdr:to>
      <xdr:col>45</xdr:col>
      <xdr:colOff>177800</xdr:colOff>
      <xdr:row>76</xdr:row>
      <xdr:rowOff>87057</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3030160"/>
          <a:ext cx="889000" cy="87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106502</xdr:rowOff>
    </xdr:from>
    <xdr:to>
      <xdr:col>46</xdr:col>
      <xdr:colOff>38100</xdr:colOff>
      <xdr:row>78</xdr:row>
      <xdr:rowOff>36652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3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27779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40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171410</xdr:rowOff>
    </xdr:from>
    <xdr:to>
      <xdr:col>41</xdr:col>
      <xdr:colOff>50800</xdr:colOff>
      <xdr:row>77</xdr:row>
      <xdr:rowOff>4260</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3030160"/>
          <a:ext cx="889000" cy="17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51301</xdr:rowOff>
    </xdr:from>
    <xdr:to>
      <xdr:col>41</xdr:col>
      <xdr:colOff>101600</xdr:colOff>
      <xdr:row>77</xdr:row>
      <xdr:rowOff>152901</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2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144028</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345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6583</xdr:rowOff>
    </xdr:from>
    <xdr:to>
      <xdr:col>36</xdr:col>
      <xdr:colOff>165100</xdr:colOff>
      <xdr:row>78</xdr:row>
      <xdr:rowOff>108183</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379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99310</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472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157142</xdr:rowOff>
    </xdr:from>
    <xdr:to>
      <xdr:col>55</xdr:col>
      <xdr:colOff>50800</xdr:colOff>
      <xdr:row>75</xdr:row>
      <xdr:rowOff>87292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2844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8569</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69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92764</xdr:rowOff>
    </xdr:from>
    <xdr:to>
      <xdr:col>50</xdr:col>
      <xdr:colOff>165100</xdr:colOff>
      <xdr:row>76</xdr:row>
      <xdr:rowOff>22913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95151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39441</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726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36257</xdr:rowOff>
    </xdr:from>
    <xdr:to>
      <xdr:col>46</xdr:col>
      <xdr:colOff>38100</xdr:colOff>
      <xdr:row>76</xdr:row>
      <xdr:rowOff>137857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066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154384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841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120610</xdr:rowOff>
    </xdr:from>
    <xdr:to>
      <xdr:col>41</xdr:col>
      <xdr:colOff>101600</xdr:colOff>
      <xdr:row>76</xdr:row>
      <xdr:rowOff>50760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97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67287</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75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124910</xdr:rowOff>
    </xdr:from>
    <xdr:to>
      <xdr:col>36</xdr:col>
      <xdr:colOff>165100</xdr:colOff>
      <xdr:row>77</xdr:row>
      <xdr:rowOff>55060</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155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71587</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930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153943</xdr:rowOff>
    </xdr:from>
    <xdr:to>
      <xdr:col>54</xdr:col>
      <xdr:colOff>189865</xdr:colOff>
      <xdr:row>98</xdr:row>
      <xdr:rowOff>115715</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755893"/>
          <a:ext cx="1270" cy="1161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119542</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921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115715</xdr:rowOff>
    </xdr:from>
    <xdr:to>
      <xdr:col>55</xdr:col>
      <xdr:colOff>88900</xdr:colOff>
      <xdr:row>98</xdr:row>
      <xdr:rowOff>115715</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917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100620</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531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331,262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153943</xdr:rowOff>
    </xdr:from>
    <xdr:to>
      <xdr:col>55</xdr:col>
      <xdr:colOff>88900</xdr:colOff>
      <xdr:row>91</xdr:row>
      <xdr:rowOff>153943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755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82508</xdr:rowOff>
    </xdr:from>
    <xdr:to>
      <xdr:col>55</xdr:col>
      <xdr:colOff>0</xdr:colOff>
      <xdr:row>97</xdr:row>
      <xdr:rowOff>99867</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713158"/>
          <a:ext cx="838200" cy="17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27026</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6576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48599</xdr:rowOff>
    </xdr:from>
    <xdr:to>
      <xdr:col>55</xdr:col>
      <xdr:colOff>50800</xdr:colOff>
      <xdr:row>97</xdr:row>
      <xdr:rowOff>150199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679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18386</xdr:rowOff>
    </xdr:from>
    <xdr:to>
      <xdr:col>50</xdr:col>
      <xdr:colOff>114300</xdr:colOff>
      <xdr:row>97</xdr:row>
      <xdr:rowOff>99867</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8750300" y="16649036"/>
          <a:ext cx="889000" cy="81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27853</xdr:rowOff>
    </xdr:from>
    <xdr:to>
      <xdr:col>50</xdr:col>
      <xdr:colOff>165100</xdr:colOff>
      <xdr:row>97</xdr:row>
      <xdr:rowOff>129453</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65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145980</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433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18386</xdr:rowOff>
    </xdr:from>
    <xdr:to>
      <xdr:col>45</xdr:col>
      <xdr:colOff>177800</xdr:colOff>
      <xdr:row>97</xdr:row>
      <xdr:rowOff>101814</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649036"/>
          <a:ext cx="889000" cy="8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68245</xdr:rowOff>
    </xdr:from>
    <xdr:to>
      <xdr:col>46</xdr:col>
      <xdr:colOff>38100</xdr:colOff>
      <xdr:row>97</xdr:row>
      <xdr:rowOff>169845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69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160972</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791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48478</xdr:rowOff>
    </xdr:from>
    <xdr:to>
      <xdr:col>41</xdr:col>
      <xdr:colOff>50800</xdr:colOff>
      <xdr:row>97</xdr:row>
      <xdr:rowOff>101814</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6972300" y="16679128"/>
          <a:ext cx="889000" cy="5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79253</xdr:rowOff>
    </xdr:from>
    <xdr:to>
      <xdr:col>41</xdr:col>
      <xdr:colOff>101600</xdr:colOff>
      <xdr:row>98</xdr:row>
      <xdr:rowOff>9403</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709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530</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802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56195</xdr:rowOff>
    </xdr:from>
    <xdr:to>
      <xdr:col>36</xdr:col>
      <xdr:colOff>165100</xdr:colOff>
      <xdr:row>97</xdr:row>
      <xdr:rowOff>157795</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686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148922</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779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31708</xdr:rowOff>
    </xdr:from>
    <xdr:to>
      <xdr:col>55</xdr:col>
      <xdr:colOff>50800</xdr:colOff>
      <xdr:row>97</xdr:row>
      <xdr:rowOff>133308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66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54585</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513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49067</xdr:rowOff>
    </xdr:from>
    <xdr:to>
      <xdr:col>50</xdr:col>
      <xdr:colOff>165100</xdr:colOff>
      <xdr:row>97</xdr:row>
      <xdr:rowOff>150667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679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141794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772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139036</xdr:rowOff>
    </xdr:from>
    <xdr:to>
      <xdr:col>46</xdr:col>
      <xdr:colOff>38100</xdr:colOff>
      <xdr:row>97</xdr:row>
      <xdr:rowOff>69186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59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85713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373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51014</xdr:rowOff>
    </xdr:from>
    <xdr:to>
      <xdr:col>41</xdr:col>
      <xdr:colOff>101600</xdr:colOff>
      <xdr:row>97</xdr:row>
      <xdr:rowOff>152614</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681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169141</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456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169128</xdr:rowOff>
    </xdr:from>
    <xdr:to>
      <xdr:col>36</xdr:col>
      <xdr:colOff>165100</xdr:colOff>
      <xdr:row>97</xdr:row>
      <xdr:rowOff>99278</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62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115805</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40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消防費グラフ枠">
          <a:extLst>
            <a:ext uri="{FF2B5EF4-FFF2-40B4-BE49-F238E27FC236}">
              <a16:creationId xmlns:a16="http://schemas.microsoft.com/office/drawing/2014/main" id="{00000000-0008-0000-07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53501</xdr:rowOff>
    </xdr:from>
    <xdr:to>
      <xdr:col>85</xdr:col>
      <xdr:colOff>126364</xdr:colOff>
      <xdr:row>39</xdr:row>
      <xdr:rowOff>127813</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6317595" y="5368451"/>
          <a:ext cx="1269" cy="1445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131640</xdr:rowOff>
    </xdr:from>
    <xdr:ext cx="534377" cy="259045"/>
    <xdr:sp macro="" textlink="">
      <xdr:nvSpPr>
        <xdr:cNvPr id="520" name="消防費最小値テキスト">
          <a:extLst>
            <a:ext uri="{FF2B5EF4-FFF2-40B4-BE49-F238E27FC236}">
              <a16:creationId xmlns:a16="http://schemas.microsoft.com/office/drawing/2014/main" id="{00000000-0008-0000-0700-000008020000}"/>
            </a:ext>
          </a:extLst>
        </xdr:cNvPr>
        <xdr:cNvSpPr txBox="1"/>
      </xdr:nvSpPr>
      <xdr:spPr>
        <a:xfrm>
          <a:off x="16370300" y="6818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127813</xdr:rowOff>
    </xdr:from>
    <xdr:to>
      <xdr:col>86</xdr:col>
      <xdr:colOff>25400</xdr:colOff>
      <xdr:row>39</xdr:row>
      <xdr:rowOff>127813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681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178</xdr:rowOff>
    </xdr:from>
    <xdr:ext cx="599010" cy="259045"/>
    <xdr:sp macro="" textlink="">
      <xdr:nvSpPr>
        <xdr:cNvPr id="522" name="消防費最大値テキスト">
          <a:extLst>
            <a:ext uri="{FF2B5EF4-FFF2-40B4-BE49-F238E27FC236}">
              <a16:creationId xmlns:a16="http://schemas.microsoft.com/office/drawing/2014/main" id="{00000000-0008-0000-0700-00000A020000}"/>
            </a:ext>
          </a:extLst>
        </xdr:cNvPr>
        <xdr:cNvSpPr txBox="1"/>
      </xdr:nvSpPr>
      <xdr:spPr>
        <a:xfrm>
          <a:off x="16370300" y="514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106,779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53501</xdr:rowOff>
    </xdr:from>
    <xdr:to>
      <xdr:col>86</xdr:col>
      <xdr:colOff>25400</xdr:colOff>
      <xdr:row>31</xdr:row>
      <xdr:rowOff>53501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5368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8810</xdr:rowOff>
    </xdr:from>
    <xdr:to>
      <xdr:col>85</xdr:col>
      <xdr:colOff>127000</xdr:colOff>
      <xdr:row>39</xdr:row>
      <xdr:rowOff>41402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5481300" y="6695360"/>
          <a:ext cx="838200" cy="32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85684</xdr:rowOff>
    </xdr:from>
    <xdr:ext cx="534377" cy="259045"/>
    <xdr:sp macro="" textlink="">
      <xdr:nvSpPr>
        <xdr:cNvPr id="525" name="消防費平均値テキスト">
          <a:extLst>
            <a:ext uri="{FF2B5EF4-FFF2-40B4-BE49-F238E27FC236}">
              <a16:creationId xmlns:a16="http://schemas.microsoft.com/office/drawing/2014/main" id="{00000000-0008-0000-0700-00000D020000}"/>
            </a:ext>
          </a:extLst>
        </xdr:cNvPr>
        <xdr:cNvSpPr txBox="1"/>
      </xdr:nvSpPr>
      <xdr:spPr>
        <a:xfrm>
          <a:off x="16370300" y="64293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62807</xdr:rowOff>
    </xdr:from>
    <xdr:to>
      <xdr:col>85</xdr:col>
      <xdr:colOff>177800</xdr:colOff>
      <xdr:row>38</xdr:row>
      <xdr:rowOff>164407</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6268700" y="657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47460</xdr:rowOff>
    </xdr:from>
    <xdr:to>
      <xdr:col>81</xdr:col>
      <xdr:colOff>50800</xdr:colOff>
      <xdr:row>39</xdr:row>
      <xdr:rowOff>8810</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4592300" y="6562560"/>
          <a:ext cx="889000" cy="132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92868</xdr:rowOff>
    </xdr:from>
    <xdr:to>
      <xdr:col>81</xdr:col>
      <xdr:colOff>101600</xdr:colOff>
      <xdr:row>39</xdr:row>
      <xdr:rowOff>23018</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5430500" y="66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39545</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14111" y="6383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47460</xdr:rowOff>
    </xdr:from>
    <xdr:to>
      <xdr:col>76</xdr:col>
      <xdr:colOff>114300</xdr:colOff>
      <xdr:row>38</xdr:row>
      <xdr:rowOff>144893</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3703300" y="6562560"/>
          <a:ext cx="889000" cy="9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91366</xdr:rowOff>
    </xdr:from>
    <xdr:to>
      <xdr:col>76</xdr:col>
      <xdr:colOff>165100</xdr:colOff>
      <xdr:row>39</xdr:row>
      <xdr:rowOff>21516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4541500" y="660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12643</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4325111" y="669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144893</xdr:rowOff>
    </xdr:from>
    <xdr:to>
      <xdr:col>71</xdr:col>
      <xdr:colOff>177800</xdr:colOff>
      <xdr:row>38</xdr:row>
      <xdr:rowOff>161106</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2814300" y="6659993"/>
          <a:ext cx="889000" cy="16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44960</xdr:rowOff>
    </xdr:from>
    <xdr:to>
      <xdr:col>72</xdr:col>
      <xdr:colOff>38100</xdr:colOff>
      <xdr:row>38</xdr:row>
      <xdr:rowOff>146560</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3652500" y="656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163087</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436111" y="6335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64913</xdr:rowOff>
    </xdr:from>
    <xdr:to>
      <xdr:col>67</xdr:col>
      <xdr:colOff>101600</xdr:colOff>
      <xdr:row>38</xdr:row>
      <xdr:rowOff>166513</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2763500" y="6580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11590</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547111" y="6355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162052</xdr:rowOff>
    </xdr:from>
    <xdr:to>
      <xdr:col>85</xdr:col>
      <xdr:colOff>177800</xdr:colOff>
      <xdr:row>39</xdr:row>
      <xdr:rowOff>92202</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6268700" y="667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76979</xdr:rowOff>
    </xdr:from>
    <xdr:ext cx="534377" cy="259045"/>
    <xdr:sp macro="" textlink="">
      <xdr:nvSpPr>
        <xdr:cNvPr id="544" name="消防費該当値テキスト">
          <a:extLst>
            <a:ext uri="{FF2B5EF4-FFF2-40B4-BE49-F238E27FC236}">
              <a16:creationId xmlns:a16="http://schemas.microsoft.com/office/drawing/2014/main" id="{00000000-0008-0000-0700-000020020000}"/>
            </a:ext>
          </a:extLst>
        </xdr:cNvPr>
        <xdr:cNvSpPr txBox="1"/>
      </xdr:nvSpPr>
      <xdr:spPr>
        <a:xfrm>
          <a:off x="16370300" y="6592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129460</xdr:rowOff>
    </xdr:from>
    <xdr:to>
      <xdr:col>81</xdr:col>
      <xdr:colOff>101600</xdr:colOff>
      <xdr:row>39</xdr:row>
      <xdr:rowOff>59610</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5430500" y="664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50737</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5214111" y="6737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168110</xdr:rowOff>
    </xdr:from>
    <xdr:to>
      <xdr:col>76</xdr:col>
      <xdr:colOff>165100</xdr:colOff>
      <xdr:row>38</xdr:row>
      <xdr:rowOff>98260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4541500" y="651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114787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4325111" y="628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94093</xdr:rowOff>
    </xdr:from>
    <xdr:to>
      <xdr:col>72</xdr:col>
      <xdr:colOff>38100</xdr:colOff>
      <xdr:row>39</xdr:row>
      <xdr:rowOff>24243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3652500" y="6609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15370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3436111" y="6701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110306</xdr:rowOff>
    </xdr:from>
    <xdr:to>
      <xdr:col>67</xdr:col>
      <xdr:colOff>101600</xdr:colOff>
      <xdr:row>39</xdr:row>
      <xdr:rowOff>40456</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2763500" y="6625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31583</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547111" y="671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id="{00000000-0008-0000-07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14181</xdr:rowOff>
    </xdr:from>
    <xdr:to>
      <xdr:col>85</xdr:col>
      <xdr:colOff>126364</xdr:colOff>
      <xdr:row>57</xdr:row>
      <xdr:rowOff>141767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6317595" y="8758131"/>
          <a:ext cx="1269" cy="115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145594</xdr:rowOff>
    </xdr:from>
    <xdr:ext cx="534377" cy="259045"/>
    <xdr:sp macro="" textlink="">
      <xdr:nvSpPr>
        <xdr:cNvPr id="575" name="教育費最小値テキスト">
          <a:extLst>
            <a:ext uri="{FF2B5EF4-FFF2-40B4-BE49-F238E27FC236}">
              <a16:creationId xmlns:a16="http://schemas.microsoft.com/office/drawing/2014/main" id="{00000000-0008-0000-0700-00003F020000}"/>
            </a:ext>
          </a:extLst>
        </xdr:cNvPr>
        <xdr:cNvSpPr txBox="1"/>
      </xdr:nvSpPr>
      <xdr:spPr>
        <a:xfrm>
          <a:off x="16370300" y="9918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141767</xdr:rowOff>
    </xdr:from>
    <xdr:to>
      <xdr:col>86</xdr:col>
      <xdr:colOff>25400</xdr:colOff>
      <xdr:row>57</xdr:row>
      <xdr:rowOff>141767</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9914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132308</xdr:rowOff>
    </xdr:from>
    <xdr:ext cx="599010" cy="259045"/>
    <xdr:sp macro="" textlink="">
      <xdr:nvSpPr>
        <xdr:cNvPr id="577" name="教育費最大値テキスト">
          <a:extLst>
            <a:ext uri="{FF2B5EF4-FFF2-40B4-BE49-F238E27FC236}">
              <a16:creationId xmlns:a16="http://schemas.microsoft.com/office/drawing/2014/main" id="{00000000-0008-0000-0700-000041020000}"/>
            </a:ext>
          </a:extLst>
        </xdr:cNvPr>
        <xdr:cNvSpPr txBox="1"/>
      </xdr:nvSpPr>
      <xdr:spPr>
        <a:xfrm>
          <a:off x="16370300" y="8533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14181</xdr:rowOff>
    </xdr:from>
    <xdr:to>
      <xdr:col>86</xdr:col>
      <xdr:colOff>25400</xdr:colOff>
      <xdr:row>51</xdr:row>
      <xdr:rowOff>14181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875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140006</xdr:rowOff>
    </xdr:from>
    <xdr:to>
      <xdr:col>85</xdr:col>
      <xdr:colOff>127000</xdr:colOff>
      <xdr:row>57</xdr:row>
      <xdr:rowOff>54803</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5481300" y="9741206"/>
          <a:ext cx="838200" cy="86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67209</xdr:rowOff>
    </xdr:from>
    <xdr:ext cx="534377" cy="259045"/>
    <xdr:sp macro="" textlink="">
      <xdr:nvSpPr>
        <xdr:cNvPr id="580" name="教育費平均値テキスト">
          <a:extLst>
            <a:ext uri="{FF2B5EF4-FFF2-40B4-BE49-F238E27FC236}">
              <a16:creationId xmlns:a16="http://schemas.microsoft.com/office/drawing/2014/main" id="{00000000-0008-0000-0700-000044020000}"/>
            </a:ext>
          </a:extLst>
        </xdr:cNvPr>
        <xdr:cNvSpPr txBox="1"/>
      </xdr:nvSpPr>
      <xdr:spPr>
        <a:xfrm>
          <a:off x="16370300" y="9496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44332</xdr:rowOff>
    </xdr:from>
    <xdr:to>
      <xdr:col>85</xdr:col>
      <xdr:colOff>177800</xdr:colOff>
      <xdr:row>56</xdr:row>
      <xdr:rowOff>145932</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6268700" y="9645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129020</xdr:rowOff>
    </xdr:from>
    <xdr:to>
      <xdr:col>81</xdr:col>
      <xdr:colOff>50800</xdr:colOff>
      <xdr:row>56</xdr:row>
      <xdr:rowOff>140006</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4592300" y="9730220"/>
          <a:ext cx="889000" cy="10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94076</xdr:rowOff>
    </xdr:from>
    <xdr:to>
      <xdr:col>81</xdr:col>
      <xdr:colOff>101600</xdr:colOff>
      <xdr:row>57</xdr:row>
      <xdr:rowOff>24226</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5430500" y="9695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15353</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14111" y="9788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129020</xdr:rowOff>
    </xdr:from>
    <xdr:to>
      <xdr:col>76</xdr:col>
      <xdr:colOff>114300</xdr:colOff>
      <xdr:row>56</xdr:row>
      <xdr:rowOff>162647</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3703300" y="9730220"/>
          <a:ext cx="889000" cy="3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123610</xdr:rowOff>
    </xdr:from>
    <xdr:to>
      <xdr:col>76</xdr:col>
      <xdr:colOff>165100</xdr:colOff>
      <xdr:row>57</xdr:row>
      <xdr:rowOff>53760</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4541500" y="972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44887</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325111" y="9817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161106</xdr:rowOff>
    </xdr:from>
    <xdr:to>
      <xdr:col>71</xdr:col>
      <xdr:colOff>177800</xdr:colOff>
      <xdr:row>56</xdr:row>
      <xdr:rowOff>162647</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2814300" y="9762306"/>
          <a:ext cx="889000" cy="1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102580</xdr:rowOff>
    </xdr:from>
    <xdr:to>
      <xdr:col>72</xdr:col>
      <xdr:colOff>38100</xdr:colOff>
      <xdr:row>57</xdr:row>
      <xdr:rowOff>32730</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3652500" y="97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49257</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436111" y="9479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149314</xdr:rowOff>
    </xdr:from>
    <xdr:to>
      <xdr:col>67</xdr:col>
      <xdr:colOff>101600</xdr:colOff>
      <xdr:row>57</xdr:row>
      <xdr:rowOff>79464</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2763500" y="975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70591</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547111" y="984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4003</xdr:rowOff>
    </xdr:from>
    <xdr:to>
      <xdr:col>85</xdr:col>
      <xdr:colOff>177800</xdr:colOff>
      <xdr:row>57</xdr:row>
      <xdr:rowOff>105603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6268700" y="9776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90380</xdr:rowOff>
    </xdr:from>
    <xdr:ext cx="534377" cy="259045"/>
    <xdr:sp macro="" textlink="">
      <xdr:nvSpPr>
        <xdr:cNvPr id="599" name="教育費該当値テキスト">
          <a:extLst>
            <a:ext uri="{FF2B5EF4-FFF2-40B4-BE49-F238E27FC236}">
              <a16:creationId xmlns:a16="http://schemas.microsoft.com/office/drawing/2014/main" id="{00000000-0008-0000-0700-000057020000}"/>
            </a:ext>
          </a:extLst>
        </xdr:cNvPr>
        <xdr:cNvSpPr txBox="1"/>
      </xdr:nvSpPr>
      <xdr:spPr>
        <a:xfrm>
          <a:off x="16370300" y="9691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89206</xdr:rowOff>
    </xdr:from>
    <xdr:to>
      <xdr:col>81</xdr:col>
      <xdr:colOff>101600</xdr:colOff>
      <xdr:row>57</xdr:row>
      <xdr:rowOff>19356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5430500" y="9690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35883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14111" y="9465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78220</xdr:rowOff>
    </xdr:from>
    <xdr:to>
      <xdr:col>76</xdr:col>
      <xdr:colOff>165100</xdr:colOff>
      <xdr:row>57</xdr:row>
      <xdr:rowOff>8370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4541500" y="96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24897</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325111" y="945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111847</xdr:rowOff>
    </xdr:from>
    <xdr:to>
      <xdr:col>72</xdr:col>
      <xdr:colOff>38100</xdr:colOff>
      <xdr:row>57</xdr:row>
      <xdr:rowOff>41997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3652500" y="9713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33124</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436111" y="980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110306</xdr:rowOff>
    </xdr:from>
    <xdr:to>
      <xdr:col>67</xdr:col>
      <xdr:colOff>101600</xdr:colOff>
      <xdr:row>57</xdr:row>
      <xdr:rowOff>40456</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2763500" y="9711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56983</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547111" y="9486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86564</xdr:rowOff>
    </xdr:from>
    <xdr:to>
      <xdr:col>85</xdr:col>
      <xdr:colOff>126364</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59514"/>
          <a:ext cx="1269" cy="1253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162492</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5355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33241</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2034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274,122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86564</xdr:rowOff>
    </xdr:from>
    <xdr:to>
      <xdr:col>86</xdr:col>
      <xdr:colOff>25400</xdr:colOff>
      <xdr:row>71</xdr:row>
      <xdr:rowOff>86564</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59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79942</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2815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57065</xdr:rowOff>
    </xdr:from>
    <xdr:to>
      <xdr:col>85</xdr:col>
      <xdr:colOff>177800</xdr:colOff>
      <xdr:row>78</xdr:row>
      <xdr:rowOff>158665</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430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43600</xdr:rowOff>
    </xdr:from>
    <xdr:to>
      <xdr:col>81</xdr:col>
      <xdr:colOff>101600</xdr:colOff>
      <xdr:row>78</xdr:row>
      <xdr:rowOff>145200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4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161727</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46428" y="131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45983</xdr:rowOff>
    </xdr:from>
    <xdr:to>
      <xdr:col>76</xdr:col>
      <xdr:colOff>165100</xdr:colOff>
      <xdr:row>78</xdr:row>
      <xdr:rowOff>147583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419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164110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194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17252</xdr:rowOff>
    </xdr:from>
    <xdr:to>
      <xdr:col>72</xdr:col>
      <xdr:colOff>38100</xdr:colOff>
      <xdr:row>78</xdr:row>
      <xdr:rowOff>118852</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39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135379</xdr:rowOff>
    </xdr:from>
    <xdr:ext cx="534377"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36111" y="13165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27059</xdr:rowOff>
    </xdr:from>
    <xdr:to>
      <xdr:col>67</xdr:col>
      <xdr:colOff>101600</xdr:colOff>
      <xdr:row>78</xdr:row>
      <xdr:rowOff>128659</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400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145186</xdr:rowOff>
    </xdr:from>
    <xdr:ext cx="534377"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47111" y="13175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35492</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4085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150220</xdr:rowOff>
    </xdr:from>
    <xdr:to>
      <xdr:col>85</xdr:col>
      <xdr:colOff>126364</xdr:colOff>
      <xdr:row>98</xdr:row>
      <xdr:rowOff>53412</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752170"/>
          <a:ext cx="1269" cy="11033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57239</xdr:rowOff>
    </xdr:from>
    <xdr:ext cx="534377"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859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53412</xdr:rowOff>
    </xdr:from>
    <xdr:to>
      <xdr:col>86</xdr:col>
      <xdr:colOff>25400</xdr:colOff>
      <xdr:row>98</xdr:row>
      <xdr:rowOff>53412</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85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96897</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52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260,199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150220</xdr:rowOff>
    </xdr:from>
    <xdr:to>
      <xdr:col>86</xdr:col>
      <xdr:colOff>25400</xdr:colOff>
      <xdr:row>91</xdr:row>
      <xdr:rowOff>150220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7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114874</xdr:rowOff>
    </xdr:from>
    <xdr:to>
      <xdr:col>85</xdr:col>
      <xdr:colOff>127000</xdr:colOff>
      <xdr:row>96</xdr:row>
      <xdr:rowOff>154710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5481300" y="16574074"/>
          <a:ext cx="838200" cy="39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102829</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5620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124402</xdr:rowOff>
    </xdr:from>
    <xdr:to>
      <xdr:col>85</xdr:col>
      <xdr:colOff>177800</xdr:colOff>
      <xdr:row>97</xdr:row>
      <xdr:rowOff>54552</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8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91405</xdr:rowOff>
    </xdr:from>
    <xdr:to>
      <xdr:col>81</xdr:col>
      <xdr:colOff>50800</xdr:colOff>
      <xdr:row>96</xdr:row>
      <xdr:rowOff>154710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550605"/>
          <a:ext cx="889000" cy="63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131708</xdr:rowOff>
    </xdr:from>
    <xdr:to>
      <xdr:col>81</xdr:col>
      <xdr:colOff>101600</xdr:colOff>
      <xdr:row>97</xdr:row>
      <xdr:rowOff>61858</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90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52985</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683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91405</xdr:rowOff>
    </xdr:from>
    <xdr:to>
      <xdr:col>76</xdr:col>
      <xdr:colOff>114300</xdr:colOff>
      <xdr:row>97</xdr:row>
      <xdr:rowOff>23676</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550605"/>
          <a:ext cx="889000" cy="10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142566</xdr:rowOff>
    </xdr:from>
    <xdr:to>
      <xdr:col>76</xdr:col>
      <xdr:colOff>165100</xdr:colOff>
      <xdr:row>97</xdr:row>
      <xdr:rowOff>72716</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601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63843</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69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15881</xdr:rowOff>
    </xdr:from>
    <xdr:to>
      <xdr:col>71</xdr:col>
      <xdr:colOff>177800</xdr:colOff>
      <xdr:row>97</xdr:row>
      <xdr:rowOff>23676</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2814300" y="16646531"/>
          <a:ext cx="889000" cy="7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164055</xdr:rowOff>
    </xdr:from>
    <xdr:to>
      <xdr:col>72</xdr:col>
      <xdr:colOff>38100</xdr:colOff>
      <xdr:row>97</xdr:row>
      <xdr:rowOff>94205</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623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85332</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715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156786</xdr:rowOff>
    </xdr:from>
    <xdr:to>
      <xdr:col>67</xdr:col>
      <xdr:colOff>101600</xdr:colOff>
      <xdr:row>97</xdr:row>
      <xdr:rowOff>86936</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61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78063</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70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64074</xdr:rowOff>
    </xdr:from>
    <xdr:to>
      <xdr:col>85</xdr:col>
      <xdr:colOff>177800</xdr:colOff>
      <xdr:row>96</xdr:row>
      <xdr:rowOff>165674</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523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86951</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37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103910</xdr:rowOff>
    </xdr:from>
    <xdr:to>
      <xdr:col>81</xdr:col>
      <xdr:colOff>101600</xdr:colOff>
      <xdr:row>97</xdr:row>
      <xdr:rowOff>34060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56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50587</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338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40605</xdr:rowOff>
    </xdr:from>
    <xdr:to>
      <xdr:col>76</xdr:col>
      <xdr:colOff>165100</xdr:colOff>
      <xdr:row>96</xdr:row>
      <xdr:rowOff>142205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49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158732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275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144326</xdr:rowOff>
    </xdr:from>
    <xdr:to>
      <xdr:col>72</xdr:col>
      <xdr:colOff>38100</xdr:colOff>
      <xdr:row>97</xdr:row>
      <xdr:rowOff>74476</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603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91003</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378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136531</xdr:rowOff>
    </xdr:from>
    <xdr:to>
      <xdr:col>67</xdr:col>
      <xdr:colOff>101600</xdr:colOff>
      <xdr:row>97</xdr:row>
      <xdr:rowOff>66681</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595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83208</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370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a:extLst>
            <a:ext uri="{FF2B5EF4-FFF2-40B4-BE49-F238E27FC236}">
              <a16:creationId xmlns:a16="http://schemas.microsoft.com/office/drawing/2014/main" id="{00000000-0008-0000-07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14035</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flipV="1">
          <a:off x="22159595" y="5157535"/>
          <a:ext cx="1269" cy="1627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122742</xdr:rowOff>
    </xdr:from>
    <xdr:ext cx="249299" cy="259045"/>
    <xdr:sp macro="" textlink="">
      <xdr:nvSpPr>
        <xdr:cNvPr id="744" name="諸支出金最小値テキスト">
          <a:extLst>
            <a:ext uri="{FF2B5EF4-FFF2-40B4-BE49-F238E27FC236}">
              <a16:creationId xmlns:a16="http://schemas.microsoft.com/office/drawing/2014/main" id="{00000000-0008-0000-0700-0000E8020000}"/>
            </a:ext>
          </a:extLst>
        </xdr:cNvPr>
        <xdr:cNvSpPr txBox="1"/>
      </xdr:nvSpPr>
      <xdr:spPr>
        <a:xfrm>
          <a:off x="22212300" y="68092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132162</xdr:rowOff>
    </xdr:from>
    <xdr:ext cx="534377" cy="259045"/>
    <xdr:sp macro="" textlink="">
      <xdr:nvSpPr>
        <xdr:cNvPr id="746" name="諸支出金最大値テキスト">
          <a:extLst>
            <a:ext uri="{FF2B5EF4-FFF2-40B4-BE49-F238E27FC236}">
              <a16:creationId xmlns:a16="http://schemas.microsoft.com/office/drawing/2014/main" id="{00000000-0008-0000-0700-0000EA020000}"/>
            </a:ext>
          </a:extLst>
        </xdr:cNvPr>
        <xdr:cNvSpPr txBox="1"/>
      </xdr:nvSpPr>
      <xdr:spPr>
        <a:xfrm>
          <a:off x="22212300" y="4932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49,848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14035</xdr:rowOff>
    </xdr:from>
    <xdr:to>
      <xdr:col>116</xdr:col>
      <xdr:colOff>152400</xdr:colOff>
      <xdr:row>30</xdr:row>
      <xdr:rowOff>14035</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2072600" y="5157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40192</xdr:rowOff>
    </xdr:from>
    <xdr:ext cx="378565" cy="259045"/>
    <xdr:sp macro="" textlink="">
      <xdr:nvSpPr>
        <xdr:cNvPr id="749" name="諸支出金平均値テキスト">
          <a:extLst>
            <a:ext uri="{FF2B5EF4-FFF2-40B4-BE49-F238E27FC236}">
              <a16:creationId xmlns:a16="http://schemas.microsoft.com/office/drawing/2014/main" id="{00000000-0008-0000-0700-0000ED020000}"/>
            </a:ext>
          </a:extLst>
        </xdr:cNvPr>
        <xdr:cNvSpPr txBox="1"/>
      </xdr:nvSpPr>
      <xdr:spPr>
        <a:xfrm>
          <a:off x="22212300" y="655529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17315</xdr:rowOff>
    </xdr:from>
    <xdr:to>
      <xdr:col>116</xdr:col>
      <xdr:colOff>114300</xdr:colOff>
      <xdr:row>39</xdr:row>
      <xdr:rowOff>118915</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2110700" y="6703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15356</xdr:rowOff>
    </xdr:from>
    <xdr:to>
      <xdr:col>112</xdr:col>
      <xdr:colOff>38100</xdr:colOff>
      <xdr:row>39</xdr:row>
      <xdr:rowOff>116956</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1272500" y="670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133483</xdr:rowOff>
    </xdr:from>
    <xdr:ext cx="469744"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088428" y="6477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22900</xdr:rowOff>
    </xdr:from>
    <xdr:to>
      <xdr:col>107</xdr:col>
      <xdr:colOff>101600</xdr:colOff>
      <xdr:row>39</xdr:row>
      <xdr:rowOff>124500</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0383500" y="6709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141027</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5017" y="648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39425</xdr:rowOff>
    </xdr:from>
    <xdr:to>
      <xdr:col>102</xdr:col>
      <xdr:colOff>165100</xdr:colOff>
      <xdr:row>39</xdr:row>
      <xdr:rowOff>141025</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9494500" y="6725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157552</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6017" y="6501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48046</xdr:rowOff>
    </xdr:from>
    <xdr:to>
      <xdr:col>98</xdr:col>
      <xdr:colOff>38100</xdr:colOff>
      <xdr:row>39</xdr:row>
      <xdr:rowOff>149646</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18605500" y="673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166173</xdr:rowOff>
    </xdr:from>
    <xdr:ext cx="249299"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8531650" y="65098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167192</xdr:rowOff>
    </xdr:from>
    <xdr:ext cx="249299" cy="259045"/>
    <xdr:sp macro="" textlink="">
      <xdr:nvSpPr>
        <xdr:cNvPr id="768" name="諸支出金該当値テキスト">
          <a:extLst>
            <a:ext uri="{FF2B5EF4-FFF2-40B4-BE49-F238E27FC236}">
              <a16:creationId xmlns:a16="http://schemas.microsoft.com/office/drawing/2014/main" id="{00000000-0008-0000-0700-000000030000}"/>
            </a:ext>
          </a:extLst>
        </xdr:cNvPr>
        <xdr:cNvSpPr txBox="1"/>
      </xdr:nvSpPr>
      <xdr:spPr>
        <a:xfrm>
          <a:off x="22212300" y="668229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1" name="前年度繰上充用金グラフ枠">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3" name="前年度繰上充用金最小値テキスト">
          <a:extLst>
            <a:ext uri="{FF2B5EF4-FFF2-40B4-BE49-F238E27FC236}">
              <a16:creationId xmlns:a16="http://schemas.microsoft.com/office/drawing/2014/main" id="{00000000-0008-0000-0700-000019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5" name="前年度繰上充用金最大値テキスト">
          <a:extLst>
            <a:ext uri="{FF2B5EF4-FFF2-40B4-BE49-F238E27FC236}">
              <a16:creationId xmlns:a16="http://schemas.microsoft.com/office/drawing/2014/main" id="{00000000-0008-0000-0700-00001B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8" name="前年度繰上充用金平均値テキスト">
          <a:extLst>
            <a:ext uri="{FF2B5EF4-FFF2-40B4-BE49-F238E27FC236}">
              <a16:creationId xmlns:a16="http://schemas.microsoft.com/office/drawing/2014/main" id="{00000000-0008-0000-0700-00001E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7" name="前年度繰上充用金該当値テキスト">
          <a:extLst>
            <a:ext uri="{FF2B5EF4-FFF2-40B4-BE49-F238E27FC236}">
              <a16:creationId xmlns:a16="http://schemas.microsoft.com/office/drawing/2014/main" id="{00000000-0008-0000-0700-000031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総務費は住民一人当たり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２３１，６０１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円となっており、類似団体平均に比べ</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８９，４４７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円上回っている。これは、財政調整基金への積立、遊佐パーキングエリアタウン整備事業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、ふるさとづくり寄附金事業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に係る経費の増によるものである。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労働費は住民一人当たり１，８４７円となっており、類似団体平均に比べ１，３３１円上回っている。これは、雇用創出対策として実施した若者を中心としたビジネス創出事業に係る経費の増によるもの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農林水産業費は住民一人当たり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６６，６９３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円となっており、類似団体平均に比べ</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２４，６２２</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円上回っている。これは、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被害拡大による松くい虫防除</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に係る経費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の増によるもので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商工費は住民一人当たり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６８，７３１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円となっており、類似団体平均に比べ</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４５，１２５円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上回っている。これは、観光施設の維持管理・整備事業やキャッシュレス決済導入促進事業に係る経費によるものであり、観光施設に関しては、今後も観光誘客に向け普通建設事業費や物件費の増加が見込まれ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年度における実質収支は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５７２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百万円、財政調整基金残高は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１，０７９</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百万円であった。実質収支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の標準財政規模比は、対前年比０．</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６８</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ポイントの増となった。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実質単年度収支は対前年比</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１．４９</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となった。前年度と比較し、令和５年度に繰り越された事業に伴う繰越財源が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少なく</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、また、一般財源に充てるため</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財政調整基金の取崩額も</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少なかった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ことが要因となっている。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その財政調整基金の残高は、適切な財源の確保と歳出の精査により取崩しを極力回避してきたが、前年度に比較し積立額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額となった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ことから、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５．２ポイント</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減となった。</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当町においては、一般会計・企業（上水道事業）会計・その他特別会計のいずれも黒字決算で推移している。黒字額の内訳をみると、一般会計・企業会計がその大半を占め、ほぼ横ばいで推移しており、特別会計についても同様の傾向となっている。特別会計の中でも国保会計については、保険料の軽減世帯が年々増加していることへの対応のため、平成２３年度から平成２６年度まで一般会計による法定外繰出しを行ってきたが、平成３０年度にこれまで行った法定外繰出金と同額を一般会計へ繰入れた。また、下水道会計については、平成２０年度と平成２１年度に実施した地方債の繰上償還のための財源として繰越金などを充てたことで数値が急減したものと分析している。今後の取組みとしては、これまで同様、経常経費の節減に努め、</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保険税・保険料・使用料を適時見直し、</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一定の黒字額を確保していく</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ja-JP" altLang="en-US" sz="1400">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元利償還金については、平成２２年度からの過疎債の借り入れにより平成２５年度から元金償還が始まり、以降過疎債の元金償還が続いている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ことや新庁舎建設事業等の令和２年度債の元金償還が始まったことにより、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８５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の増となっている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公営企業債の元利償還金に対する繰入金は減少したものの、中長期的には増加傾向が続くと思われる。令和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年度における算入公債費等については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９２９</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百万円で、対前年比</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１４</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となっている。今後は、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小学校改築事業、広畑橋改築事業</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に伴い増発した地方債の元金償還が開始とな</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り、将来においても遊佐パーキングエリアタウン整備事業実施に伴う地方債増発を想定しているため、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以降の年度においては元利償還額が増加すると想定している。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事業内容の精査、国・県補助金等の財源の確保により、地方債借入の抑制を図ると同時に、可能な限り繰上償還に取り組む。</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満期一括償還地方債の借入に係る積み立てはない。</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山形県遊佐町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将来負担額の内訳をみると、一般会計等の地方債現在高は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令和３年度の繰上償還実施、地方債発行の抑制により、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大きく</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減少している。公営企業債等繰入見込額については、平成３０年度以降減少傾向にある。令和元年度、２年度には新庁舎建設事業にかかる地方債が加わり、一時的に将来負担比率の算定式における分子となる数値は増加したが、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年度以降、財政調整基金や減債基金の取崩しによる増減幅はあるものの、遊佐パーキングエリアタウン整備基金への積み増し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公共施設等総合管理基金の創設により充当可能基金は増加しており、令和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年度においては、将来負担比率の分子は前年比</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９８９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百万円の減となった。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今後は、繰上償還や基金積立に対応するための財源確保が厳しくな</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り、遊佐パーキングエリアタウン整備事業など大きな事業も控えているため地方債増発を想定しているが、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現在の将来負担比率を維持していくため、可能な限り繰上償還や基金積立に取り組んでいく。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山形県遊佐町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・一般財源として財政調整基金を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３７６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百万円、各種行政需要財源としてふるさと納税寄附金を原資としたふるさと基金を４５０百万円取崩した。一方、令和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年度決算剰余金の１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２の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２６７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百万円を含む</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３１７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百万円を財政調整基金に積立てたほか、ふるさと基金に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６７１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百万円、遊佐パーキングエリアタウン整備事業に対応するための同基金に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２２３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百万円等を積立てたことにより、基金全体としては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３４９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百万円増の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３，５５５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・今後は、基金積立に対応するための財源確保が厳しくなり、遊佐パーキングエリアタウン整備事業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の財源として基金取り崩し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を想定しているが、現在の将来負担比率を維持していくため、可能な限り基金積立に取り組んでいく。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・遊佐パーキングエリアタウン整備基金：遊佐パーキングエリアタウンの整備</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・ふるさと基金：ふるさと納税の際の納税者の意向に沿う事業への財源充当</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・義務教育施設整備基金：町内小中学校施設・設備の維持、改修、更新等</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・公共施設等総合管理基金：公共施設等の保全、更新、改修、修繕及び除却等</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・観光施設整備基金：観光産業の振興を目的とした観光施設の整備</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・遊佐パーキングエリアタウン整備基金：令和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８</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年度に予定されている遊佐パーキングエリアタウン整備事業の本体工事の着実な推進のため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２２３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百万円を積み立てたことによる増加</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・ふるさと基金：令和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年度積立分４５０百万円を取崩したが、令和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６７１百万円</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を積立てたことで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２２１百万円の増加</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・義務教育施設整備基金：学校設備</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百万円の取崩しによる減少</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百万円の積み増しによる増加</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・観光施設整備基金：観光施設の修繕による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百万円の取崩し、</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百万円の積立てによる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百万円の減少</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・遊佐パーキングエリアタウン整備基金：整備に向け積み立てていく。</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・公共施設等総合管理基金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、観光施設整備基金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老朽化により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今後想定される公共施設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、観光施設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の保全、更新等に対応するため積み立てていく。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・一般財源不足分として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３７６</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百万円を取崩し、令和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４</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年度決算剰余金の１</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２の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２６７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百万円を含む</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３１７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百万円を積立てた結果、</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５９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百万円減の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１，０７９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百万円となった。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・人口減少や景気低迷による町税の減収や自然災害の発生など不測の事態に備えるため、適切な人事管理や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各事業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の見直しを行い収支の改善に努めるとともに、財政調整基金の残高は標準財政規模の２０パーセント程度を目途に積み立てることとしている。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・起債償還のため、毎年５０百万円を取り崩し地域集落排水事業、公共下水道事業への繰出金に充当している。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引き続き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地域集落排水事業、公共下水道事業</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の地方債償還に活用する一方、令和３年度に両事業の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償還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ピークを迎え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ため、</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将来の借入額、償還額の推移を見ながら、今後の基金活用方法を検討する。同時に、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基金残高が１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０</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５百万円となっているため、財政状況を勘案しながら積み増しを図っていく。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94DD56A5-5DCC-4D42-9C1B-38C37ED7475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453D82A-10D4-4F62-8D2B-BC0274E67B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1F632692-09B8-41C8-856C-C254CAACF403}"/>
            </a:ext>
          </a:extLst>
        </xdr:cNvPr>
        <xdr:cNvSpPr/>
      </xdr:nvSpPr>
      <xdr:spPr>
        <a:xfrm>
          <a:off x="353695" y="65405"/>
          <a:ext cx="1270381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C2BCF097-D876-4A4E-88A0-98EE36973EAF}"/>
            </a:ext>
          </a:extLst>
        </xdr:cNvPr>
        <xdr:cNvSpPr/>
      </xdr:nvSpPr>
      <xdr:spPr>
        <a:xfrm>
          <a:off x="17030700" y="190500"/>
          <a:ext cx="393636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A2142442-9227-4469-A74A-59F91AC4F905}"/>
            </a:ext>
          </a:extLst>
        </xdr:cNvPr>
        <xdr:cNvSpPr/>
      </xdr:nvSpPr>
      <xdr:spPr>
        <a:xfrm>
          <a:off x="17058005" y="217805"/>
          <a:ext cx="388620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9B0B2B3-C2E7-4EE9-B7AF-7150D4FBAC04}"/>
            </a:ext>
          </a:extLst>
        </xdr:cNvPr>
        <xdr:cNvSpPr/>
      </xdr:nvSpPr>
      <xdr:spPr>
        <a:xfrm>
          <a:off x="17087215" y="239395"/>
          <a:ext cx="3825240"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DD2B2978-8AA4-4521-9F5F-4035A93782F5}"/>
            </a:ext>
          </a:extLst>
        </xdr:cNvPr>
        <xdr:cNvSpPr/>
      </xdr:nvSpPr>
      <xdr:spPr>
        <a:xfrm>
          <a:off x="14238605" y="190500"/>
          <a:ext cx="2662555"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286E29D4-EBA0-4216-8927-E2766723E7A9}"/>
            </a:ext>
          </a:extLst>
        </xdr:cNvPr>
        <xdr:cNvSpPr/>
      </xdr:nvSpPr>
      <xdr:spPr>
        <a:xfrm>
          <a:off x="14267815" y="217805"/>
          <a:ext cx="2610485"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4D37F68-35C4-48DF-9487-C47EB60CF6AD}"/>
            </a:ext>
          </a:extLst>
        </xdr:cNvPr>
        <xdr:cNvSpPr/>
      </xdr:nvSpPr>
      <xdr:spPr>
        <a:xfrm>
          <a:off x="14287500" y="239395"/>
          <a:ext cx="2564765"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3175EDFB-A603-48E2-84AC-285E6DDBE232}"/>
            </a:ext>
          </a:extLst>
        </xdr:cNvPr>
        <xdr:cNvSpPr/>
      </xdr:nvSpPr>
      <xdr:spPr>
        <a:xfrm>
          <a:off x="484505" y="894715"/>
          <a:ext cx="10096500" cy="181038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A7C8A5B9-7C77-408C-B027-2D2107746B46}"/>
            </a:ext>
          </a:extLst>
        </xdr:cNvPr>
        <xdr:cNvSpPr/>
      </xdr:nvSpPr>
      <xdr:spPr>
        <a:xfrm>
          <a:off x="609600" y="926465"/>
          <a:ext cx="1398905" cy="17449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365BAAE9-451A-402E-95DF-1F6CEBBC1D78}"/>
            </a:ext>
          </a:extLst>
        </xdr:cNvPr>
        <xdr:cNvSpPr/>
      </xdr:nvSpPr>
      <xdr:spPr>
        <a:xfrm>
          <a:off x="1943100" y="926465"/>
          <a:ext cx="1333500" cy="17449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12,467
12,387
208.39
10,950,038
10,340,742
572,220
5,253,962
8,968,588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596B969B-417B-432A-B256-E02EC305F9AD}"/>
            </a:ext>
          </a:extLst>
        </xdr:cNvPr>
        <xdr:cNvSpPr/>
      </xdr:nvSpPr>
      <xdr:spPr>
        <a:xfrm>
          <a:off x="3276600" y="926465"/>
          <a:ext cx="1524000" cy="17449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D059B54F-2CB6-4FA5-9928-BB60952DB47B}"/>
            </a:ext>
          </a:extLst>
        </xdr:cNvPr>
        <xdr:cNvSpPr/>
      </xdr:nvSpPr>
      <xdr:spPr>
        <a:xfrm>
          <a:off x="4800600" y="941705"/>
          <a:ext cx="2037715"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5B671731-8E31-4FDB-8313-71810A1521FB}"/>
            </a:ext>
          </a:extLst>
        </xdr:cNvPr>
        <xdr:cNvSpPr/>
      </xdr:nvSpPr>
      <xdr:spPr>
        <a:xfrm>
          <a:off x="6838315" y="941705"/>
          <a:ext cx="1266190"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38.3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42FFF4FC-DC45-48FC-B2CB-53E09308F955}"/>
            </a:ext>
          </a:extLst>
        </xdr:cNvPr>
        <xdr:cNvSpPr/>
      </xdr:nvSpPr>
      <xdr:spPr>
        <a:xfrm>
          <a:off x="8171815" y="952500"/>
          <a:ext cx="629285" cy="9645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F190C369-B926-4905-B028-92044A328D20}"/>
            </a:ext>
          </a:extLst>
        </xdr:cNvPr>
        <xdr:cNvSpPr/>
      </xdr:nvSpPr>
      <xdr:spPr>
        <a:xfrm>
          <a:off x="4800600" y="1729740"/>
          <a:ext cx="203771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B960A964-E7D3-40CD-8709-52CB105190F8}"/>
            </a:ext>
          </a:extLst>
        </xdr:cNvPr>
        <xdr:cNvSpPr/>
      </xdr:nvSpPr>
      <xdr:spPr>
        <a:xfrm>
          <a:off x="6896100" y="1729740"/>
          <a:ext cx="368490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13A3E8C2-953E-4957-B752-88BC4494359C}"/>
            </a:ext>
          </a:extLst>
        </xdr:cNvPr>
        <xdr:cNvSpPr/>
      </xdr:nvSpPr>
      <xdr:spPr>
        <a:xfrm>
          <a:off x="11076305" y="894715"/>
          <a:ext cx="1524000" cy="12890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8E8C8067-5D37-4FF6-9CE4-A0809BC0AC8F}"/>
            </a:ext>
          </a:extLst>
        </xdr:cNvPr>
        <xdr:cNvSpPr/>
      </xdr:nvSpPr>
      <xdr:spPr>
        <a:xfrm>
          <a:off x="11338560" y="952500"/>
          <a:ext cx="13335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BA01DE21-746C-4985-A9F2-00BD04AB9B6C}"/>
            </a:ext>
          </a:extLst>
        </xdr:cNvPr>
        <xdr:cNvSpPr/>
      </xdr:nvSpPr>
      <xdr:spPr>
        <a:xfrm>
          <a:off x="11338560" y="1226820"/>
          <a:ext cx="1333500" cy="5302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E1CC5405-023F-4DD4-814F-21EED889DDDD}"/>
            </a:ext>
          </a:extLst>
        </xdr:cNvPr>
        <xdr:cNvSpPr/>
      </xdr:nvSpPr>
      <xdr:spPr>
        <a:xfrm>
          <a:off x="11338560" y="1577340"/>
          <a:ext cx="1458595" cy="65532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37EC02E-638B-4C96-8E98-DCA877FFA401}"/>
            </a:ext>
          </a:extLst>
        </xdr:cNvPr>
        <xdr:cNvCxnSpPr/>
      </xdr:nvCxnSpPr>
      <xdr:spPr>
        <a:xfrm flipH="1">
          <a:off x="11158855" y="1047115"/>
          <a:ext cx="2133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5DC22377-8BC3-433C-8D37-F7523FD94D86}"/>
            </a:ext>
          </a:extLst>
        </xdr:cNvPr>
        <xdr:cNvSpPr/>
      </xdr:nvSpPr>
      <xdr:spPr>
        <a:xfrm>
          <a:off x="11216640" y="1009015"/>
          <a:ext cx="9588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93CF5B1E-FA2A-43CA-8C13-A8DF46AE262E}"/>
            </a:ext>
          </a:extLst>
        </xdr:cNvPr>
        <xdr:cNvSpPr/>
      </xdr:nvSpPr>
      <xdr:spPr>
        <a:xfrm>
          <a:off x="11216640" y="1313815"/>
          <a:ext cx="9588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CFC86215-8028-42C5-B5CC-C6B1E12B1F1A}"/>
            </a:ext>
          </a:extLst>
        </xdr:cNvPr>
        <xdr:cNvCxnSpPr/>
      </xdr:nvCxnSpPr>
      <xdr:spPr>
        <a:xfrm>
          <a:off x="11259185" y="157734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49D67A7D-4295-4709-94A2-9DE56CB6CE00}"/>
            </a:ext>
          </a:extLst>
        </xdr:cNvPr>
        <xdr:cNvCxnSpPr/>
      </xdr:nvCxnSpPr>
      <xdr:spPr>
        <a:xfrm>
          <a:off x="11181715" y="1577340"/>
          <a:ext cx="16764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4047C090-ACC5-49AC-BBB0-484E2BEF9478}"/>
            </a:ext>
          </a:extLst>
        </xdr:cNvPr>
        <xdr:cNvCxnSpPr/>
      </xdr:nvCxnSpPr>
      <xdr:spPr>
        <a:xfrm flipV="1">
          <a:off x="11259185" y="182118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EC4B725C-22CB-42C2-A63B-548A1FCD80DE}"/>
            </a:ext>
          </a:extLst>
        </xdr:cNvPr>
        <xdr:cNvCxnSpPr/>
      </xdr:nvCxnSpPr>
      <xdr:spPr>
        <a:xfrm>
          <a:off x="11181715" y="1965960"/>
          <a:ext cx="16764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56AC3EA2-1251-4BD0-8AFC-6E9601D67B85}"/>
            </a:ext>
          </a:extLst>
        </xdr:cNvPr>
        <xdr:cNvSpPr txBox="1"/>
      </xdr:nvSpPr>
      <xdr:spPr>
        <a:xfrm>
          <a:off x="419100" y="280860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17CAE612-92D8-4A5B-B39A-8A1CEF7EB777}"/>
            </a:ext>
          </a:extLst>
        </xdr:cNvPr>
        <xdr:cNvSpPr txBox="1"/>
      </xdr:nvSpPr>
      <xdr:spPr>
        <a:xfrm>
          <a:off x="419100" y="30556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5EA19768-DF51-4CC0-A275-EBB0D075AAFE}"/>
            </a:ext>
          </a:extLst>
        </xdr:cNvPr>
        <xdr:cNvSpPr txBox="1"/>
      </xdr:nvSpPr>
      <xdr:spPr>
        <a:xfrm>
          <a:off x="419100" y="330263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F4367310-6A40-49E5-9748-395ECEAAB4EF}"/>
            </a:ext>
          </a:extLst>
        </xdr:cNvPr>
        <xdr:cNvSpPr txBox="1"/>
      </xdr:nvSpPr>
      <xdr:spPr>
        <a:xfrm>
          <a:off x="419100" y="35477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A482EFDC-5C22-4692-A442-1F3A0F70733F}"/>
            </a:ext>
          </a:extLst>
        </xdr:cNvPr>
        <xdr:cNvSpPr txBox="1"/>
      </xdr:nvSpPr>
      <xdr:spPr>
        <a:xfrm>
          <a:off x="419100" y="379476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A1987FC0-B1B7-4C57-A723-8CA277C7DE55}"/>
            </a:ext>
          </a:extLst>
        </xdr:cNvPr>
        <xdr:cNvSpPr/>
      </xdr:nvSpPr>
      <xdr:spPr>
        <a:xfrm>
          <a:off x="1275715" y="4324985"/>
          <a:ext cx="4237990" cy="3232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2B999233-0A90-4E6D-9CCE-053A4A6CA01F}"/>
            </a:ext>
          </a:extLst>
        </xdr:cNvPr>
        <xdr:cNvSpPr/>
      </xdr:nvSpPr>
      <xdr:spPr>
        <a:xfrm>
          <a:off x="1991854" y="4697032"/>
          <a:ext cx="1738911" cy="2833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6AADA55B-EE18-4BE7-87D7-99B6FB4ACCE0}"/>
            </a:ext>
          </a:extLst>
        </xdr:cNvPr>
        <xdr:cNvSpPr/>
      </xdr:nvSpPr>
      <xdr:spPr>
        <a:xfrm>
          <a:off x="3830949" y="4684171"/>
          <a:ext cx="850911" cy="3166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A04B5192-C9C1-4F42-876E-3F97C8606413}"/>
            </a:ext>
          </a:extLst>
        </xdr:cNvPr>
        <xdr:cNvSpPr/>
      </xdr:nvSpPr>
      <xdr:spPr>
        <a:xfrm>
          <a:off x="546671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2DA6D4BF-DC89-4C15-8FEA-B02862A18373}"/>
            </a:ext>
          </a:extLst>
        </xdr:cNvPr>
        <xdr:cNvSpPr/>
      </xdr:nvSpPr>
      <xdr:spPr>
        <a:xfrm>
          <a:off x="546671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1876CF4-7026-43CA-B8F8-7FDE35D358E6}"/>
            </a:ext>
          </a:extLst>
        </xdr:cNvPr>
        <xdr:cNvSpPr/>
      </xdr:nvSpPr>
      <xdr:spPr>
        <a:xfrm>
          <a:off x="699071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C20E72F9-A335-49A5-9F3A-8EA017EFF1D9}"/>
            </a:ext>
          </a:extLst>
        </xdr:cNvPr>
        <xdr:cNvSpPr/>
      </xdr:nvSpPr>
      <xdr:spPr>
        <a:xfrm>
          <a:off x="699071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B4C12368-F35C-486F-9D63-31173D5BBB8A}"/>
            </a:ext>
          </a:extLst>
        </xdr:cNvPr>
        <xdr:cNvSpPr/>
      </xdr:nvSpPr>
      <xdr:spPr>
        <a:xfrm>
          <a:off x="863790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D942609B-D227-413C-AB69-7C4F64DAA721}"/>
            </a:ext>
          </a:extLst>
        </xdr:cNvPr>
        <xdr:cNvSpPr/>
      </xdr:nvSpPr>
      <xdr:spPr>
        <a:xfrm>
          <a:off x="863790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C1F06DCE-1693-4382-965C-F16C838ECE34}"/>
            </a:ext>
          </a:extLst>
        </xdr:cNvPr>
        <xdr:cNvSpPr/>
      </xdr:nvSpPr>
      <xdr:spPr>
        <a:xfrm>
          <a:off x="1275715" y="5036820"/>
          <a:ext cx="4237990" cy="22066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2D52F83D-6181-4B0F-8A5E-8015C797421F}"/>
            </a:ext>
          </a:extLst>
        </xdr:cNvPr>
        <xdr:cNvSpPr/>
      </xdr:nvSpPr>
      <xdr:spPr>
        <a:xfrm>
          <a:off x="5780405" y="5036820"/>
          <a:ext cx="4762500" cy="2206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DB413AAC-7812-4034-91AC-A42977C3144C}"/>
            </a:ext>
          </a:extLst>
        </xdr:cNvPr>
        <xdr:cNvSpPr/>
      </xdr:nvSpPr>
      <xdr:spPr>
        <a:xfrm>
          <a:off x="5780405" y="5102225"/>
          <a:ext cx="4572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AA47FB3-4AAD-450A-8250-37325CC507B5}"/>
            </a:ext>
          </a:extLst>
        </xdr:cNvPr>
        <xdr:cNvSpPr txBox="1"/>
      </xdr:nvSpPr>
      <xdr:spPr>
        <a:xfrm>
          <a:off x="5856605" y="5338445"/>
          <a:ext cx="4563110" cy="18122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有形固定資産減価償却率は、前年度に比べ１．</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５</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％増加し、類似団体平均を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２．８</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％上回っている。公共施設の多くが老朽化していることが要因である。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公共施設等総合管理計画に基づき、町民のニーズや利用頻度、今後の財政状況を踏まえながら、施設の長寿命化や人口減少を見据えた施設保有量の最適化に向けた取組みを行っていく。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F67724D9-2C3C-4100-B74B-4645C74634DC}"/>
            </a:ext>
          </a:extLst>
        </xdr:cNvPr>
        <xdr:cNvSpPr txBox="1"/>
      </xdr:nvSpPr>
      <xdr:spPr>
        <a:xfrm>
          <a:off x="1237615" y="48387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26DAEAA-F0C4-46F1-969D-4717B58D8836}"/>
            </a:ext>
          </a:extLst>
        </xdr:cNvPr>
        <xdr:cNvCxnSpPr/>
      </xdr:nvCxnSpPr>
      <xdr:spPr>
        <a:xfrm>
          <a:off x="1275715" y="7243445"/>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4F6C9EC1-79AA-4900-B4FF-54C17B0C4449}"/>
            </a:ext>
          </a:extLst>
        </xdr:cNvPr>
        <xdr:cNvSpPr txBox="1"/>
      </xdr:nvSpPr>
      <xdr:spPr>
        <a:xfrm>
          <a:off x="795811" y="71458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CD0F9BD-DAE4-4EB3-B3E8-DA206A6A299E}"/>
            </a:ext>
          </a:extLst>
        </xdr:cNvPr>
        <xdr:cNvCxnSpPr/>
      </xdr:nvCxnSpPr>
      <xdr:spPr>
        <a:xfrm>
          <a:off x="1275715" y="6800215"/>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A35444E7-763E-47F3-A9B5-44807CD2FF73}"/>
            </a:ext>
          </a:extLst>
        </xdr:cNvPr>
        <xdr:cNvSpPr txBox="1"/>
      </xdr:nvSpPr>
      <xdr:spPr>
        <a:xfrm>
          <a:off x="852821" y="670260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94A2EBCE-88F1-4D42-9AD9-E1CD97CEE24D}"/>
            </a:ext>
          </a:extLst>
        </xdr:cNvPr>
        <xdr:cNvCxnSpPr/>
      </xdr:nvCxnSpPr>
      <xdr:spPr>
        <a:xfrm>
          <a:off x="1275715" y="6355080"/>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A68928DE-875D-4574-A3E4-C41BDDF5B185}"/>
            </a:ext>
          </a:extLst>
        </xdr:cNvPr>
        <xdr:cNvSpPr txBox="1"/>
      </xdr:nvSpPr>
      <xdr:spPr>
        <a:xfrm>
          <a:off x="852821" y="626508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35A95AD6-0672-430F-94A6-48E7A18BABED}"/>
            </a:ext>
          </a:extLst>
        </xdr:cNvPr>
        <xdr:cNvCxnSpPr/>
      </xdr:nvCxnSpPr>
      <xdr:spPr>
        <a:xfrm>
          <a:off x="1275715" y="5917565"/>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326AC33E-9FB3-4C63-BF9B-99EE78ACF18A}"/>
            </a:ext>
          </a:extLst>
        </xdr:cNvPr>
        <xdr:cNvSpPr txBox="1"/>
      </xdr:nvSpPr>
      <xdr:spPr>
        <a:xfrm>
          <a:off x="852821" y="581995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5EF197DF-C782-4960-9541-76F51B1B8068}"/>
            </a:ext>
          </a:extLst>
        </xdr:cNvPr>
        <xdr:cNvCxnSpPr/>
      </xdr:nvCxnSpPr>
      <xdr:spPr>
        <a:xfrm>
          <a:off x="1275715" y="5474335"/>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E86D37C2-C2FE-4B24-A3F6-E2C93A614320}"/>
            </a:ext>
          </a:extLst>
        </xdr:cNvPr>
        <xdr:cNvSpPr txBox="1"/>
      </xdr:nvSpPr>
      <xdr:spPr>
        <a:xfrm>
          <a:off x="852821" y="53843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1B594B75-6BB0-4C4B-AD48-478C5B4C0B2E}"/>
            </a:ext>
          </a:extLst>
        </xdr:cNvPr>
        <xdr:cNvCxnSpPr/>
      </xdr:nvCxnSpPr>
      <xdr:spPr>
        <a:xfrm>
          <a:off x="1275715" y="5036820"/>
          <a:ext cx="423799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1" name="テキスト ボックス 60">
          <a:extLst>
            <a:ext uri="{FF2B5EF4-FFF2-40B4-BE49-F238E27FC236}">
              <a16:creationId xmlns:a16="http://schemas.microsoft.com/office/drawing/2014/main" id="{CA62EB3A-D0B2-4D85-86B5-C2D3CEAEA580}"/>
            </a:ext>
          </a:extLst>
        </xdr:cNvPr>
        <xdr:cNvSpPr txBox="1"/>
      </xdr:nvSpPr>
      <xdr:spPr>
        <a:xfrm>
          <a:off x="902213" y="493920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DDEADCCA-F8C6-4243-8582-44EEA7EE1D50}"/>
            </a:ext>
          </a:extLst>
        </xdr:cNvPr>
        <xdr:cNvSpPr/>
      </xdr:nvSpPr>
      <xdr:spPr>
        <a:xfrm>
          <a:off x="1275715" y="5036820"/>
          <a:ext cx="4237990" cy="22066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28</xdr:row>
      <xdr:rowOff>30734</xdr:rowOff>
    </xdr:from>
    <xdr:to>
      <xdr:col>23</xdr:col>
      <xdr:colOff>85090</xdr:colOff>
      <xdr:row>34</xdr:row>
      <xdr:rowOff>92329</xdr:rowOff>
    </xdr:to>
    <xdr:cxnSp macro="">
      <xdr:nvCxnSpPr>
        <xdr:cNvPr id="63" name="直線コネクタ 62">
          <a:extLst>
            <a:ext uri="{FF2B5EF4-FFF2-40B4-BE49-F238E27FC236}">
              <a16:creationId xmlns:a16="http://schemas.microsoft.com/office/drawing/2014/main" id="{8950AD8B-38C2-4574-9164-9BA33BE1E89C}"/>
            </a:ext>
          </a:extLst>
        </xdr:cNvPr>
        <xdr:cNvCxnSpPr/>
      </xdr:nvCxnSpPr>
      <xdr:spPr>
        <a:xfrm flipV="1">
          <a:off x="4760595" y="5701919"/>
          <a:ext cx="1270" cy="1115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96156</xdr:rowOff>
    </xdr:from>
    <xdr:ext cx="405111" cy="259045"/>
    <xdr:sp macro="" textlink="">
      <xdr:nvSpPr>
        <xdr:cNvPr id="64" name="有形固定資産減価償却率最小値テキスト">
          <a:extLst>
            <a:ext uri="{FF2B5EF4-FFF2-40B4-BE49-F238E27FC236}">
              <a16:creationId xmlns:a16="http://schemas.microsoft.com/office/drawing/2014/main" id="{44E762CB-9A89-4AF8-B30C-DDF12EC70F0A}"/>
            </a:ext>
          </a:extLst>
        </xdr:cNvPr>
        <xdr:cNvSpPr txBox="1"/>
      </xdr:nvSpPr>
      <xdr:spPr>
        <a:xfrm>
          <a:off x="4819015" y="6820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92329</xdr:rowOff>
    </xdr:from>
    <xdr:to>
      <xdr:col>23</xdr:col>
      <xdr:colOff>174625</xdr:colOff>
      <xdr:row>34</xdr:row>
      <xdr:rowOff>92329</xdr:rowOff>
    </xdr:to>
    <xdr:cxnSp macro="">
      <xdr:nvCxnSpPr>
        <xdr:cNvPr id="65" name="直線コネクタ 64">
          <a:extLst>
            <a:ext uri="{FF2B5EF4-FFF2-40B4-BE49-F238E27FC236}">
              <a16:creationId xmlns:a16="http://schemas.microsoft.com/office/drawing/2014/main" id="{6234DD14-7C1E-4A0C-8625-F9D1ABE5AAD4}"/>
            </a:ext>
          </a:extLst>
        </xdr:cNvPr>
        <xdr:cNvCxnSpPr/>
      </xdr:nvCxnSpPr>
      <xdr:spPr>
        <a:xfrm>
          <a:off x="4675505" y="6816979"/>
          <a:ext cx="18161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148861</xdr:rowOff>
    </xdr:from>
    <xdr:ext cx="405111" cy="259045"/>
    <xdr:sp macro="" textlink="">
      <xdr:nvSpPr>
        <xdr:cNvPr id="66" name="有形固定資産減価償却率最大値テキスト">
          <a:extLst>
            <a:ext uri="{FF2B5EF4-FFF2-40B4-BE49-F238E27FC236}">
              <a16:creationId xmlns:a16="http://schemas.microsoft.com/office/drawing/2014/main" id="{4109BC7F-976B-4D9D-BA3C-D6687E9A77D6}"/>
            </a:ext>
          </a:extLst>
        </xdr:cNvPr>
        <xdr:cNvSpPr txBox="1"/>
      </xdr:nvSpPr>
      <xdr:spPr>
        <a:xfrm>
          <a:off x="4819015" y="5467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28</xdr:row>
      <xdr:rowOff>30734</xdr:rowOff>
    </xdr:from>
    <xdr:to>
      <xdr:col>23</xdr:col>
      <xdr:colOff>174625</xdr:colOff>
      <xdr:row>28</xdr:row>
      <xdr:rowOff>30734</xdr:rowOff>
    </xdr:to>
    <xdr:cxnSp macro="">
      <xdr:nvCxnSpPr>
        <xdr:cNvPr id="67" name="直線コネクタ 66">
          <a:extLst>
            <a:ext uri="{FF2B5EF4-FFF2-40B4-BE49-F238E27FC236}">
              <a16:creationId xmlns:a16="http://schemas.microsoft.com/office/drawing/2014/main" id="{418C676C-F048-4551-867F-FA92BACC6EC1}"/>
            </a:ext>
          </a:extLst>
        </xdr:cNvPr>
        <xdr:cNvCxnSpPr/>
      </xdr:nvCxnSpPr>
      <xdr:spPr>
        <a:xfrm>
          <a:off x="4675505" y="5701919"/>
          <a:ext cx="18161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29481</xdr:rowOff>
    </xdr:from>
    <xdr:ext cx="405111" cy="259045"/>
    <xdr:sp macro="" textlink="">
      <xdr:nvSpPr>
        <xdr:cNvPr id="68" name="有形固定資産減価償却率平均値テキスト">
          <a:extLst>
            <a:ext uri="{FF2B5EF4-FFF2-40B4-BE49-F238E27FC236}">
              <a16:creationId xmlns:a16="http://schemas.microsoft.com/office/drawing/2014/main" id="{78D5CB47-F01C-4B26-B674-DE91D84B1DB4}"/>
            </a:ext>
          </a:extLst>
        </xdr:cNvPr>
        <xdr:cNvSpPr txBox="1"/>
      </xdr:nvSpPr>
      <xdr:spPr>
        <a:xfrm>
          <a:off x="4819015" y="62264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6604</xdr:rowOff>
    </xdr:from>
    <xdr:to>
      <xdr:col>23</xdr:col>
      <xdr:colOff>136525</xdr:colOff>
      <xdr:row>32</xdr:row>
      <xdr:rowOff>108204</xdr:rowOff>
    </xdr:to>
    <xdr:sp macro="" textlink="">
      <xdr:nvSpPr>
        <xdr:cNvPr id="69" name="フローチャート: 判断 68">
          <a:extLst>
            <a:ext uri="{FF2B5EF4-FFF2-40B4-BE49-F238E27FC236}">
              <a16:creationId xmlns:a16="http://schemas.microsoft.com/office/drawing/2014/main" id="{F560FC27-8386-4A7C-8FE6-827C1FD25202}"/>
            </a:ext>
          </a:extLst>
        </xdr:cNvPr>
        <xdr:cNvSpPr/>
      </xdr:nvSpPr>
      <xdr:spPr>
        <a:xfrm>
          <a:off x="4713605" y="6375019"/>
          <a:ext cx="10541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15240</xdr:rowOff>
    </xdr:from>
    <xdr:to>
      <xdr:col>19</xdr:col>
      <xdr:colOff>187325</xdr:colOff>
      <xdr:row>32</xdr:row>
      <xdr:rowOff>116840</xdr:rowOff>
    </xdr:to>
    <xdr:sp macro="" textlink="">
      <xdr:nvSpPr>
        <xdr:cNvPr id="70" name="フローチャート: 判断 69">
          <a:extLst>
            <a:ext uri="{FF2B5EF4-FFF2-40B4-BE49-F238E27FC236}">
              <a16:creationId xmlns:a16="http://schemas.microsoft.com/office/drawing/2014/main" id="{F5B2D880-0AE0-4FB5-9235-BE849DA6108F}"/>
            </a:ext>
          </a:extLst>
        </xdr:cNvPr>
        <xdr:cNvSpPr/>
      </xdr:nvSpPr>
      <xdr:spPr>
        <a:xfrm>
          <a:off x="4000500" y="6389370"/>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154305</xdr:rowOff>
    </xdr:from>
    <xdr:to>
      <xdr:col>15</xdr:col>
      <xdr:colOff>187325</xdr:colOff>
      <xdr:row>32</xdr:row>
      <xdr:rowOff>84455</xdr:rowOff>
    </xdr:to>
    <xdr:sp macro="" textlink="">
      <xdr:nvSpPr>
        <xdr:cNvPr id="71" name="フローチャート: 判断 70">
          <a:extLst>
            <a:ext uri="{FF2B5EF4-FFF2-40B4-BE49-F238E27FC236}">
              <a16:creationId xmlns:a16="http://schemas.microsoft.com/office/drawing/2014/main" id="{48E82D68-E4C1-4F61-8C60-6DA66F23E3C5}"/>
            </a:ext>
          </a:extLst>
        </xdr:cNvPr>
        <xdr:cNvSpPr/>
      </xdr:nvSpPr>
      <xdr:spPr>
        <a:xfrm>
          <a:off x="3238500" y="634936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154305</xdr:rowOff>
    </xdr:from>
    <xdr:to>
      <xdr:col>11</xdr:col>
      <xdr:colOff>187325</xdr:colOff>
      <xdr:row>32</xdr:row>
      <xdr:rowOff>84455</xdr:rowOff>
    </xdr:to>
    <xdr:sp macro="" textlink="">
      <xdr:nvSpPr>
        <xdr:cNvPr id="72" name="フローチャート: 判断 71">
          <a:extLst>
            <a:ext uri="{FF2B5EF4-FFF2-40B4-BE49-F238E27FC236}">
              <a16:creationId xmlns:a16="http://schemas.microsoft.com/office/drawing/2014/main" id="{E93CCEB8-99B5-44EB-9571-3C8714CA8D86}"/>
            </a:ext>
          </a:extLst>
        </xdr:cNvPr>
        <xdr:cNvSpPr/>
      </xdr:nvSpPr>
      <xdr:spPr>
        <a:xfrm>
          <a:off x="2476500" y="634936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141351</xdr:rowOff>
    </xdr:from>
    <xdr:to>
      <xdr:col>7</xdr:col>
      <xdr:colOff>187325</xdr:colOff>
      <xdr:row>32</xdr:row>
      <xdr:rowOff>71501</xdr:rowOff>
    </xdr:to>
    <xdr:sp macro="" textlink="">
      <xdr:nvSpPr>
        <xdr:cNvPr id="73" name="フローチャート: 判断 72">
          <a:extLst>
            <a:ext uri="{FF2B5EF4-FFF2-40B4-BE49-F238E27FC236}">
              <a16:creationId xmlns:a16="http://schemas.microsoft.com/office/drawing/2014/main" id="{21B0A61F-562E-438A-AD48-C20523B6C729}"/>
            </a:ext>
          </a:extLst>
        </xdr:cNvPr>
        <xdr:cNvSpPr/>
      </xdr:nvSpPr>
      <xdr:spPr>
        <a:xfrm>
          <a:off x="1714500" y="633831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AB2007DF-FF14-4D76-8EC7-037AA98F1FCE}"/>
            </a:ext>
          </a:extLst>
        </xdr:cNvPr>
        <xdr:cNvSpPr txBox="1"/>
      </xdr:nvSpPr>
      <xdr:spPr>
        <a:xfrm>
          <a:off x="459041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176D39F6-885B-4F2E-9CC3-ECB5E9B16F39}"/>
            </a:ext>
          </a:extLst>
        </xdr:cNvPr>
        <xdr:cNvSpPr txBox="1"/>
      </xdr:nvSpPr>
      <xdr:spPr>
        <a:xfrm>
          <a:off x="38754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E618054-F882-4228-8A24-A69D2DF40C75}"/>
            </a:ext>
          </a:extLst>
        </xdr:cNvPr>
        <xdr:cNvSpPr txBox="1"/>
      </xdr:nvSpPr>
      <xdr:spPr>
        <a:xfrm>
          <a:off x="31134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A9480E06-8CC8-44E1-ADE2-1F2D44134983}"/>
            </a:ext>
          </a:extLst>
        </xdr:cNvPr>
        <xdr:cNvSpPr txBox="1"/>
      </xdr:nvSpPr>
      <xdr:spPr>
        <a:xfrm>
          <a:off x="23514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7E57298A-F0A5-4D91-8A3A-37F190C175F0}"/>
            </a:ext>
          </a:extLst>
        </xdr:cNvPr>
        <xdr:cNvSpPr txBox="1"/>
      </xdr:nvSpPr>
      <xdr:spPr>
        <a:xfrm>
          <a:off x="15894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67056</xdr:rowOff>
    </xdr:from>
    <xdr:to>
      <xdr:col>23</xdr:col>
      <xdr:colOff>136525</xdr:colOff>
      <xdr:row>32</xdr:row>
      <xdr:rowOff>168656</xdr:rowOff>
    </xdr:to>
    <xdr:sp macro="" textlink="">
      <xdr:nvSpPr>
        <xdr:cNvPr id="79" name="楕円 78">
          <a:extLst>
            <a:ext uri="{FF2B5EF4-FFF2-40B4-BE49-F238E27FC236}">
              <a16:creationId xmlns:a16="http://schemas.microsoft.com/office/drawing/2014/main" id="{158F2572-725D-4653-A7A2-148BE54F93BE}"/>
            </a:ext>
          </a:extLst>
        </xdr:cNvPr>
        <xdr:cNvSpPr/>
      </xdr:nvSpPr>
      <xdr:spPr>
        <a:xfrm>
          <a:off x="4713605" y="6439281"/>
          <a:ext cx="10541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45483</xdr:rowOff>
    </xdr:from>
    <xdr:ext cx="405111" cy="259045"/>
    <xdr:sp macro="" textlink="">
      <xdr:nvSpPr>
        <xdr:cNvPr id="80" name="有形固定資産減価償却率該当値テキスト">
          <a:extLst>
            <a:ext uri="{FF2B5EF4-FFF2-40B4-BE49-F238E27FC236}">
              <a16:creationId xmlns:a16="http://schemas.microsoft.com/office/drawing/2014/main" id="{E0618BB4-2F9F-40E9-8BCA-FF5EF2D4A2B0}"/>
            </a:ext>
          </a:extLst>
        </xdr:cNvPr>
        <xdr:cNvSpPr txBox="1"/>
      </xdr:nvSpPr>
      <xdr:spPr>
        <a:xfrm>
          <a:off x="4819015" y="6413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34671</xdr:rowOff>
    </xdr:from>
    <xdr:to>
      <xdr:col>19</xdr:col>
      <xdr:colOff>187325</xdr:colOff>
      <xdr:row>32</xdr:row>
      <xdr:rowOff>136271</xdr:rowOff>
    </xdr:to>
    <xdr:sp macro="" textlink="">
      <xdr:nvSpPr>
        <xdr:cNvPr id="81" name="楕円 80">
          <a:extLst>
            <a:ext uri="{FF2B5EF4-FFF2-40B4-BE49-F238E27FC236}">
              <a16:creationId xmlns:a16="http://schemas.microsoft.com/office/drawing/2014/main" id="{96DA06C8-4EC0-4071-82C0-560D9BF020A8}"/>
            </a:ext>
          </a:extLst>
        </xdr:cNvPr>
        <xdr:cNvSpPr/>
      </xdr:nvSpPr>
      <xdr:spPr>
        <a:xfrm>
          <a:off x="4000500" y="6404991"/>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85471</xdr:rowOff>
    </xdr:from>
    <xdr:to>
      <xdr:col>23</xdr:col>
      <xdr:colOff>85725</xdr:colOff>
      <xdr:row>32</xdr:row>
      <xdr:rowOff>117856</xdr:rowOff>
    </xdr:to>
    <xdr:cxnSp macro="">
      <xdr:nvCxnSpPr>
        <xdr:cNvPr id="82" name="直線コネクタ 81">
          <a:extLst>
            <a:ext uri="{FF2B5EF4-FFF2-40B4-BE49-F238E27FC236}">
              <a16:creationId xmlns:a16="http://schemas.microsoft.com/office/drawing/2014/main" id="{FC424121-F9EE-40A9-A2DB-B7F8525E895D}"/>
            </a:ext>
          </a:extLst>
        </xdr:cNvPr>
        <xdr:cNvCxnSpPr/>
      </xdr:nvCxnSpPr>
      <xdr:spPr>
        <a:xfrm>
          <a:off x="4057015" y="6453886"/>
          <a:ext cx="70548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169418</xdr:rowOff>
    </xdr:from>
    <xdr:to>
      <xdr:col>15</xdr:col>
      <xdr:colOff>187325</xdr:colOff>
      <xdr:row>32</xdr:row>
      <xdr:rowOff>99568</xdr:rowOff>
    </xdr:to>
    <xdr:sp macro="" textlink="">
      <xdr:nvSpPr>
        <xdr:cNvPr id="83" name="楕円 82">
          <a:extLst>
            <a:ext uri="{FF2B5EF4-FFF2-40B4-BE49-F238E27FC236}">
              <a16:creationId xmlns:a16="http://schemas.microsoft.com/office/drawing/2014/main" id="{F76B6C7F-4A65-4810-822E-8DAD208CB67F}"/>
            </a:ext>
          </a:extLst>
        </xdr:cNvPr>
        <xdr:cNvSpPr/>
      </xdr:nvSpPr>
      <xdr:spPr>
        <a:xfrm>
          <a:off x="3238500" y="6368288"/>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48768</xdr:rowOff>
    </xdr:from>
    <xdr:to>
      <xdr:col>19</xdr:col>
      <xdr:colOff>136525</xdr:colOff>
      <xdr:row>32</xdr:row>
      <xdr:rowOff>85471</xdr:rowOff>
    </xdr:to>
    <xdr:cxnSp macro="">
      <xdr:nvCxnSpPr>
        <xdr:cNvPr id="84" name="直線コネクタ 83">
          <a:extLst>
            <a:ext uri="{FF2B5EF4-FFF2-40B4-BE49-F238E27FC236}">
              <a16:creationId xmlns:a16="http://schemas.microsoft.com/office/drawing/2014/main" id="{3418E9AD-8DE8-4CEA-B951-7F3B80267A6A}"/>
            </a:ext>
          </a:extLst>
        </xdr:cNvPr>
        <xdr:cNvCxnSpPr/>
      </xdr:nvCxnSpPr>
      <xdr:spPr>
        <a:xfrm>
          <a:off x="3295015" y="6417183"/>
          <a:ext cx="762000" cy="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15240</xdr:rowOff>
    </xdr:from>
    <xdr:to>
      <xdr:col>11</xdr:col>
      <xdr:colOff>187325</xdr:colOff>
      <xdr:row>32</xdr:row>
      <xdr:rowOff>116840</xdr:rowOff>
    </xdr:to>
    <xdr:sp macro="" textlink="">
      <xdr:nvSpPr>
        <xdr:cNvPr id="85" name="楕円 84">
          <a:extLst>
            <a:ext uri="{FF2B5EF4-FFF2-40B4-BE49-F238E27FC236}">
              <a16:creationId xmlns:a16="http://schemas.microsoft.com/office/drawing/2014/main" id="{DB299B92-7693-4AC1-9EAE-59E782E40EC0}"/>
            </a:ext>
          </a:extLst>
        </xdr:cNvPr>
        <xdr:cNvSpPr/>
      </xdr:nvSpPr>
      <xdr:spPr>
        <a:xfrm>
          <a:off x="2476500" y="6389370"/>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48768</xdr:rowOff>
    </xdr:from>
    <xdr:to>
      <xdr:col>15</xdr:col>
      <xdr:colOff>136525</xdr:colOff>
      <xdr:row>32</xdr:row>
      <xdr:rowOff>66040</xdr:rowOff>
    </xdr:to>
    <xdr:cxnSp macro="">
      <xdr:nvCxnSpPr>
        <xdr:cNvPr id="86" name="直線コネクタ 85">
          <a:extLst>
            <a:ext uri="{FF2B5EF4-FFF2-40B4-BE49-F238E27FC236}">
              <a16:creationId xmlns:a16="http://schemas.microsoft.com/office/drawing/2014/main" id="{9A7A7A4E-CC1C-4542-B099-1A5B36148FBA}"/>
            </a:ext>
          </a:extLst>
        </xdr:cNvPr>
        <xdr:cNvCxnSpPr/>
      </xdr:nvCxnSpPr>
      <xdr:spPr>
        <a:xfrm flipV="1">
          <a:off x="2533015" y="6417183"/>
          <a:ext cx="762000" cy="21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147828</xdr:rowOff>
    </xdr:from>
    <xdr:to>
      <xdr:col>7</xdr:col>
      <xdr:colOff>187325</xdr:colOff>
      <xdr:row>32</xdr:row>
      <xdr:rowOff>77978</xdr:rowOff>
    </xdr:to>
    <xdr:sp macro="" textlink="">
      <xdr:nvSpPr>
        <xdr:cNvPr id="87" name="楕円 86">
          <a:extLst>
            <a:ext uri="{FF2B5EF4-FFF2-40B4-BE49-F238E27FC236}">
              <a16:creationId xmlns:a16="http://schemas.microsoft.com/office/drawing/2014/main" id="{935F18CF-6BA4-441C-8CAB-02F0A1764A17}"/>
            </a:ext>
          </a:extLst>
        </xdr:cNvPr>
        <xdr:cNvSpPr/>
      </xdr:nvSpPr>
      <xdr:spPr>
        <a:xfrm>
          <a:off x="1714500" y="6342888"/>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27178</xdr:rowOff>
    </xdr:from>
    <xdr:to>
      <xdr:col>11</xdr:col>
      <xdr:colOff>136525</xdr:colOff>
      <xdr:row>32</xdr:row>
      <xdr:rowOff>66040</xdr:rowOff>
    </xdr:to>
    <xdr:cxnSp macro="">
      <xdr:nvCxnSpPr>
        <xdr:cNvPr id="88" name="直線コネクタ 87">
          <a:extLst>
            <a:ext uri="{FF2B5EF4-FFF2-40B4-BE49-F238E27FC236}">
              <a16:creationId xmlns:a16="http://schemas.microsoft.com/office/drawing/2014/main" id="{C17FAB2E-DBA3-4957-B9BB-29BC751635F4}"/>
            </a:ext>
          </a:extLst>
        </xdr:cNvPr>
        <xdr:cNvCxnSpPr/>
      </xdr:nvCxnSpPr>
      <xdr:spPr>
        <a:xfrm>
          <a:off x="1771015" y="6399403"/>
          <a:ext cx="762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133367</xdr:rowOff>
    </xdr:from>
    <xdr:ext cx="405111" cy="259045"/>
    <xdr:sp macro="" textlink="">
      <xdr:nvSpPr>
        <xdr:cNvPr id="89" name="n_1aveValue有形固定資産減価償却率">
          <a:extLst>
            <a:ext uri="{FF2B5EF4-FFF2-40B4-BE49-F238E27FC236}">
              <a16:creationId xmlns:a16="http://schemas.microsoft.com/office/drawing/2014/main" id="{CC32A7C4-E06C-4346-8CB3-148C0EC53114}"/>
            </a:ext>
          </a:extLst>
        </xdr:cNvPr>
        <xdr:cNvSpPr txBox="1"/>
      </xdr:nvSpPr>
      <xdr:spPr>
        <a:xfrm>
          <a:off x="3837949" y="615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100982</xdr:rowOff>
    </xdr:from>
    <xdr:ext cx="405111" cy="259045"/>
    <xdr:sp macro="" textlink="">
      <xdr:nvSpPr>
        <xdr:cNvPr id="90" name="n_2aveValue有形固定資産減価償却率">
          <a:extLst>
            <a:ext uri="{FF2B5EF4-FFF2-40B4-BE49-F238E27FC236}">
              <a16:creationId xmlns:a16="http://schemas.microsoft.com/office/drawing/2014/main" id="{FA27F9EA-E53B-4D8D-899E-24EF7879A75D}"/>
            </a:ext>
          </a:extLst>
        </xdr:cNvPr>
        <xdr:cNvSpPr txBox="1"/>
      </xdr:nvSpPr>
      <xdr:spPr>
        <a:xfrm>
          <a:off x="3086744" y="6122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100982</xdr:rowOff>
    </xdr:from>
    <xdr:ext cx="405111" cy="259045"/>
    <xdr:sp macro="" textlink="">
      <xdr:nvSpPr>
        <xdr:cNvPr id="91" name="n_3aveValue有形固定資産減価償却率">
          <a:extLst>
            <a:ext uri="{FF2B5EF4-FFF2-40B4-BE49-F238E27FC236}">
              <a16:creationId xmlns:a16="http://schemas.microsoft.com/office/drawing/2014/main" id="{8B9E3D6D-1F66-4ABF-8DD3-1A1884BA26C3}"/>
            </a:ext>
          </a:extLst>
        </xdr:cNvPr>
        <xdr:cNvSpPr txBox="1"/>
      </xdr:nvSpPr>
      <xdr:spPr>
        <a:xfrm>
          <a:off x="2324744" y="6122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88028</xdr:rowOff>
    </xdr:from>
    <xdr:ext cx="405111" cy="259045"/>
    <xdr:sp macro="" textlink="">
      <xdr:nvSpPr>
        <xdr:cNvPr id="92" name="n_4aveValue有形固定資産減価償却率">
          <a:extLst>
            <a:ext uri="{FF2B5EF4-FFF2-40B4-BE49-F238E27FC236}">
              <a16:creationId xmlns:a16="http://schemas.microsoft.com/office/drawing/2014/main" id="{A6677973-E8D0-4441-82E6-7F2DD3EEB5FB}"/>
            </a:ext>
          </a:extLst>
        </xdr:cNvPr>
        <xdr:cNvSpPr txBox="1"/>
      </xdr:nvSpPr>
      <xdr:spPr>
        <a:xfrm>
          <a:off x="1562744" y="6105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127398</xdr:rowOff>
    </xdr:from>
    <xdr:ext cx="405111" cy="259045"/>
    <xdr:sp macro="" textlink="">
      <xdr:nvSpPr>
        <xdr:cNvPr id="93" name="n_1mainValue有形固定資産減価償却率">
          <a:extLst>
            <a:ext uri="{FF2B5EF4-FFF2-40B4-BE49-F238E27FC236}">
              <a16:creationId xmlns:a16="http://schemas.microsoft.com/office/drawing/2014/main" id="{7ABD39CC-8CCA-48C3-B920-EF39F14D94C8}"/>
            </a:ext>
          </a:extLst>
        </xdr:cNvPr>
        <xdr:cNvSpPr txBox="1"/>
      </xdr:nvSpPr>
      <xdr:spPr>
        <a:xfrm>
          <a:off x="3837949" y="6495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90695</xdr:rowOff>
    </xdr:from>
    <xdr:ext cx="405111" cy="259045"/>
    <xdr:sp macro="" textlink="">
      <xdr:nvSpPr>
        <xdr:cNvPr id="94" name="n_2mainValue有形固定資産減価償却率">
          <a:extLst>
            <a:ext uri="{FF2B5EF4-FFF2-40B4-BE49-F238E27FC236}">
              <a16:creationId xmlns:a16="http://schemas.microsoft.com/office/drawing/2014/main" id="{7AA8D0D3-A2D8-4A9D-ABB3-9E916C2D99D1}"/>
            </a:ext>
          </a:extLst>
        </xdr:cNvPr>
        <xdr:cNvSpPr txBox="1"/>
      </xdr:nvSpPr>
      <xdr:spPr>
        <a:xfrm>
          <a:off x="3086744" y="6464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107967</xdr:rowOff>
    </xdr:from>
    <xdr:ext cx="405111" cy="259045"/>
    <xdr:sp macro="" textlink="">
      <xdr:nvSpPr>
        <xdr:cNvPr id="95" name="n_3mainValue有形固定資産減価償却率">
          <a:extLst>
            <a:ext uri="{FF2B5EF4-FFF2-40B4-BE49-F238E27FC236}">
              <a16:creationId xmlns:a16="http://schemas.microsoft.com/office/drawing/2014/main" id="{6C22B663-C6E1-4870-B14E-EF0EBDB4FF70}"/>
            </a:ext>
          </a:extLst>
        </xdr:cNvPr>
        <xdr:cNvSpPr txBox="1"/>
      </xdr:nvSpPr>
      <xdr:spPr>
        <a:xfrm>
          <a:off x="2324744" y="6480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69105</xdr:rowOff>
    </xdr:from>
    <xdr:ext cx="405111" cy="259045"/>
    <xdr:sp macro="" textlink="">
      <xdr:nvSpPr>
        <xdr:cNvPr id="96" name="n_4mainValue有形固定資産減価償却率">
          <a:extLst>
            <a:ext uri="{FF2B5EF4-FFF2-40B4-BE49-F238E27FC236}">
              <a16:creationId xmlns:a16="http://schemas.microsoft.com/office/drawing/2014/main" id="{02E4DED7-CD8F-406D-9E36-43237000FD57}"/>
            </a:ext>
          </a:extLst>
        </xdr:cNvPr>
        <xdr:cNvSpPr txBox="1"/>
      </xdr:nvSpPr>
      <xdr:spPr>
        <a:xfrm>
          <a:off x="1562744" y="6441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25D8E62C-31A6-4BCD-BFF7-C229D0668D5C}"/>
            </a:ext>
          </a:extLst>
        </xdr:cNvPr>
        <xdr:cNvSpPr/>
      </xdr:nvSpPr>
      <xdr:spPr>
        <a:xfrm>
          <a:off x="11304905" y="4324985"/>
          <a:ext cx="4239895" cy="3232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DF527EE3-2F52-408A-ADD7-37F89C1A3BE8}"/>
            </a:ext>
          </a:extLst>
        </xdr:cNvPr>
        <xdr:cNvSpPr/>
      </xdr:nvSpPr>
      <xdr:spPr>
        <a:xfrm>
          <a:off x="12375148" y="4697032"/>
          <a:ext cx="1032609" cy="28333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B05F3AC7-2171-4F35-8C3B-0DA928A83169}"/>
            </a:ext>
          </a:extLst>
        </xdr:cNvPr>
        <xdr:cNvSpPr/>
      </xdr:nvSpPr>
      <xdr:spPr>
        <a:xfrm>
          <a:off x="13820045" y="4684171"/>
          <a:ext cx="942529" cy="31667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[ 458.1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5336DF10-5F1D-4AE9-8A42-F89B929EEE3B}"/>
            </a:ext>
          </a:extLst>
        </xdr:cNvPr>
        <xdr:cNvSpPr/>
      </xdr:nvSpPr>
      <xdr:spPr>
        <a:xfrm>
          <a:off x="1549590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9BE8800D-817F-4994-99FD-1F39FA3F75FE}"/>
            </a:ext>
          </a:extLst>
        </xdr:cNvPr>
        <xdr:cNvSpPr/>
      </xdr:nvSpPr>
      <xdr:spPr>
        <a:xfrm>
          <a:off x="1549590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01A7BE44-2D97-4890-88D8-3FAF05678F3B}"/>
            </a:ext>
          </a:extLst>
        </xdr:cNvPr>
        <xdr:cNvSpPr/>
      </xdr:nvSpPr>
      <xdr:spPr>
        <a:xfrm>
          <a:off x="17019905"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B44322E6-CD0B-400A-AB17-AEE7AC891EB0}"/>
            </a:ext>
          </a:extLst>
        </xdr:cNvPr>
        <xdr:cNvSpPr/>
      </xdr:nvSpPr>
      <xdr:spPr>
        <a:xfrm>
          <a:off x="17019905"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9B322D2B-0A20-4D25-AD9C-CB76E7A78DF6}"/>
            </a:ext>
          </a:extLst>
        </xdr:cNvPr>
        <xdr:cNvSpPr/>
      </xdr:nvSpPr>
      <xdr:spPr>
        <a:xfrm>
          <a:off x="18669000" y="44577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9C11F39-AFB3-494C-9439-EBB5DE11872D}"/>
            </a:ext>
          </a:extLst>
        </xdr:cNvPr>
        <xdr:cNvSpPr/>
      </xdr:nvSpPr>
      <xdr:spPr>
        <a:xfrm>
          <a:off x="18669000" y="4648200"/>
          <a:ext cx="15240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E775BE85-348D-4C00-AF44-383C57C87F55}"/>
            </a:ext>
          </a:extLst>
        </xdr:cNvPr>
        <xdr:cNvSpPr/>
      </xdr:nvSpPr>
      <xdr:spPr>
        <a:xfrm>
          <a:off x="11304905" y="5036820"/>
          <a:ext cx="4239895" cy="220662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5303BC58-BF24-4C5D-AF5D-1A27BB4FFE1C}"/>
            </a:ext>
          </a:extLst>
        </xdr:cNvPr>
        <xdr:cNvSpPr/>
      </xdr:nvSpPr>
      <xdr:spPr>
        <a:xfrm>
          <a:off x="15811500" y="5036820"/>
          <a:ext cx="4762500" cy="22066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7D3CFFB-E206-4620-8E21-89D6DB24BD9C}"/>
            </a:ext>
          </a:extLst>
        </xdr:cNvPr>
        <xdr:cNvSpPr/>
      </xdr:nvSpPr>
      <xdr:spPr>
        <a:xfrm>
          <a:off x="15811500" y="5102225"/>
          <a:ext cx="4572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C643C278-AE70-4CB6-89F0-19DE4B61790F}"/>
            </a:ext>
          </a:extLst>
        </xdr:cNvPr>
        <xdr:cNvSpPr txBox="1"/>
      </xdr:nvSpPr>
      <xdr:spPr>
        <a:xfrm>
          <a:off x="15887700" y="5338445"/>
          <a:ext cx="4561205" cy="18122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a:effectLst/>
              <a:latin typeface="ＭＳ Ｐゴシック" panose="020B0600070205080204" pitchFamily="50" charset="-128"/>
              <a:ea typeface="ＭＳ Ｐゴシック" panose="020B0600070205080204" pitchFamily="50" charset="-128"/>
            </a:rPr>
            <a:t>　債務償還比率は、類似団体と比較して高い水準となっている。令和３年度に繰上償還を行い、公債費残高の減額を図ったが、今後、遊佐パーキングエリアタウン整備事業に伴う地方債の発行等により、債務償還費率も上昇していくことが考えられる。今後の公共施設整備・改修事業に係る起債を見据えながら、公債費の適正化に努めるとともに、公共施設等総合管理計画に基づき、施設保有量の最適化に取り組んでいく。</a:t>
          </a:r>
        </a:p>
        <a:p>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BB9AB25B-020D-44E8-AA28-11C91CB13C1F}"/>
            </a:ext>
          </a:extLst>
        </xdr:cNvPr>
        <xdr:cNvSpPr txBox="1"/>
      </xdr:nvSpPr>
      <xdr:spPr>
        <a:xfrm>
          <a:off x="11266805" y="48387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256CA00E-549E-4743-8E0E-0FF18D8A3B63}"/>
            </a:ext>
          </a:extLst>
        </xdr:cNvPr>
        <xdr:cNvCxnSpPr/>
      </xdr:nvCxnSpPr>
      <xdr:spPr>
        <a:xfrm>
          <a:off x="11304905" y="7243445"/>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ACA85B65-9B75-4F12-86CD-D7A5D6314E5F}"/>
            </a:ext>
          </a:extLst>
        </xdr:cNvPr>
        <xdr:cNvSpPr txBox="1"/>
      </xdr:nvSpPr>
      <xdr:spPr>
        <a:xfrm>
          <a:off x="10762391" y="71458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5D3B18BC-A883-4BB6-BFE7-5382D1469984}"/>
            </a:ext>
          </a:extLst>
        </xdr:cNvPr>
        <xdr:cNvCxnSpPr/>
      </xdr:nvCxnSpPr>
      <xdr:spPr>
        <a:xfrm>
          <a:off x="11304905" y="6872182"/>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4" name="テキスト ボックス 113">
          <a:extLst>
            <a:ext uri="{FF2B5EF4-FFF2-40B4-BE49-F238E27FC236}">
              <a16:creationId xmlns:a16="http://schemas.microsoft.com/office/drawing/2014/main" id="{5BCE5FB2-4EFC-4F6D-A1C9-9AE5AF14CAD7}"/>
            </a:ext>
          </a:extLst>
        </xdr:cNvPr>
        <xdr:cNvSpPr txBox="1"/>
      </xdr:nvSpPr>
      <xdr:spPr>
        <a:xfrm>
          <a:off x="10834526" y="67821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B79EAAD3-6DB5-4694-A905-3D8B4E40BEF9}"/>
            </a:ext>
          </a:extLst>
        </xdr:cNvPr>
        <xdr:cNvCxnSpPr/>
      </xdr:nvCxnSpPr>
      <xdr:spPr>
        <a:xfrm>
          <a:off x="11304905" y="6508538"/>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9DB6BB52-A6CD-4F2D-A310-91E02F80FF50}"/>
            </a:ext>
          </a:extLst>
        </xdr:cNvPr>
        <xdr:cNvSpPr txBox="1"/>
      </xdr:nvSpPr>
      <xdr:spPr>
        <a:xfrm>
          <a:off x="10834526" y="641092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070318A2-E24D-4CD8-A3A3-FC3641805F44}"/>
            </a:ext>
          </a:extLst>
        </xdr:cNvPr>
        <xdr:cNvCxnSpPr/>
      </xdr:nvCxnSpPr>
      <xdr:spPr>
        <a:xfrm>
          <a:off x="11304905" y="6137275"/>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6EBA3EFE-3FE3-4577-8EC1-D7B04405C227}"/>
            </a:ext>
          </a:extLst>
        </xdr:cNvPr>
        <xdr:cNvSpPr txBox="1"/>
      </xdr:nvSpPr>
      <xdr:spPr>
        <a:xfrm>
          <a:off x="10834526" y="604728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4F7D55D1-31D4-480F-8FC1-3B3A3208FA02}"/>
            </a:ext>
          </a:extLst>
        </xdr:cNvPr>
        <xdr:cNvCxnSpPr/>
      </xdr:nvCxnSpPr>
      <xdr:spPr>
        <a:xfrm>
          <a:off x="11304905" y="5771727"/>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780E74AA-A717-4369-96AE-786E516F66DF}"/>
            </a:ext>
          </a:extLst>
        </xdr:cNvPr>
        <xdr:cNvSpPr txBox="1"/>
      </xdr:nvSpPr>
      <xdr:spPr>
        <a:xfrm>
          <a:off x="10834526" y="567411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4DCEE01B-CABF-4D37-8EC7-DC4D435DD144}"/>
            </a:ext>
          </a:extLst>
        </xdr:cNvPr>
        <xdr:cNvCxnSpPr/>
      </xdr:nvCxnSpPr>
      <xdr:spPr>
        <a:xfrm>
          <a:off x="11304905" y="5400463"/>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C522C76E-6247-4324-A820-6E693964B1EF}"/>
            </a:ext>
          </a:extLst>
        </xdr:cNvPr>
        <xdr:cNvSpPr txBox="1"/>
      </xdr:nvSpPr>
      <xdr:spPr>
        <a:xfrm>
          <a:off x="10931403" y="530285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9A22A40C-3901-45C3-90F0-A36F1CBB6F05}"/>
            </a:ext>
          </a:extLst>
        </xdr:cNvPr>
        <xdr:cNvCxnSpPr/>
      </xdr:nvCxnSpPr>
      <xdr:spPr>
        <a:xfrm>
          <a:off x="11304905" y="5036820"/>
          <a:ext cx="423989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13C658ED-43BC-4555-BF4D-0FE38ADEEF45}"/>
            </a:ext>
          </a:extLst>
        </xdr:cNvPr>
        <xdr:cNvSpPr/>
      </xdr:nvSpPr>
      <xdr:spPr>
        <a:xfrm>
          <a:off x="11304905" y="5036820"/>
          <a:ext cx="4239895" cy="220662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170413</xdr:rowOff>
    </xdr:to>
    <xdr:cxnSp macro="">
      <xdr:nvCxnSpPr>
        <xdr:cNvPr id="125" name="直線コネクタ 124">
          <a:extLst>
            <a:ext uri="{FF2B5EF4-FFF2-40B4-BE49-F238E27FC236}">
              <a16:creationId xmlns:a16="http://schemas.microsoft.com/office/drawing/2014/main" id="{E91B98C5-5228-4FC8-BDCA-3786D53C7012}"/>
            </a:ext>
          </a:extLst>
        </xdr:cNvPr>
        <xdr:cNvCxnSpPr/>
      </xdr:nvCxnSpPr>
      <xdr:spPr>
        <a:xfrm flipV="1">
          <a:off x="14799310" y="5400463"/>
          <a:ext cx="1269" cy="1494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2790</xdr:rowOff>
    </xdr:from>
    <xdr:ext cx="469744" cy="259045"/>
    <xdr:sp macro="" textlink="">
      <xdr:nvSpPr>
        <xdr:cNvPr id="126" name="債務償還比率最小値テキスト">
          <a:extLst>
            <a:ext uri="{FF2B5EF4-FFF2-40B4-BE49-F238E27FC236}">
              <a16:creationId xmlns:a16="http://schemas.microsoft.com/office/drawing/2014/main" id="{89FB26CC-0D2D-484F-9DD6-B3CF11BDE011}"/>
            </a:ext>
          </a:extLst>
        </xdr:cNvPr>
        <xdr:cNvSpPr txBox="1"/>
      </xdr:nvSpPr>
      <xdr:spPr>
        <a:xfrm>
          <a:off x="14848205" y="6898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170413</xdr:rowOff>
    </xdr:from>
    <xdr:to>
      <xdr:col>76</xdr:col>
      <xdr:colOff>111125</xdr:colOff>
      <xdr:row>34</xdr:row>
      <xdr:rowOff>170413</xdr:rowOff>
    </xdr:to>
    <xdr:cxnSp macro="">
      <xdr:nvCxnSpPr>
        <xdr:cNvPr id="127" name="直線コネクタ 126">
          <a:extLst>
            <a:ext uri="{FF2B5EF4-FFF2-40B4-BE49-F238E27FC236}">
              <a16:creationId xmlns:a16="http://schemas.microsoft.com/office/drawing/2014/main" id="{81414541-EAA1-42FA-B138-10749EB2A639}"/>
            </a:ext>
          </a:extLst>
        </xdr:cNvPr>
        <xdr:cNvCxnSpPr/>
      </xdr:nvCxnSpPr>
      <xdr:spPr>
        <a:xfrm>
          <a:off x="14706600" y="6895063"/>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068D3310-0294-48A1-BCE6-09B797608D28}"/>
            </a:ext>
          </a:extLst>
        </xdr:cNvPr>
        <xdr:cNvSpPr txBox="1"/>
      </xdr:nvSpPr>
      <xdr:spPr>
        <a:xfrm>
          <a:off x="14848205" y="51756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F74A6C60-8F8E-45BF-84BE-E024ECA744A6}"/>
            </a:ext>
          </a:extLst>
        </xdr:cNvPr>
        <xdr:cNvCxnSpPr/>
      </xdr:nvCxnSpPr>
      <xdr:spPr>
        <a:xfrm>
          <a:off x="14706600" y="5400463"/>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76778</xdr:rowOff>
    </xdr:from>
    <xdr:ext cx="469744" cy="259045"/>
    <xdr:sp macro="" textlink="">
      <xdr:nvSpPr>
        <xdr:cNvPr id="130" name="債務償還比率平均値テキスト">
          <a:extLst>
            <a:ext uri="{FF2B5EF4-FFF2-40B4-BE49-F238E27FC236}">
              <a16:creationId xmlns:a16="http://schemas.microsoft.com/office/drawing/2014/main" id="{011A959A-11E3-4DFF-A58C-DD74E5E329CD}"/>
            </a:ext>
          </a:extLst>
        </xdr:cNvPr>
        <xdr:cNvSpPr txBox="1"/>
      </xdr:nvSpPr>
      <xdr:spPr>
        <a:xfrm>
          <a:off x="14848205" y="59213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53901</xdr:rowOff>
    </xdr:from>
    <xdr:to>
      <xdr:col>76</xdr:col>
      <xdr:colOff>73025</xdr:colOff>
      <xdr:row>30</xdr:row>
      <xdr:rowOff>155501</xdr:rowOff>
    </xdr:to>
    <xdr:sp macro="" textlink="">
      <xdr:nvSpPr>
        <xdr:cNvPr id="131" name="フローチャート: 判断 130">
          <a:extLst>
            <a:ext uri="{FF2B5EF4-FFF2-40B4-BE49-F238E27FC236}">
              <a16:creationId xmlns:a16="http://schemas.microsoft.com/office/drawing/2014/main" id="{7E6588CB-5741-4476-A9A1-205BE6D88F5D}"/>
            </a:ext>
          </a:extLst>
        </xdr:cNvPr>
        <xdr:cNvSpPr/>
      </xdr:nvSpPr>
      <xdr:spPr>
        <a:xfrm>
          <a:off x="14744700" y="6077511"/>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69374</xdr:rowOff>
    </xdr:from>
    <xdr:to>
      <xdr:col>72</xdr:col>
      <xdr:colOff>123825</xdr:colOff>
      <xdr:row>30</xdr:row>
      <xdr:rowOff>170974</xdr:rowOff>
    </xdr:to>
    <xdr:sp macro="" textlink="">
      <xdr:nvSpPr>
        <xdr:cNvPr id="132" name="フローチャート: 判断 131">
          <a:extLst>
            <a:ext uri="{FF2B5EF4-FFF2-40B4-BE49-F238E27FC236}">
              <a16:creationId xmlns:a16="http://schemas.microsoft.com/office/drawing/2014/main" id="{B2500C30-08DE-4336-AAFC-50C258FF2023}"/>
            </a:ext>
          </a:extLst>
        </xdr:cNvPr>
        <xdr:cNvSpPr/>
      </xdr:nvSpPr>
      <xdr:spPr>
        <a:xfrm>
          <a:off x="14039215" y="6091079"/>
          <a:ext cx="9588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65416</xdr:rowOff>
    </xdr:from>
    <xdr:to>
      <xdr:col>68</xdr:col>
      <xdr:colOff>123825</xdr:colOff>
      <xdr:row>30</xdr:row>
      <xdr:rowOff>167016</xdr:rowOff>
    </xdr:to>
    <xdr:sp macro="" textlink="">
      <xdr:nvSpPr>
        <xdr:cNvPr id="133" name="フローチャート: 判断 132">
          <a:extLst>
            <a:ext uri="{FF2B5EF4-FFF2-40B4-BE49-F238E27FC236}">
              <a16:creationId xmlns:a16="http://schemas.microsoft.com/office/drawing/2014/main" id="{D8E288D9-1756-4118-A65F-CE6C6AB56EF3}"/>
            </a:ext>
          </a:extLst>
        </xdr:cNvPr>
        <xdr:cNvSpPr/>
      </xdr:nvSpPr>
      <xdr:spPr>
        <a:xfrm>
          <a:off x="13277215" y="6087121"/>
          <a:ext cx="9588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127317</xdr:rowOff>
    </xdr:from>
    <xdr:to>
      <xdr:col>64</xdr:col>
      <xdr:colOff>123825</xdr:colOff>
      <xdr:row>32</xdr:row>
      <xdr:rowOff>57467</xdr:rowOff>
    </xdr:to>
    <xdr:sp macro="" textlink="">
      <xdr:nvSpPr>
        <xdr:cNvPr id="134" name="フローチャート: 判断 133">
          <a:extLst>
            <a:ext uri="{FF2B5EF4-FFF2-40B4-BE49-F238E27FC236}">
              <a16:creationId xmlns:a16="http://schemas.microsoft.com/office/drawing/2014/main" id="{9AA63C35-B316-437D-B145-94713033C972}"/>
            </a:ext>
          </a:extLst>
        </xdr:cNvPr>
        <xdr:cNvSpPr/>
      </xdr:nvSpPr>
      <xdr:spPr>
        <a:xfrm>
          <a:off x="12515215" y="6320472"/>
          <a:ext cx="9588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103029</xdr:rowOff>
    </xdr:from>
    <xdr:to>
      <xdr:col>60</xdr:col>
      <xdr:colOff>123825</xdr:colOff>
      <xdr:row>32</xdr:row>
      <xdr:rowOff>33179</xdr:rowOff>
    </xdr:to>
    <xdr:sp macro="" textlink="">
      <xdr:nvSpPr>
        <xdr:cNvPr id="135" name="フローチャート: 判断 134">
          <a:extLst>
            <a:ext uri="{FF2B5EF4-FFF2-40B4-BE49-F238E27FC236}">
              <a16:creationId xmlns:a16="http://schemas.microsoft.com/office/drawing/2014/main" id="{28C67E2A-586B-48D0-A954-69FFB1A5F8F8}"/>
            </a:ext>
          </a:extLst>
        </xdr:cNvPr>
        <xdr:cNvSpPr/>
      </xdr:nvSpPr>
      <xdr:spPr>
        <a:xfrm>
          <a:off x="11753215" y="6299994"/>
          <a:ext cx="9588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47186984-F7BD-439D-9682-880590744857}"/>
            </a:ext>
          </a:extLst>
        </xdr:cNvPr>
        <xdr:cNvSpPr txBox="1"/>
      </xdr:nvSpPr>
      <xdr:spPr>
        <a:xfrm>
          <a:off x="14619605"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C9559FB4-4F7E-4ABA-827A-7A62D7F38AEF}"/>
            </a:ext>
          </a:extLst>
        </xdr:cNvPr>
        <xdr:cNvSpPr txBox="1"/>
      </xdr:nvSpPr>
      <xdr:spPr>
        <a:xfrm>
          <a:off x="13906500"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88C7AF1E-8014-4DD2-BD5B-7B82A74E19B9}"/>
            </a:ext>
          </a:extLst>
        </xdr:cNvPr>
        <xdr:cNvSpPr txBox="1"/>
      </xdr:nvSpPr>
      <xdr:spPr>
        <a:xfrm>
          <a:off x="13144500"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E98A07C-0FB8-4015-944C-C23F2BA502B8}"/>
            </a:ext>
          </a:extLst>
        </xdr:cNvPr>
        <xdr:cNvSpPr txBox="1"/>
      </xdr:nvSpPr>
      <xdr:spPr>
        <a:xfrm>
          <a:off x="12382500"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C08B3423-5B8C-4521-BAA1-1C068D0AE8B4}"/>
            </a:ext>
          </a:extLst>
        </xdr:cNvPr>
        <xdr:cNvSpPr txBox="1"/>
      </xdr:nvSpPr>
      <xdr:spPr>
        <a:xfrm>
          <a:off x="11620500" y="728934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171207</xdr:rowOff>
    </xdr:from>
    <xdr:to>
      <xdr:col>76</xdr:col>
      <xdr:colOff>73025</xdr:colOff>
      <xdr:row>31</xdr:row>
      <xdr:rowOff>101357</xdr:rowOff>
    </xdr:to>
    <xdr:sp macro="" textlink="">
      <xdr:nvSpPr>
        <xdr:cNvPr id="141" name="楕円 140">
          <a:extLst>
            <a:ext uri="{FF2B5EF4-FFF2-40B4-BE49-F238E27FC236}">
              <a16:creationId xmlns:a16="http://schemas.microsoft.com/office/drawing/2014/main" id="{277CDFA0-CECC-450B-B6D6-14D201F43791}"/>
            </a:ext>
          </a:extLst>
        </xdr:cNvPr>
        <xdr:cNvSpPr/>
      </xdr:nvSpPr>
      <xdr:spPr>
        <a:xfrm>
          <a:off x="14744700" y="619481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149634</xdr:rowOff>
    </xdr:from>
    <xdr:ext cx="469744" cy="259045"/>
    <xdr:sp macro="" textlink="">
      <xdr:nvSpPr>
        <xdr:cNvPr id="142" name="債務償還比率該当値テキスト">
          <a:extLst>
            <a:ext uri="{FF2B5EF4-FFF2-40B4-BE49-F238E27FC236}">
              <a16:creationId xmlns:a16="http://schemas.microsoft.com/office/drawing/2014/main" id="{9178BA48-DFD2-407F-8EEF-B3CF318449A4}"/>
            </a:ext>
          </a:extLst>
        </xdr:cNvPr>
        <xdr:cNvSpPr txBox="1"/>
      </xdr:nvSpPr>
      <xdr:spPr>
        <a:xfrm>
          <a:off x="14848205" y="6169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130736</xdr:rowOff>
    </xdr:from>
    <xdr:to>
      <xdr:col>72</xdr:col>
      <xdr:colOff>123825</xdr:colOff>
      <xdr:row>32</xdr:row>
      <xdr:rowOff>60886</xdr:rowOff>
    </xdr:to>
    <xdr:sp macro="" textlink="">
      <xdr:nvSpPr>
        <xdr:cNvPr id="143" name="楕円 142">
          <a:extLst>
            <a:ext uri="{FF2B5EF4-FFF2-40B4-BE49-F238E27FC236}">
              <a16:creationId xmlns:a16="http://schemas.microsoft.com/office/drawing/2014/main" id="{A4F951F7-FCDC-46DA-8E1A-AC7FFAC5B19F}"/>
            </a:ext>
          </a:extLst>
        </xdr:cNvPr>
        <xdr:cNvSpPr/>
      </xdr:nvSpPr>
      <xdr:spPr>
        <a:xfrm>
          <a:off x="14039215" y="6329606"/>
          <a:ext cx="9588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50557</xdr:rowOff>
    </xdr:from>
    <xdr:to>
      <xdr:col>76</xdr:col>
      <xdr:colOff>22225</xdr:colOff>
      <xdr:row>32</xdr:row>
      <xdr:rowOff>10086</xdr:rowOff>
    </xdr:to>
    <xdr:cxnSp macro="">
      <xdr:nvCxnSpPr>
        <xdr:cNvPr id="144" name="直線コネクタ 143">
          <a:extLst>
            <a:ext uri="{FF2B5EF4-FFF2-40B4-BE49-F238E27FC236}">
              <a16:creationId xmlns:a16="http://schemas.microsoft.com/office/drawing/2014/main" id="{6B457AC6-EF63-4D7D-AE28-35A5F5F905EB}"/>
            </a:ext>
          </a:extLst>
        </xdr:cNvPr>
        <xdr:cNvCxnSpPr/>
      </xdr:nvCxnSpPr>
      <xdr:spPr>
        <a:xfrm flipV="1">
          <a:off x="14086205" y="6243712"/>
          <a:ext cx="715010" cy="134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36819</xdr:rowOff>
    </xdr:from>
    <xdr:to>
      <xdr:col>68</xdr:col>
      <xdr:colOff>123825</xdr:colOff>
      <xdr:row>31</xdr:row>
      <xdr:rowOff>138419</xdr:rowOff>
    </xdr:to>
    <xdr:sp macro="" textlink="">
      <xdr:nvSpPr>
        <xdr:cNvPr id="145" name="楕円 144">
          <a:extLst>
            <a:ext uri="{FF2B5EF4-FFF2-40B4-BE49-F238E27FC236}">
              <a16:creationId xmlns:a16="http://schemas.microsoft.com/office/drawing/2014/main" id="{7E56A709-5794-43E2-A47B-CFA483AA573F}"/>
            </a:ext>
          </a:extLst>
        </xdr:cNvPr>
        <xdr:cNvSpPr/>
      </xdr:nvSpPr>
      <xdr:spPr>
        <a:xfrm>
          <a:off x="13277215" y="6231879"/>
          <a:ext cx="9588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87619</xdr:rowOff>
    </xdr:from>
    <xdr:to>
      <xdr:col>72</xdr:col>
      <xdr:colOff>73025</xdr:colOff>
      <xdr:row>32</xdr:row>
      <xdr:rowOff>10086</xdr:rowOff>
    </xdr:to>
    <xdr:cxnSp macro="">
      <xdr:nvCxnSpPr>
        <xdr:cNvPr id="146" name="直線コネクタ 145">
          <a:extLst>
            <a:ext uri="{FF2B5EF4-FFF2-40B4-BE49-F238E27FC236}">
              <a16:creationId xmlns:a16="http://schemas.microsoft.com/office/drawing/2014/main" id="{C54BF3EC-162B-47E8-9E39-D6CD7AEB8558}"/>
            </a:ext>
          </a:extLst>
        </xdr:cNvPr>
        <xdr:cNvCxnSpPr/>
      </xdr:nvCxnSpPr>
      <xdr:spPr>
        <a:xfrm>
          <a:off x="13324205" y="6280774"/>
          <a:ext cx="762000" cy="97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40968</xdr:rowOff>
    </xdr:from>
    <xdr:to>
      <xdr:col>64</xdr:col>
      <xdr:colOff>123825</xdr:colOff>
      <xdr:row>32</xdr:row>
      <xdr:rowOff>142568</xdr:rowOff>
    </xdr:to>
    <xdr:sp macro="" textlink="">
      <xdr:nvSpPr>
        <xdr:cNvPr id="147" name="楕円 146">
          <a:extLst>
            <a:ext uri="{FF2B5EF4-FFF2-40B4-BE49-F238E27FC236}">
              <a16:creationId xmlns:a16="http://schemas.microsoft.com/office/drawing/2014/main" id="{2B97F294-D244-41E0-B4CB-1452440AFD6C}"/>
            </a:ext>
          </a:extLst>
        </xdr:cNvPr>
        <xdr:cNvSpPr/>
      </xdr:nvSpPr>
      <xdr:spPr>
        <a:xfrm>
          <a:off x="12515215" y="6411288"/>
          <a:ext cx="9588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87619</xdr:rowOff>
    </xdr:from>
    <xdr:to>
      <xdr:col>68</xdr:col>
      <xdr:colOff>73025</xdr:colOff>
      <xdr:row>32</xdr:row>
      <xdr:rowOff>91768</xdr:rowOff>
    </xdr:to>
    <xdr:cxnSp macro="">
      <xdr:nvCxnSpPr>
        <xdr:cNvPr id="148" name="直線コネクタ 147">
          <a:extLst>
            <a:ext uri="{FF2B5EF4-FFF2-40B4-BE49-F238E27FC236}">
              <a16:creationId xmlns:a16="http://schemas.microsoft.com/office/drawing/2014/main" id="{D5903E22-51EE-4632-9C61-C31CA4C943E5}"/>
            </a:ext>
          </a:extLst>
        </xdr:cNvPr>
        <xdr:cNvCxnSpPr/>
      </xdr:nvCxnSpPr>
      <xdr:spPr>
        <a:xfrm flipV="1">
          <a:off x="12562205" y="6280774"/>
          <a:ext cx="762000" cy="185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136504</xdr:rowOff>
    </xdr:from>
    <xdr:to>
      <xdr:col>60</xdr:col>
      <xdr:colOff>123825</xdr:colOff>
      <xdr:row>33</xdr:row>
      <xdr:rowOff>66654</xdr:rowOff>
    </xdr:to>
    <xdr:sp macro="" textlink="">
      <xdr:nvSpPr>
        <xdr:cNvPr id="149" name="楕円 148">
          <a:extLst>
            <a:ext uri="{FF2B5EF4-FFF2-40B4-BE49-F238E27FC236}">
              <a16:creationId xmlns:a16="http://schemas.microsoft.com/office/drawing/2014/main" id="{238C0435-80B5-4691-889F-0557148708A4}"/>
            </a:ext>
          </a:extLst>
        </xdr:cNvPr>
        <xdr:cNvSpPr/>
      </xdr:nvSpPr>
      <xdr:spPr>
        <a:xfrm>
          <a:off x="11753215" y="6510634"/>
          <a:ext cx="9588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91768</xdr:rowOff>
    </xdr:from>
    <xdr:to>
      <xdr:col>64</xdr:col>
      <xdr:colOff>73025</xdr:colOff>
      <xdr:row>33</xdr:row>
      <xdr:rowOff>15854</xdr:rowOff>
    </xdr:to>
    <xdr:cxnSp macro="">
      <xdr:nvCxnSpPr>
        <xdr:cNvPr id="150" name="直線コネクタ 149">
          <a:extLst>
            <a:ext uri="{FF2B5EF4-FFF2-40B4-BE49-F238E27FC236}">
              <a16:creationId xmlns:a16="http://schemas.microsoft.com/office/drawing/2014/main" id="{17ABB629-D1FA-4754-B19D-B995904C097E}"/>
            </a:ext>
          </a:extLst>
        </xdr:cNvPr>
        <xdr:cNvCxnSpPr/>
      </xdr:nvCxnSpPr>
      <xdr:spPr>
        <a:xfrm flipV="1">
          <a:off x="11800205" y="6465898"/>
          <a:ext cx="762000" cy="99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16051</xdr:rowOff>
    </xdr:from>
    <xdr:ext cx="469744" cy="259045"/>
    <xdr:sp macro="" textlink="">
      <xdr:nvSpPr>
        <xdr:cNvPr id="151" name="n_1aveValue債務償還比率">
          <a:extLst>
            <a:ext uri="{FF2B5EF4-FFF2-40B4-BE49-F238E27FC236}">
              <a16:creationId xmlns:a16="http://schemas.microsoft.com/office/drawing/2014/main" id="{BD64DA06-99AA-4C8C-849B-2AB2476A5A1D}"/>
            </a:ext>
          </a:extLst>
        </xdr:cNvPr>
        <xdr:cNvSpPr txBox="1"/>
      </xdr:nvSpPr>
      <xdr:spPr>
        <a:xfrm>
          <a:off x="13842442" y="5864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12093</xdr:rowOff>
    </xdr:from>
    <xdr:ext cx="469744" cy="259045"/>
    <xdr:sp macro="" textlink="">
      <xdr:nvSpPr>
        <xdr:cNvPr id="152" name="n_2aveValue債務償還比率">
          <a:extLst>
            <a:ext uri="{FF2B5EF4-FFF2-40B4-BE49-F238E27FC236}">
              <a16:creationId xmlns:a16="http://schemas.microsoft.com/office/drawing/2014/main" id="{9C79C48D-2B90-47F7-BAB1-BB483A350B4A}"/>
            </a:ext>
          </a:extLst>
        </xdr:cNvPr>
        <xdr:cNvSpPr txBox="1"/>
      </xdr:nvSpPr>
      <xdr:spPr>
        <a:xfrm>
          <a:off x="13091237" y="5854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73994</xdr:rowOff>
    </xdr:from>
    <xdr:ext cx="469744" cy="259045"/>
    <xdr:sp macro="" textlink="">
      <xdr:nvSpPr>
        <xdr:cNvPr id="153" name="n_3aveValue債務償還比率">
          <a:extLst>
            <a:ext uri="{FF2B5EF4-FFF2-40B4-BE49-F238E27FC236}">
              <a16:creationId xmlns:a16="http://schemas.microsoft.com/office/drawing/2014/main" id="{C9B7ADE7-DD00-4199-8FDE-5D4EBDD079A8}"/>
            </a:ext>
          </a:extLst>
        </xdr:cNvPr>
        <xdr:cNvSpPr txBox="1"/>
      </xdr:nvSpPr>
      <xdr:spPr>
        <a:xfrm>
          <a:off x="12329237" y="6093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49706</xdr:rowOff>
    </xdr:from>
    <xdr:ext cx="469744" cy="259045"/>
    <xdr:sp macro="" textlink="">
      <xdr:nvSpPr>
        <xdr:cNvPr id="154" name="n_4aveValue債務償還比率">
          <a:extLst>
            <a:ext uri="{FF2B5EF4-FFF2-40B4-BE49-F238E27FC236}">
              <a16:creationId xmlns:a16="http://schemas.microsoft.com/office/drawing/2014/main" id="{83CD021E-FB77-45DF-92A3-082B261E6DE5}"/>
            </a:ext>
          </a:extLst>
        </xdr:cNvPr>
        <xdr:cNvSpPr txBox="1"/>
      </xdr:nvSpPr>
      <xdr:spPr>
        <a:xfrm>
          <a:off x="11567237" y="6067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52013</xdr:rowOff>
    </xdr:from>
    <xdr:ext cx="469744" cy="259045"/>
    <xdr:sp macro="" textlink="">
      <xdr:nvSpPr>
        <xdr:cNvPr id="155" name="n_1mainValue債務償還比率">
          <a:extLst>
            <a:ext uri="{FF2B5EF4-FFF2-40B4-BE49-F238E27FC236}">
              <a16:creationId xmlns:a16="http://schemas.microsoft.com/office/drawing/2014/main" id="{08F4F61E-F368-4F38-928B-7F0E05A9D996}"/>
            </a:ext>
          </a:extLst>
        </xdr:cNvPr>
        <xdr:cNvSpPr txBox="1"/>
      </xdr:nvSpPr>
      <xdr:spPr>
        <a:xfrm>
          <a:off x="13842442" y="6420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129546</xdr:rowOff>
    </xdr:from>
    <xdr:ext cx="469744" cy="259045"/>
    <xdr:sp macro="" textlink="">
      <xdr:nvSpPr>
        <xdr:cNvPr id="156" name="n_2mainValue債務償還比率">
          <a:extLst>
            <a:ext uri="{FF2B5EF4-FFF2-40B4-BE49-F238E27FC236}">
              <a16:creationId xmlns:a16="http://schemas.microsoft.com/office/drawing/2014/main" id="{D1FE2CCC-7FC1-491D-BADD-2EEB1AA431BA}"/>
            </a:ext>
          </a:extLst>
        </xdr:cNvPr>
        <xdr:cNvSpPr txBox="1"/>
      </xdr:nvSpPr>
      <xdr:spPr>
        <a:xfrm>
          <a:off x="13091237" y="6328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133695</xdr:rowOff>
    </xdr:from>
    <xdr:ext cx="469744" cy="259045"/>
    <xdr:sp macro="" textlink="">
      <xdr:nvSpPr>
        <xdr:cNvPr id="157" name="n_3mainValue債務償還比率">
          <a:extLst>
            <a:ext uri="{FF2B5EF4-FFF2-40B4-BE49-F238E27FC236}">
              <a16:creationId xmlns:a16="http://schemas.microsoft.com/office/drawing/2014/main" id="{B19C2EA3-580E-43F4-BFA8-7B8D382B92A4}"/>
            </a:ext>
          </a:extLst>
        </xdr:cNvPr>
        <xdr:cNvSpPr txBox="1"/>
      </xdr:nvSpPr>
      <xdr:spPr>
        <a:xfrm>
          <a:off x="12329237" y="6507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57781</xdr:rowOff>
    </xdr:from>
    <xdr:ext cx="469744" cy="259045"/>
    <xdr:sp macro="" textlink="">
      <xdr:nvSpPr>
        <xdr:cNvPr id="158" name="n_4mainValue債務償還比率">
          <a:extLst>
            <a:ext uri="{FF2B5EF4-FFF2-40B4-BE49-F238E27FC236}">
              <a16:creationId xmlns:a16="http://schemas.microsoft.com/office/drawing/2014/main" id="{1BCDAF77-6C83-4055-A2A9-7722954B8B06}"/>
            </a:ext>
          </a:extLst>
        </xdr:cNvPr>
        <xdr:cNvSpPr txBox="1"/>
      </xdr:nvSpPr>
      <xdr:spPr>
        <a:xfrm>
          <a:off x="11567237" y="6607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F316D658-D732-4FD7-A42A-4D87FC6930EE}"/>
            </a:ext>
          </a:extLst>
        </xdr:cNvPr>
        <xdr:cNvSpPr/>
      </xdr:nvSpPr>
      <xdr:spPr>
        <a:xfrm>
          <a:off x="1275715" y="8145780"/>
          <a:ext cx="5905500" cy="3505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95E14854-FD2B-42D8-96F8-17FA27B008C2}"/>
            </a:ext>
          </a:extLst>
        </xdr:cNvPr>
        <xdr:cNvSpPr/>
      </xdr:nvSpPr>
      <xdr:spPr>
        <a:xfrm>
          <a:off x="1275715" y="12039600"/>
          <a:ext cx="5905500" cy="3505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04C0CF76-AF9C-4922-B2EA-5678C9608511}"/>
            </a:ext>
          </a:extLst>
        </xdr:cNvPr>
        <xdr:cNvSpPr txBox="1"/>
      </xdr:nvSpPr>
      <xdr:spPr>
        <a:xfrm>
          <a:off x="914400" y="840930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89EDDE64-3B7B-4F44-B555-B604692E3D72}"/>
            </a:ext>
          </a:extLst>
        </xdr:cNvPr>
        <xdr:cNvSpPr txBox="1"/>
      </xdr:nvSpPr>
      <xdr:spPr>
        <a:xfrm>
          <a:off x="6990715" y="1112964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58D7701B-2F06-44EA-A4A7-47831EC7013B}"/>
            </a:ext>
          </a:extLst>
        </xdr:cNvPr>
        <xdr:cNvSpPr txBox="1"/>
      </xdr:nvSpPr>
      <xdr:spPr>
        <a:xfrm>
          <a:off x="914400" y="1227582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8EBB1D80-0F80-4E41-B204-F14177030D2E}"/>
            </a:ext>
          </a:extLst>
        </xdr:cNvPr>
        <xdr:cNvSpPr txBox="1"/>
      </xdr:nvSpPr>
      <xdr:spPr>
        <a:xfrm>
          <a:off x="6990715" y="150907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DB0F924-2B83-4379-A7F6-9EE282A8CCEA}"/>
            </a:ext>
          </a:extLst>
        </xdr:cNvPr>
        <xdr:cNvSpPr/>
      </xdr:nvSpPr>
      <xdr:spPr>
        <a:xfrm>
          <a:off x="636905" y="125095"/>
          <a:ext cx="1269809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28522CD-9653-4C09-A48E-3FE7BECF36D7}"/>
            </a:ext>
          </a:extLst>
        </xdr:cNvPr>
        <xdr:cNvSpPr/>
      </xdr:nvSpPr>
      <xdr:spPr>
        <a:xfrm>
          <a:off x="19050000" y="198120"/>
          <a:ext cx="3962400" cy="5683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76FE388-7286-4C92-8E23-A030EA708D25}"/>
            </a:ext>
          </a:extLst>
        </xdr:cNvPr>
        <xdr:cNvSpPr/>
      </xdr:nvSpPr>
      <xdr:spPr>
        <a:xfrm>
          <a:off x="19072860" y="217805"/>
          <a:ext cx="3912235" cy="521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2D82394-88B3-4512-9992-4014962D0245}"/>
            </a:ext>
          </a:extLst>
        </xdr:cNvPr>
        <xdr:cNvSpPr/>
      </xdr:nvSpPr>
      <xdr:spPr>
        <a:xfrm>
          <a:off x="19092545" y="247015"/>
          <a:ext cx="3866515" cy="4540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5600278-1711-4B4F-9B1B-AB3B88A3C41A}"/>
            </a:ext>
          </a:extLst>
        </xdr:cNvPr>
        <xdr:cNvSpPr/>
      </xdr:nvSpPr>
      <xdr:spPr>
        <a:xfrm>
          <a:off x="16257905" y="198120"/>
          <a:ext cx="2662555" cy="5683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6DC9DF8-E938-4771-A6E8-655EE7B15181}"/>
            </a:ext>
          </a:extLst>
        </xdr:cNvPr>
        <xdr:cNvSpPr/>
      </xdr:nvSpPr>
      <xdr:spPr>
        <a:xfrm>
          <a:off x="16279495" y="217805"/>
          <a:ext cx="2618105" cy="521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ED529D5-167E-41EF-B4FD-A0468D0ABF45}"/>
            </a:ext>
          </a:extLst>
        </xdr:cNvPr>
        <xdr:cNvSpPr/>
      </xdr:nvSpPr>
      <xdr:spPr>
        <a:xfrm>
          <a:off x="16306800" y="247015"/>
          <a:ext cx="2557145" cy="4648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4880E53-A1E5-48B1-8CF8-99F21264E93E}"/>
            </a:ext>
          </a:extLst>
        </xdr:cNvPr>
        <xdr:cNvSpPr/>
      </xdr:nvSpPr>
      <xdr:spPr>
        <a:xfrm>
          <a:off x="762000" y="909955"/>
          <a:ext cx="10096500" cy="18180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753E780-F6CC-497A-9D87-DFED2863948A}"/>
            </a:ext>
          </a:extLst>
        </xdr:cNvPr>
        <xdr:cNvSpPr/>
      </xdr:nvSpPr>
      <xdr:spPr>
        <a:xfrm>
          <a:off x="887095" y="941705"/>
          <a:ext cx="1398905"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9E16B77-90B8-4E99-85FF-16F95C8AFD90}"/>
            </a:ext>
          </a:extLst>
        </xdr:cNvPr>
        <xdr:cNvSpPr/>
      </xdr:nvSpPr>
      <xdr:spPr>
        <a:xfrm>
          <a:off x="2220595" y="941705"/>
          <a:ext cx="1333500"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12,467
12,387
208.39
10,950,038
10,340,742
572,220
5,253,962
8,968,588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02A26A0-4C91-43EE-8941-478F4E3C9BCC}"/>
            </a:ext>
          </a:extLst>
        </xdr:cNvPr>
        <xdr:cNvSpPr/>
      </xdr:nvSpPr>
      <xdr:spPr>
        <a:xfrm>
          <a:off x="3554095" y="941705"/>
          <a:ext cx="1524000"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E28AD69-FDB7-478E-9790-366E833AAF8A}"/>
            </a:ext>
          </a:extLst>
        </xdr:cNvPr>
        <xdr:cNvSpPr/>
      </xdr:nvSpPr>
      <xdr:spPr>
        <a:xfrm>
          <a:off x="5078095" y="956945"/>
          <a:ext cx="2035810"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1090178-08A7-4485-87F3-5794AB9138FE}"/>
            </a:ext>
          </a:extLst>
        </xdr:cNvPr>
        <xdr:cNvSpPr/>
      </xdr:nvSpPr>
      <xdr:spPr>
        <a:xfrm>
          <a:off x="7113905" y="956945"/>
          <a:ext cx="1268095"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38.3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057E8B8-5B0F-4453-BEFD-EA7194D94924}"/>
            </a:ext>
          </a:extLst>
        </xdr:cNvPr>
        <xdr:cNvSpPr/>
      </xdr:nvSpPr>
      <xdr:spPr>
        <a:xfrm>
          <a:off x="8447405" y="975360"/>
          <a:ext cx="631190" cy="9569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7433D25-D03F-443C-89EA-90DE6509F360}"/>
            </a:ext>
          </a:extLst>
        </xdr:cNvPr>
        <xdr:cNvSpPr/>
      </xdr:nvSpPr>
      <xdr:spPr>
        <a:xfrm>
          <a:off x="5078095" y="1752600"/>
          <a:ext cx="2035810" cy="644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A048DAF5-E909-4A4A-93FC-8C44A5617845}"/>
            </a:ext>
          </a:extLst>
        </xdr:cNvPr>
        <xdr:cNvSpPr/>
      </xdr:nvSpPr>
      <xdr:spPr>
        <a:xfrm>
          <a:off x="7173595" y="1752600"/>
          <a:ext cx="3684905" cy="644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0F98BC3-5375-4B0E-BD21-74059D38D8EF}"/>
            </a:ext>
          </a:extLst>
        </xdr:cNvPr>
        <xdr:cNvSpPr/>
      </xdr:nvSpPr>
      <xdr:spPr>
        <a:xfrm>
          <a:off x="11076305" y="909955"/>
          <a:ext cx="1524000" cy="129667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1CF3CD3-1D21-4BB1-8066-F3CF3486647A}"/>
            </a:ext>
          </a:extLst>
        </xdr:cNvPr>
        <xdr:cNvSpPr/>
      </xdr:nvSpPr>
      <xdr:spPr>
        <a:xfrm>
          <a:off x="11338560" y="975360"/>
          <a:ext cx="13335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2096C7E-0309-4729-A6CE-EEEF9045A302}"/>
            </a:ext>
          </a:extLst>
        </xdr:cNvPr>
        <xdr:cNvSpPr/>
      </xdr:nvSpPr>
      <xdr:spPr>
        <a:xfrm>
          <a:off x="11338560" y="1249680"/>
          <a:ext cx="13335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916DE5A-835C-4C52-ADF0-A04ABD072E0A}"/>
            </a:ext>
          </a:extLst>
        </xdr:cNvPr>
        <xdr:cNvSpPr/>
      </xdr:nvSpPr>
      <xdr:spPr>
        <a:xfrm>
          <a:off x="11338560" y="1581785"/>
          <a:ext cx="1458595" cy="646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7B61670-1997-4826-95F6-65D18F7E2305}"/>
            </a:ext>
          </a:extLst>
        </xdr:cNvPr>
        <xdr:cNvCxnSpPr/>
      </xdr:nvCxnSpPr>
      <xdr:spPr>
        <a:xfrm flipH="1">
          <a:off x="11158855" y="1062355"/>
          <a:ext cx="2057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6F89173-31AB-4440-A1B7-9EA8C3205F7C}"/>
            </a:ext>
          </a:extLst>
        </xdr:cNvPr>
        <xdr:cNvSpPr/>
      </xdr:nvSpPr>
      <xdr:spPr>
        <a:xfrm>
          <a:off x="11209020" y="101346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B68396C-4145-4C56-86D2-AF2157ABDB8B}"/>
            </a:ext>
          </a:extLst>
        </xdr:cNvPr>
        <xdr:cNvSpPr/>
      </xdr:nvSpPr>
      <xdr:spPr>
        <a:xfrm>
          <a:off x="11209020" y="128778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995D852-2717-4607-975F-D8C962D1FD47}"/>
            </a:ext>
          </a:extLst>
        </xdr:cNvPr>
        <xdr:cNvCxnSpPr/>
      </xdr:nvCxnSpPr>
      <xdr:spPr>
        <a:xfrm>
          <a:off x="11259185" y="155448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3A4AA5D-273A-425C-B502-40AB144E3067}"/>
            </a:ext>
          </a:extLst>
        </xdr:cNvPr>
        <xdr:cNvCxnSpPr/>
      </xdr:nvCxnSpPr>
      <xdr:spPr>
        <a:xfrm>
          <a:off x="11174095" y="1554480"/>
          <a:ext cx="1752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E4CAB0F-6FC5-4A6E-A60B-0A16BB1B602E}"/>
            </a:ext>
          </a:extLst>
        </xdr:cNvPr>
        <xdr:cNvCxnSpPr/>
      </xdr:nvCxnSpPr>
      <xdr:spPr>
        <a:xfrm flipV="1">
          <a:off x="11259185" y="1798320"/>
          <a:ext cx="0" cy="14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343B1AA-3FD8-4C32-95C1-D6FB8614CC8F}"/>
            </a:ext>
          </a:extLst>
        </xdr:cNvPr>
        <xdr:cNvCxnSpPr/>
      </xdr:nvCxnSpPr>
      <xdr:spPr>
        <a:xfrm>
          <a:off x="11174095" y="1950720"/>
          <a:ext cx="1752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56C7C6A-214B-45B1-977F-82E51933783A}"/>
            </a:ext>
          </a:extLst>
        </xdr:cNvPr>
        <xdr:cNvSpPr txBox="1"/>
      </xdr:nvSpPr>
      <xdr:spPr>
        <a:xfrm>
          <a:off x="696595" y="285305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0DCDBA2-C8AB-4B16-800F-119F2106F4AD}"/>
            </a:ext>
          </a:extLst>
        </xdr:cNvPr>
        <xdr:cNvSpPr txBox="1"/>
      </xdr:nvSpPr>
      <xdr:spPr>
        <a:xfrm>
          <a:off x="696595" y="318198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8572A70-C05A-4D31-BBE7-07377DC2A3A1}"/>
            </a:ext>
          </a:extLst>
        </xdr:cNvPr>
        <xdr:cNvSpPr txBox="1"/>
      </xdr:nvSpPr>
      <xdr:spPr>
        <a:xfrm>
          <a:off x="696595" y="3505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2B12C5D-CE0D-4B92-91B8-1A2517BA53B4}"/>
            </a:ext>
          </a:extLst>
        </xdr:cNvPr>
        <xdr:cNvSpPr txBox="1"/>
      </xdr:nvSpPr>
      <xdr:spPr>
        <a:xfrm>
          <a:off x="696595" y="382841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A087DAE-180B-4CA2-A825-477B8D3BA5B2}"/>
            </a:ext>
          </a:extLst>
        </xdr:cNvPr>
        <xdr:cNvSpPr/>
      </xdr:nvSpPr>
      <xdr:spPr>
        <a:xfrm>
          <a:off x="762000"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E4DE58B-0CAC-49FC-9EA2-14DD768FF0AA}"/>
            </a:ext>
          </a:extLst>
        </xdr:cNvPr>
        <xdr:cNvSpPr/>
      </xdr:nvSpPr>
      <xdr:spPr>
        <a:xfrm>
          <a:off x="887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513D402-FA30-4ED2-A0EA-5C2FFB65289A}"/>
            </a:ext>
          </a:extLst>
        </xdr:cNvPr>
        <xdr:cNvSpPr/>
      </xdr:nvSpPr>
      <xdr:spPr>
        <a:xfrm>
          <a:off x="887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D931C66-E1F6-46E3-AD95-64B5055E2C9E}"/>
            </a:ext>
          </a:extLst>
        </xdr:cNvPr>
        <xdr:cNvSpPr/>
      </xdr:nvSpPr>
      <xdr:spPr>
        <a:xfrm>
          <a:off x="1905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A1FAEF3-E625-4AA1-B9F9-273112772959}"/>
            </a:ext>
          </a:extLst>
        </xdr:cNvPr>
        <xdr:cNvSpPr/>
      </xdr:nvSpPr>
      <xdr:spPr>
        <a:xfrm>
          <a:off x="1905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3BC1186-F7B9-426F-A19D-70E8B5737F41}"/>
            </a:ext>
          </a:extLst>
        </xdr:cNvPr>
        <xdr:cNvSpPr/>
      </xdr:nvSpPr>
      <xdr:spPr>
        <a:xfrm>
          <a:off x="3048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E699C79-84E4-4979-AB82-31A866093DBC}"/>
            </a:ext>
          </a:extLst>
        </xdr:cNvPr>
        <xdr:cNvSpPr/>
      </xdr:nvSpPr>
      <xdr:spPr>
        <a:xfrm>
          <a:off x="3048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BE3DED8-8948-4D39-8AEA-B0806BCD1A0D}"/>
            </a:ext>
          </a:extLst>
        </xdr:cNvPr>
        <xdr:cNvSpPr/>
      </xdr:nvSpPr>
      <xdr:spPr>
        <a:xfrm>
          <a:off x="762000"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1D71ADD-DD4F-4A5E-959D-A4D7542A0C8A}"/>
            </a:ext>
          </a:extLst>
        </xdr:cNvPr>
        <xdr:cNvSpPr txBox="1"/>
      </xdr:nvSpPr>
      <xdr:spPr>
        <a:xfrm>
          <a:off x="723900" y="5257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343B97C-C029-4E8F-ADCC-B6DB958F79A2}"/>
            </a:ext>
          </a:extLst>
        </xdr:cNvPr>
        <xdr:cNvCxnSpPr/>
      </xdr:nvCxnSpPr>
      <xdr:spPr>
        <a:xfrm>
          <a:off x="762000"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3DE3302-136D-4440-8F7A-AD21E9262F35}"/>
            </a:ext>
          </a:extLst>
        </xdr:cNvPr>
        <xdr:cNvSpPr txBox="1"/>
      </xdr:nvSpPr>
      <xdr:spPr>
        <a:xfrm>
          <a:off x="296726" y="7643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AC8BD78-000F-4E0A-A68D-0AB7FEDDB1D1}"/>
            </a:ext>
          </a:extLst>
        </xdr:cNvPr>
        <xdr:cNvCxnSpPr/>
      </xdr:nvCxnSpPr>
      <xdr:spPr>
        <a:xfrm>
          <a:off x="762000"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CBE5A5E-D227-4449-800F-BE061A7495D4}"/>
            </a:ext>
          </a:extLst>
        </xdr:cNvPr>
        <xdr:cNvSpPr txBox="1"/>
      </xdr:nvSpPr>
      <xdr:spPr>
        <a:xfrm>
          <a:off x="296726" y="7254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3F61686-BC26-4AA6-8ED1-B27027F52067}"/>
            </a:ext>
          </a:extLst>
        </xdr:cNvPr>
        <xdr:cNvCxnSpPr/>
      </xdr:nvCxnSpPr>
      <xdr:spPr>
        <a:xfrm>
          <a:off x="762000"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6D4B7D1-0532-4565-B90F-FE22F6AEC8AD}"/>
            </a:ext>
          </a:extLst>
        </xdr:cNvPr>
        <xdr:cNvSpPr txBox="1"/>
      </xdr:nvSpPr>
      <xdr:spPr>
        <a:xfrm>
          <a:off x="362751" y="6866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120954AD-B944-4B9E-9E05-A1926FAF42F8}"/>
            </a:ext>
          </a:extLst>
        </xdr:cNvPr>
        <xdr:cNvCxnSpPr/>
      </xdr:nvCxnSpPr>
      <xdr:spPr>
        <a:xfrm>
          <a:off x="762000"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1890A16-7BA2-4439-8277-7DB2962C4AC1}"/>
            </a:ext>
          </a:extLst>
        </xdr:cNvPr>
        <xdr:cNvSpPr txBox="1"/>
      </xdr:nvSpPr>
      <xdr:spPr>
        <a:xfrm>
          <a:off x="362751" y="64700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A06FB8CE-338D-41E9-96B9-BDEB9CDA8845}"/>
            </a:ext>
          </a:extLst>
        </xdr:cNvPr>
        <xdr:cNvCxnSpPr/>
      </xdr:nvCxnSpPr>
      <xdr:spPr>
        <a:xfrm>
          <a:off x="762000"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E45474C-85AC-4676-BCBE-F006355D0C96}"/>
            </a:ext>
          </a:extLst>
        </xdr:cNvPr>
        <xdr:cNvSpPr txBox="1"/>
      </xdr:nvSpPr>
      <xdr:spPr>
        <a:xfrm>
          <a:off x="362751" y="6081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C4D8D04-1113-49F2-A6BF-A2E8E59CB004}"/>
            </a:ext>
          </a:extLst>
        </xdr:cNvPr>
        <xdr:cNvCxnSpPr/>
      </xdr:nvCxnSpPr>
      <xdr:spPr>
        <a:xfrm>
          <a:off x="762000"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8C243EF-3EA0-4F77-A866-11864689470B}"/>
            </a:ext>
          </a:extLst>
        </xdr:cNvPr>
        <xdr:cNvSpPr txBox="1"/>
      </xdr:nvSpPr>
      <xdr:spPr>
        <a:xfrm>
          <a:off x="362751" y="56927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1D4766F-727A-4579-BC9D-5E279691C4DC}"/>
            </a:ext>
          </a:extLst>
        </xdr:cNvPr>
        <xdr:cNvCxnSpPr/>
      </xdr:nvCxnSpPr>
      <xdr:spPr>
        <a:xfrm>
          <a:off x="762000"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63B17DF-16A8-4D71-9C11-F68A36B77BB7}"/>
            </a:ext>
          </a:extLst>
        </xdr:cNvPr>
        <xdr:cNvSpPr txBox="1"/>
      </xdr:nvSpPr>
      <xdr:spPr>
        <a:xfrm>
          <a:off x="423061" y="53041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EC13C6D0-F8B3-46AA-A455-B999D4C64024}"/>
            </a:ext>
          </a:extLst>
        </xdr:cNvPr>
        <xdr:cNvSpPr/>
      </xdr:nvSpPr>
      <xdr:spPr>
        <a:xfrm>
          <a:off x="762000"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42</xdr:row>
      <xdr:rowOff>13335</xdr:rowOff>
    </xdr:to>
    <xdr:cxnSp macro="">
      <xdr:nvCxnSpPr>
        <xdr:cNvPr id="57" name="直線コネクタ 56">
          <a:extLst>
            <a:ext uri="{FF2B5EF4-FFF2-40B4-BE49-F238E27FC236}">
              <a16:creationId xmlns:a16="http://schemas.microsoft.com/office/drawing/2014/main" id="{B66178B3-F412-4D2F-AB3A-41C068619C9D}"/>
            </a:ext>
          </a:extLst>
        </xdr:cNvPr>
        <xdr:cNvCxnSpPr/>
      </xdr:nvCxnSpPr>
      <xdr:spPr>
        <a:xfrm flipV="1">
          <a:off x="4636770" y="599313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17162</xdr:rowOff>
    </xdr:from>
    <xdr:ext cx="405111" cy="259045"/>
    <xdr:sp macro="" textlink="">
      <xdr:nvSpPr>
        <xdr:cNvPr id="58" name="【道路】&#10;有形固定資産減価償却率最小値テキスト">
          <a:extLst>
            <a:ext uri="{FF2B5EF4-FFF2-40B4-BE49-F238E27FC236}">
              <a16:creationId xmlns:a16="http://schemas.microsoft.com/office/drawing/2014/main" id="{DA507543-1C0F-4029-B5F8-EAD398D7E561}"/>
            </a:ext>
          </a:extLst>
        </xdr:cNvPr>
        <xdr:cNvSpPr txBox="1"/>
      </xdr:nvSpPr>
      <xdr:spPr>
        <a:xfrm>
          <a:off x="4675505" y="738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13335</xdr:rowOff>
    </xdr:from>
    <xdr:to>
      <xdr:col>24</xdr:col>
      <xdr:colOff>152400</xdr:colOff>
      <xdr:row>42</xdr:row>
      <xdr:rowOff>13335</xdr:rowOff>
    </xdr:to>
    <xdr:cxnSp macro="">
      <xdr:nvCxnSpPr>
        <xdr:cNvPr id="59" name="直線コネクタ 58">
          <a:extLst>
            <a:ext uri="{FF2B5EF4-FFF2-40B4-BE49-F238E27FC236}">
              <a16:creationId xmlns:a16="http://schemas.microsoft.com/office/drawing/2014/main" id="{DFCA5031-C5A2-4492-8A2C-C1FFAD8F3789}"/>
            </a:ext>
          </a:extLst>
        </xdr:cNvPr>
        <xdr:cNvCxnSpPr/>
      </xdr:nvCxnSpPr>
      <xdr:spPr>
        <a:xfrm>
          <a:off x="4544695" y="737235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A0B0667C-F2F2-4BA9-8C8A-9244F4E03922}"/>
            </a:ext>
          </a:extLst>
        </xdr:cNvPr>
        <xdr:cNvSpPr txBox="1"/>
      </xdr:nvSpPr>
      <xdr:spPr>
        <a:xfrm>
          <a:off x="4675505" y="5760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45BA8390-2D63-4C3A-AD99-ADB1069248F1}"/>
            </a:ext>
          </a:extLst>
        </xdr:cNvPr>
        <xdr:cNvCxnSpPr/>
      </xdr:nvCxnSpPr>
      <xdr:spPr>
        <a:xfrm>
          <a:off x="4544695" y="599313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21607</xdr:rowOff>
    </xdr:from>
    <xdr:ext cx="405111" cy="259045"/>
    <xdr:sp macro="" textlink="">
      <xdr:nvSpPr>
        <xdr:cNvPr id="62" name="【道路】&#10;有形固定資産減価償却率平均値テキスト">
          <a:extLst>
            <a:ext uri="{FF2B5EF4-FFF2-40B4-BE49-F238E27FC236}">
              <a16:creationId xmlns:a16="http://schemas.microsoft.com/office/drawing/2014/main" id="{9AE91A79-A10E-4586-9839-24D69B3935AB}"/>
            </a:ext>
          </a:extLst>
        </xdr:cNvPr>
        <xdr:cNvSpPr txBox="1"/>
      </xdr:nvSpPr>
      <xdr:spPr>
        <a:xfrm>
          <a:off x="4675505" y="65100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170180</xdr:rowOff>
    </xdr:from>
    <xdr:to>
      <xdr:col>24</xdr:col>
      <xdr:colOff>114300</xdr:colOff>
      <xdr:row>38</xdr:row>
      <xdr:rowOff>100330</xdr:rowOff>
    </xdr:to>
    <xdr:sp macro="" textlink="">
      <xdr:nvSpPr>
        <xdr:cNvPr id="63" name="フローチャート: 判断 62">
          <a:extLst>
            <a:ext uri="{FF2B5EF4-FFF2-40B4-BE49-F238E27FC236}">
              <a16:creationId xmlns:a16="http://schemas.microsoft.com/office/drawing/2014/main" id="{4EB07FBA-74E6-4C3A-B737-9DE7B2011722}"/>
            </a:ext>
          </a:extLst>
        </xdr:cNvPr>
        <xdr:cNvSpPr/>
      </xdr:nvSpPr>
      <xdr:spPr>
        <a:xfrm>
          <a:off x="4582795" y="665861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10160</xdr:rowOff>
    </xdr:from>
    <xdr:to>
      <xdr:col>20</xdr:col>
      <xdr:colOff>38100</xdr:colOff>
      <xdr:row>38</xdr:row>
      <xdr:rowOff>111760</xdr:rowOff>
    </xdr:to>
    <xdr:sp macro="" textlink="">
      <xdr:nvSpPr>
        <xdr:cNvPr id="64" name="フローチャート: 判断 63">
          <a:extLst>
            <a:ext uri="{FF2B5EF4-FFF2-40B4-BE49-F238E27FC236}">
              <a16:creationId xmlns:a16="http://schemas.microsoft.com/office/drawing/2014/main" id="{79BB5CE4-267A-4597-8633-0BFD05677723}"/>
            </a:ext>
          </a:extLst>
        </xdr:cNvPr>
        <xdr:cNvSpPr/>
      </xdr:nvSpPr>
      <xdr:spPr>
        <a:xfrm>
          <a:off x="3744595" y="666813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149225</xdr:rowOff>
    </xdr:from>
    <xdr:to>
      <xdr:col>15</xdr:col>
      <xdr:colOff>101600</xdr:colOff>
      <xdr:row>38</xdr:row>
      <xdr:rowOff>79375</xdr:rowOff>
    </xdr:to>
    <xdr:sp macro="" textlink="">
      <xdr:nvSpPr>
        <xdr:cNvPr id="65" name="フローチャート: 判断 64">
          <a:extLst>
            <a:ext uri="{FF2B5EF4-FFF2-40B4-BE49-F238E27FC236}">
              <a16:creationId xmlns:a16="http://schemas.microsoft.com/office/drawing/2014/main" id="{FBFA74A6-6721-4720-9DAF-D6307E80467D}"/>
            </a:ext>
          </a:extLst>
        </xdr:cNvPr>
        <xdr:cNvSpPr/>
      </xdr:nvSpPr>
      <xdr:spPr>
        <a:xfrm>
          <a:off x="2857500" y="663384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147320</xdr:rowOff>
    </xdr:from>
    <xdr:to>
      <xdr:col>10</xdr:col>
      <xdr:colOff>165100</xdr:colOff>
      <xdr:row>38</xdr:row>
      <xdr:rowOff>77470</xdr:rowOff>
    </xdr:to>
    <xdr:sp macro="" textlink="">
      <xdr:nvSpPr>
        <xdr:cNvPr id="66" name="フローチャート: 判断 65">
          <a:extLst>
            <a:ext uri="{FF2B5EF4-FFF2-40B4-BE49-F238E27FC236}">
              <a16:creationId xmlns:a16="http://schemas.microsoft.com/office/drawing/2014/main" id="{4F3BEF4B-D90B-4B01-A9B4-1D800D5AFED6}"/>
            </a:ext>
          </a:extLst>
        </xdr:cNvPr>
        <xdr:cNvSpPr/>
      </xdr:nvSpPr>
      <xdr:spPr>
        <a:xfrm>
          <a:off x="1970405" y="663384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61595</xdr:rowOff>
    </xdr:from>
    <xdr:to>
      <xdr:col>6</xdr:col>
      <xdr:colOff>38100</xdr:colOff>
      <xdr:row>37</xdr:row>
      <xdr:rowOff>163195</xdr:rowOff>
    </xdr:to>
    <xdr:sp macro="" textlink="">
      <xdr:nvSpPr>
        <xdr:cNvPr id="67" name="フローチャート: 判断 66">
          <a:extLst>
            <a:ext uri="{FF2B5EF4-FFF2-40B4-BE49-F238E27FC236}">
              <a16:creationId xmlns:a16="http://schemas.microsoft.com/office/drawing/2014/main" id="{CBE4FB6E-B774-4737-9FC9-8285AD804B1D}"/>
            </a:ext>
          </a:extLst>
        </xdr:cNvPr>
        <xdr:cNvSpPr/>
      </xdr:nvSpPr>
      <xdr:spPr>
        <a:xfrm>
          <a:off x="1077595" y="6550025"/>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95EBC91-B276-4A51-9838-C2D7D399508A}"/>
            </a:ext>
          </a:extLst>
        </xdr:cNvPr>
        <xdr:cNvSpPr txBox="1"/>
      </xdr:nvSpPr>
      <xdr:spPr>
        <a:xfrm>
          <a:off x="44469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9ED891A-B057-46EE-9426-1A9934D86292}"/>
            </a:ext>
          </a:extLst>
        </xdr:cNvPr>
        <xdr:cNvSpPr txBox="1"/>
      </xdr:nvSpPr>
      <xdr:spPr>
        <a:xfrm>
          <a:off x="3608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D686B64-FFAC-4FBA-A77D-8CD3B6309F93}"/>
            </a:ext>
          </a:extLst>
        </xdr:cNvPr>
        <xdr:cNvSpPr txBox="1"/>
      </xdr:nvSpPr>
      <xdr:spPr>
        <a:xfrm>
          <a:off x="2715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D52A337-3045-4DD3-9C62-8A3800126764}"/>
            </a:ext>
          </a:extLst>
        </xdr:cNvPr>
        <xdr:cNvSpPr txBox="1"/>
      </xdr:nvSpPr>
      <xdr:spPr>
        <a:xfrm>
          <a:off x="1828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E94B336-DA35-46E7-9996-F580D4A381F9}"/>
            </a:ext>
          </a:extLst>
        </xdr:cNvPr>
        <xdr:cNvSpPr txBox="1"/>
      </xdr:nvSpPr>
      <xdr:spPr>
        <a:xfrm>
          <a:off x="941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42545</xdr:rowOff>
    </xdr:from>
    <xdr:to>
      <xdr:col>24</xdr:col>
      <xdr:colOff>114300</xdr:colOff>
      <xdr:row>38</xdr:row>
      <xdr:rowOff>144145</xdr:rowOff>
    </xdr:to>
    <xdr:sp macro="" textlink="">
      <xdr:nvSpPr>
        <xdr:cNvPr id="73" name="楕円 72">
          <a:extLst>
            <a:ext uri="{FF2B5EF4-FFF2-40B4-BE49-F238E27FC236}">
              <a16:creationId xmlns:a16="http://schemas.microsoft.com/office/drawing/2014/main" id="{404BF946-E39A-4D3F-BB0F-C92BCBE74C6F}"/>
            </a:ext>
          </a:extLst>
        </xdr:cNvPr>
        <xdr:cNvSpPr/>
      </xdr:nvSpPr>
      <xdr:spPr>
        <a:xfrm>
          <a:off x="4582795" y="670242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20972</xdr:rowOff>
    </xdr:from>
    <xdr:ext cx="405111" cy="259045"/>
    <xdr:sp macro="" textlink="">
      <xdr:nvSpPr>
        <xdr:cNvPr id="74" name="【道路】&#10;有形固定資産減価償却率該当値テキスト">
          <a:extLst>
            <a:ext uri="{FF2B5EF4-FFF2-40B4-BE49-F238E27FC236}">
              <a16:creationId xmlns:a16="http://schemas.microsoft.com/office/drawing/2014/main" id="{1302E4FA-036D-4DD8-8DB5-9AD40F316BA5}"/>
            </a:ext>
          </a:extLst>
        </xdr:cNvPr>
        <xdr:cNvSpPr txBox="1"/>
      </xdr:nvSpPr>
      <xdr:spPr>
        <a:xfrm>
          <a:off x="4675505"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8255</xdr:rowOff>
    </xdr:from>
    <xdr:to>
      <xdr:col>20</xdr:col>
      <xdr:colOff>38100</xdr:colOff>
      <xdr:row>38</xdr:row>
      <xdr:rowOff>109855</xdr:rowOff>
    </xdr:to>
    <xdr:sp macro="" textlink="">
      <xdr:nvSpPr>
        <xdr:cNvPr id="75" name="楕円 74">
          <a:extLst>
            <a:ext uri="{FF2B5EF4-FFF2-40B4-BE49-F238E27FC236}">
              <a16:creationId xmlns:a16="http://schemas.microsoft.com/office/drawing/2014/main" id="{667CD15D-B615-4BEA-897F-D67B1A64D963}"/>
            </a:ext>
          </a:extLst>
        </xdr:cNvPr>
        <xdr:cNvSpPr/>
      </xdr:nvSpPr>
      <xdr:spPr>
        <a:xfrm>
          <a:off x="3744595" y="666623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59055</xdr:rowOff>
    </xdr:from>
    <xdr:to>
      <xdr:col>24</xdr:col>
      <xdr:colOff>63500</xdr:colOff>
      <xdr:row>38</xdr:row>
      <xdr:rowOff>93345</xdr:rowOff>
    </xdr:to>
    <xdr:cxnSp macro="">
      <xdr:nvCxnSpPr>
        <xdr:cNvPr id="76" name="直線コネクタ 75">
          <a:extLst>
            <a:ext uri="{FF2B5EF4-FFF2-40B4-BE49-F238E27FC236}">
              <a16:creationId xmlns:a16="http://schemas.microsoft.com/office/drawing/2014/main" id="{A6218AA9-6518-4DE9-AB6F-F3D8D60FEF80}"/>
            </a:ext>
          </a:extLst>
        </xdr:cNvPr>
        <xdr:cNvCxnSpPr/>
      </xdr:nvCxnSpPr>
      <xdr:spPr>
        <a:xfrm>
          <a:off x="3799205" y="672274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143510</xdr:rowOff>
    </xdr:from>
    <xdr:to>
      <xdr:col>15</xdr:col>
      <xdr:colOff>101600</xdr:colOff>
      <xdr:row>38</xdr:row>
      <xdr:rowOff>73660</xdr:rowOff>
    </xdr:to>
    <xdr:sp macro="" textlink="">
      <xdr:nvSpPr>
        <xdr:cNvPr id="77" name="楕円 76">
          <a:extLst>
            <a:ext uri="{FF2B5EF4-FFF2-40B4-BE49-F238E27FC236}">
              <a16:creationId xmlns:a16="http://schemas.microsoft.com/office/drawing/2014/main" id="{567F3765-5AAE-4F19-B140-3121A49480FF}"/>
            </a:ext>
          </a:extLst>
        </xdr:cNvPr>
        <xdr:cNvSpPr/>
      </xdr:nvSpPr>
      <xdr:spPr>
        <a:xfrm>
          <a:off x="2857500" y="663003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22860</xdr:rowOff>
    </xdr:from>
    <xdr:to>
      <xdr:col>19</xdr:col>
      <xdr:colOff>177800</xdr:colOff>
      <xdr:row>38</xdr:row>
      <xdr:rowOff>59055</xdr:rowOff>
    </xdr:to>
    <xdr:cxnSp macro="">
      <xdr:nvCxnSpPr>
        <xdr:cNvPr id="78" name="直線コネクタ 77">
          <a:extLst>
            <a:ext uri="{FF2B5EF4-FFF2-40B4-BE49-F238E27FC236}">
              <a16:creationId xmlns:a16="http://schemas.microsoft.com/office/drawing/2014/main" id="{7619AFD1-B636-42DB-B7E8-5FBFDD5A56E5}"/>
            </a:ext>
          </a:extLst>
        </xdr:cNvPr>
        <xdr:cNvCxnSpPr/>
      </xdr:nvCxnSpPr>
      <xdr:spPr>
        <a:xfrm>
          <a:off x="2906395" y="6686550"/>
          <a:ext cx="89281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107315</xdr:rowOff>
    </xdr:from>
    <xdr:to>
      <xdr:col>10</xdr:col>
      <xdr:colOff>165100</xdr:colOff>
      <xdr:row>38</xdr:row>
      <xdr:rowOff>37465</xdr:rowOff>
    </xdr:to>
    <xdr:sp macro="" textlink="">
      <xdr:nvSpPr>
        <xdr:cNvPr id="79" name="楕円 78">
          <a:extLst>
            <a:ext uri="{FF2B5EF4-FFF2-40B4-BE49-F238E27FC236}">
              <a16:creationId xmlns:a16="http://schemas.microsoft.com/office/drawing/2014/main" id="{B9226A18-141A-4F0C-BC13-DE145D70DD78}"/>
            </a:ext>
          </a:extLst>
        </xdr:cNvPr>
        <xdr:cNvSpPr/>
      </xdr:nvSpPr>
      <xdr:spPr>
        <a:xfrm>
          <a:off x="1970405" y="65938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158115</xdr:rowOff>
    </xdr:from>
    <xdr:to>
      <xdr:col>15</xdr:col>
      <xdr:colOff>50800</xdr:colOff>
      <xdr:row>38</xdr:row>
      <xdr:rowOff>22860</xdr:rowOff>
    </xdr:to>
    <xdr:cxnSp macro="">
      <xdr:nvCxnSpPr>
        <xdr:cNvPr id="80" name="直線コネクタ 79">
          <a:extLst>
            <a:ext uri="{FF2B5EF4-FFF2-40B4-BE49-F238E27FC236}">
              <a16:creationId xmlns:a16="http://schemas.microsoft.com/office/drawing/2014/main" id="{6315B59E-027A-4C51-B593-60D64B294CBD}"/>
            </a:ext>
          </a:extLst>
        </xdr:cNvPr>
        <xdr:cNvCxnSpPr/>
      </xdr:nvCxnSpPr>
      <xdr:spPr>
        <a:xfrm>
          <a:off x="2019300" y="6640830"/>
          <a:ext cx="887095"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71120</xdr:rowOff>
    </xdr:from>
    <xdr:to>
      <xdr:col>6</xdr:col>
      <xdr:colOff>38100</xdr:colOff>
      <xdr:row>38</xdr:row>
      <xdr:rowOff>1270</xdr:rowOff>
    </xdr:to>
    <xdr:sp macro="" textlink="">
      <xdr:nvSpPr>
        <xdr:cNvPr id="81" name="楕円 80">
          <a:extLst>
            <a:ext uri="{FF2B5EF4-FFF2-40B4-BE49-F238E27FC236}">
              <a16:creationId xmlns:a16="http://schemas.microsoft.com/office/drawing/2014/main" id="{BE7B27D3-F23A-41FE-A557-579313A91233}"/>
            </a:ext>
          </a:extLst>
        </xdr:cNvPr>
        <xdr:cNvSpPr/>
      </xdr:nvSpPr>
      <xdr:spPr>
        <a:xfrm>
          <a:off x="1077595" y="655764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121920</xdr:rowOff>
    </xdr:from>
    <xdr:to>
      <xdr:col>10</xdr:col>
      <xdr:colOff>114300</xdr:colOff>
      <xdr:row>37</xdr:row>
      <xdr:rowOff>158115</xdr:rowOff>
    </xdr:to>
    <xdr:cxnSp macro="">
      <xdr:nvCxnSpPr>
        <xdr:cNvPr id="82" name="直線コネクタ 81">
          <a:extLst>
            <a:ext uri="{FF2B5EF4-FFF2-40B4-BE49-F238E27FC236}">
              <a16:creationId xmlns:a16="http://schemas.microsoft.com/office/drawing/2014/main" id="{D6C6FA7E-8B55-4A16-A55A-84B1595EFE1B}"/>
            </a:ext>
          </a:extLst>
        </xdr:cNvPr>
        <xdr:cNvCxnSpPr/>
      </xdr:nvCxnSpPr>
      <xdr:spPr>
        <a:xfrm>
          <a:off x="1132205" y="6604635"/>
          <a:ext cx="88709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102887</xdr:rowOff>
    </xdr:from>
    <xdr:ext cx="405111" cy="259045"/>
    <xdr:sp macro="" textlink="">
      <xdr:nvSpPr>
        <xdr:cNvPr id="83" name="n_1aveValue【道路】&#10;有形固定資産減価償却率">
          <a:extLst>
            <a:ext uri="{FF2B5EF4-FFF2-40B4-BE49-F238E27FC236}">
              <a16:creationId xmlns:a16="http://schemas.microsoft.com/office/drawing/2014/main" id="{F5AB27D2-6995-495B-931A-B86944351D92}"/>
            </a:ext>
          </a:extLst>
        </xdr:cNvPr>
        <xdr:cNvSpPr txBox="1"/>
      </xdr:nvSpPr>
      <xdr:spPr>
        <a:xfrm>
          <a:off x="3582044" y="676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70502</xdr:rowOff>
    </xdr:from>
    <xdr:ext cx="405111" cy="259045"/>
    <xdr:sp macro="" textlink="">
      <xdr:nvSpPr>
        <xdr:cNvPr id="84" name="n_2aveValue【道路】&#10;有形固定資産減価償却率">
          <a:extLst>
            <a:ext uri="{FF2B5EF4-FFF2-40B4-BE49-F238E27FC236}">
              <a16:creationId xmlns:a16="http://schemas.microsoft.com/office/drawing/2014/main" id="{1CE423D9-7166-4FF8-8D05-37A691EB2FFF}"/>
            </a:ext>
          </a:extLst>
        </xdr:cNvPr>
        <xdr:cNvSpPr txBox="1"/>
      </xdr:nvSpPr>
      <xdr:spPr>
        <a:xfrm>
          <a:off x="2705744" y="6732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68597</xdr:rowOff>
    </xdr:from>
    <xdr:ext cx="405111" cy="259045"/>
    <xdr:sp macro="" textlink="">
      <xdr:nvSpPr>
        <xdr:cNvPr id="85" name="n_3aveValue【道路】&#10;有形固定資産減価償却率">
          <a:extLst>
            <a:ext uri="{FF2B5EF4-FFF2-40B4-BE49-F238E27FC236}">
              <a16:creationId xmlns:a16="http://schemas.microsoft.com/office/drawing/2014/main" id="{D71596CD-D500-496E-B65D-5C2C0A80C3C8}"/>
            </a:ext>
          </a:extLst>
        </xdr:cNvPr>
        <xdr:cNvSpPr txBox="1"/>
      </xdr:nvSpPr>
      <xdr:spPr>
        <a:xfrm>
          <a:off x="1818649" y="673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8272</xdr:rowOff>
    </xdr:from>
    <xdr:ext cx="405111" cy="259045"/>
    <xdr:sp macro="" textlink="">
      <xdr:nvSpPr>
        <xdr:cNvPr id="86" name="n_4aveValue【道路】&#10;有形固定資産減価償却率">
          <a:extLst>
            <a:ext uri="{FF2B5EF4-FFF2-40B4-BE49-F238E27FC236}">
              <a16:creationId xmlns:a16="http://schemas.microsoft.com/office/drawing/2014/main" id="{B6206C53-33A4-41BF-854F-7123F4EAE7CD}"/>
            </a:ext>
          </a:extLst>
        </xdr:cNvPr>
        <xdr:cNvSpPr txBox="1"/>
      </xdr:nvSpPr>
      <xdr:spPr>
        <a:xfrm>
          <a:off x="925839" y="631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126382</xdr:rowOff>
    </xdr:from>
    <xdr:ext cx="405111" cy="259045"/>
    <xdr:sp macro="" textlink="">
      <xdr:nvSpPr>
        <xdr:cNvPr id="87" name="n_1mainValue【道路】&#10;有形固定資産減価償却率">
          <a:extLst>
            <a:ext uri="{FF2B5EF4-FFF2-40B4-BE49-F238E27FC236}">
              <a16:creationId xmlns:a16="http://schemas.microsoft.com/office/drawing/2014/main" id="{5A62AFEE-1E89-4F6D-83DD-BE36FF59D6CE}"/>
            </a:ext>
          </a:extLst>
        </xdr:cNvPr>
        <xdr:cNvSpPr txBox="1"/>
      </xdr:nvSpPr>
      <xdr:spPr>
        <a:xfrm>
          <a:off x="3582044" y="6433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90187</xdr:rowOff>
    </xdr:from>
    <xdr:ext cx="405111" cy="259045"/>
    <xdr:sp macro="" textlink="">
      <xdr:nvSpPr>
        <xdr:cNvPr id="88" name="n_2mainValue【道路】&#10;有形固定資産減価償却率">
          <a:extLst>
            <a:ext uri="{FF2B5EF4-FFF2-40B4-BE49-F238E27FC236}">
              <a16:creationId xmlns:a16="http://schemas.microsoft.com/office/drawing/2014/main" id="{43BC9D28-23A3-49AC-997A-6D9F1B2BD98D}"/>
            </a:ext>
          </a:extLst>
        </xdr:cNvPr>
        <xdr:cNvSpPr txBox="1"/>
      </xdr:nvSpPr>
      <xdr:spPr>
        <a:xfrm>
          <a:off x="2705744" y="6397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53992</xdr:rowOff>
    </xdr:from>
    <xdr:ext cx="405111" cy="259045"/>
    <xdr:sp macro="" textlink="">
      <xdr:nvSpPr>
        <xdr:cNvPr id="89" name="n_3mainValue【道路】&#10;有形固定資産減価償却率">
          <a:extLst>
            <a:ext uri="{FF2B5EF4-FFF2-40B4-BE49-F238E27FC236}">
              <a16:creationId xmlns:a16="http://schemas.microsoft.com/office/drawing/2014/main" id="{8E924170-CB6E-4C08-A416-7E35238A2122}"/>
            </a:ext>
          </a:extLst>
        </xdr:cNvPr>
        <xdr:cNvSpPr txBox="1"/>
      </xdr:nvSpPr>
      <xdr:spPr>
        <a:xfrm>
          <a:off x="1818649" y="636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163847</xdr:rowOff>
    </xdr:from>
    <xdr:ext cx="405111" cy="259045"/>
    <xdr:sp macro="" textlink="">
      <xdr:nvSpPr>
        <xdr:cNvPr id="90" name="n_4mainValue【道路】&#10;有形固定資産減価償却率">
          <a:extLst>
            <a:ext uri="{FF2B5EF4-FFF2-40B4-BE49-F238E27FC236}">
              <a16:creationId xmlns:a16="http://schemas.microsoft.com/office/drawing/2014/main" id="{300FF376-DE3D-4CB1-9338-A757F1797D4B}"/>
            </a:ext>
          </a:extLst>
        </xdr:cNvPr>
        <xdr:cNvSpPr txBox="1"/>
      </xdr:nvSpPr>
      <xdr:spPr>
        <a:xfrm>
          <a:off x="925839"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6552843-44DB-4CD7-B986-144F8736087B}"/>
            </a:ext>
          </a:extLst>
        </xdr:cNvPr>
        <xdr:cNvSpPr/>
      </xdr:nvSpPr>
      <xdr:spPr>
        <a:xfrm>
          <a:off x="6602095"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A93E78A-8466-4D1B-866D-77340AADE96E}"/>
            </a:ext>
          </a:extLst>
        </xdr:cNvPr>
        <xdr:cNvSpPr/>
      </xdr:nvSpPr>
      <xdr:spPr>
        <a:xfrm>
          <a:off x="6732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50F6A17-CB53-4B03-8CFE-65BD2C90DA68}"/>
            </a:ext>
          </a:extLst>
        </xdr:cNvPr>
        <xdr:cNvSpPr/>
      </xdr:nvSpPr>
      <xdr:spPr>
        <a:xfrm>
          <a:off x="6732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650AD35-7BD6-401E-8542-31F8A72E2CDF}"/>
            </a:ext>
          </a:extLst>
        </xdr:cNvPr>
        <xdr:cNvSpPr/>
      </xdr:nvSpPr>
      <xdr:spPr>
        <a:xfrm>
          <a:off x="7745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20A0F542-605F-4F5C-9FE9-3BA6FFC950A7}"/>
            </a:ext>
          </a:extLst>
        </xdr:cNvPr>
        <xdr:cNvSpPr/>
      </xdr:nvSpPr>
      <xdr:spPr>
        <a:xfrm>
          <a:off x="7745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4BF34C2-DC3A-4F2A-BB1D-D1810B98391F}"/>
            </a:ext>
          </a:extLst>
        </xdr:cNvPr>
        <xdr:cNvSpPr/>
      </xdr:nvSpPr>
      <xdr:spPr>
        <a:xfrm>
          <a:off x="8888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885E703-1036-4170-80F1-E23BC86EC7C5}"/>
            </a:ext>
          </a:extLst>
        </xdr:cNvPr>
        <xdr:cNvSpPr/>
      </xdr:nvSpPr>
      <xdr:spPr>
        <a:xfrm>
          <a:off x="8888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9DC2EF8-4D0E-4B75-8C9A-40D5C2595659}"/>
            </a:ext>
          </a:extLst>
        </xdr:cNvPr>
        <xdr:cNvSpPr/>
      </xdr:nvSpPr>
      <xdr:spPr>
        <a:xfrm>
          <a:off x="6602095"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B911637-2C51-4360-A819-9D0832FD82D6}"/>
            </a:ext>
          </a:extLst>
        </xdr:cNvPr>
        <xdr:cNvSpPr txBox="1"/>
      </xdr:nvSpPr>
      <xdr:spPr>
        <a:xfrm>
          <a:off x="6563995" y="52578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6B392B7-2875-4F48-9BE9-8454ACD24DA4}"/>
            </a:ext>
          </a:extLst>
        </xdr:cNvPr>
        <xdr:cNvCxnSpPr/>
      </xdr:nvCxnSpPr>
      <xdr:spPr>
        <a:xfrm>
          <a:off x="6602095"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B5629F14-EA6E-4BB1-9D28-76AEC36B988C}"/>
            </a:ext>
          </a:extLst>
        </xdr:cNvPr>
        <xdr:cNvCxnSpPr/>
      </xdr:nvCxnSpPr>
      <xdr:spPr>
        <a:xfrm>
          <a:off x="6602095"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2456729D-6359-4937-A6B0-63A919308DFA}"/>
            </a:ext>
          </a:extLst>
        </xdr:cNvPr>
        <xdr:cNvSpPr txBox="1"/>
      </xdr:nvSpPr>
      <xdr:spPr>
        <a:xfrm>
          <a:off x="6136821" y="7254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7E5E2495-47ED-4E01-A856-FEF429062E65}"/>
            </a:ext>
          </a:extLst>
        </xdr:cNvPr>
        <xdr:cNvCxnSpPr/>
      </xdr:nvCxnSpPr>
      <xdr:spPr>
        <a:xfrm>
          <a:off x="6602095"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B57A50B7-84B3-49A1-B4B3-170DB89DA4AF}"/>
            </a:ext>
          </a:extLst>
        </xdr:cNvPr>
        <xdr:cNvSpPr txBox="1"/>
      </xdr:nvSpPr>
      <xdr:spPr>
        <a:xfrm>
          <a:off x="6076511" y="686627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1EFEF0EB-CC91-4373-8266-AEF352F33ABE}"/>
            </a:ext>
          </a:extLst>
        </xdr:cNvPr>
        <xdr:cNvCxnSpPr/>
      </xdr:nvCxnSpPr>
      <xdr:spPr>
        <a:xfrm>
          <a:off x="6602095"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F9DDA934-7DDB-4F9D-9B5B-018171AB4498}"/>
            </a:ext>
          </a:extLst>
        </xdr:cNvPr>
        <xdr:cNvSpPr txBox="1"/>
      </xdr:nvSpPr>
      <xdr:spPr>
        <a:xfrm>
          <a:off x="6076511" y="647003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45A9E0E4-A6FD-4869-A43D-BB1C43760D36}"/>
            </a:ext>
          </a:extLst>
        </xdr:cNvPr>
        <xdr:cNvCxnSpPr/>
      </xdr:nvCxnSpPr>
      <xdr:spPr>
        <a:xfrm>
          <a:off x="6602095"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6CD5233F-672E-4351-8612-DF8C1959A874}"/>
            </a:ext>
          </a:extLst>
        </xdr:cNvPr>
        <xdr:cNvSpPr txBox="1"/>
      </xdr:nvSpPr>
      <xdr:spPr>
        <a:xfrm>
          <a:off x="6076511" y="608141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2C517BC5-F368-4F9C-A5FD-5733EC0D1D69}"/>
            </a:ext>
          </a:extLst>
        </xdr:cNvPr>
        <xdr:cNvCxnSpPr/>
      </xdr:nvCxnSpPr>
      <xdr:spPr>
        <a:xfrm>
          <a:off x="6602095"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F9ECEB0E-7E1E-42FD-BE8A-8EC87BC6AC1F}"/>
            </a:ext>
          </a:extLst>
        </xdr:cNvPr>
        <xdr:cNvSpPr txBox="1"/>
      </xdr:nvSpPr>
      <xdr:spPr>
        <a:xfrm>
          <a:off x="6076511" y="56927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68B817B1-24DC-4CD4-9ED9-670085774598}"/>
            </a:ext>
          </a:extLst>
        </xdr:cNvPr>
        <xdr:cNvCxnSpPr/>
      </xdr:nvCxnSpPr>
      <xdr:spPr>
        <a:xfrm>
          <a:off x="6602095"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F0CE034-ACF2-4FC2-9806-37DC72B2A5F9}"/>
            </a:ext>
          </a:extLst>
        </xdr:cNvPr>
        <xdr:cNvSpPr txBox="1"/>
      </xdr:nvSpPr>
      <xdr:spPr>
        <a:xfrm>
          <a:off x="6010486" y="53041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4B625096-D991-4923-9BC5-D58F8519F183}"/>
            </a:ext>
          </a:extLst>
        </xdr:cNvPr>
        <xdr:cNvSpPr/>
      </xdr:nvSpPr>
      <xdr:spPr>
        <a:xfrm>
          <a:off x="6602095"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42253</xdr:rowOff>
    </xdr:from>
    <xdr:to>
      <xdr:col>54</xdr:col>
      <xdr:colOff>189865</xdr:colOff>
      <xdr:row>40</xdr:row>
      <xdr:rowOff>163868</xdr:rowOff>
    </xdr:to>
    <xdr:cxnSp macro="">
      <xdr:nvCxnSpPr>
        <xdr:cNvPr id="114" name="直線コネクタ 113">
          <a:extLst>
            <a:ext uri="{FF2B5EF4-FFF2-40B4-BE49-F238E27FC236}">
              <a16:creationId xmlns:a16="http://schemas.microsoft.com/office/drawing/2014/main" id="{37E27E01-EF4E-4873-AC69-9CDA5B41AE59}"/>
            </a:ext>
          </a:extLst>
        </xdr:cNvPr>
        <xdr:cNvCxnSpPr/>
      </xdr:nvCxnSpPr>
      <xdr:spPr>
        <a:xfrm flipV="1">
          <a:off x="10476865" y="6001093"/>
          <a:ext cx="0" cy="1171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167695</xdr:rowOff>
    </xdr:from>
    <xdr:ext cx="534377" cy="259045"/>
    <xdr:sp macro="" textlink="">
      <xdr:nvSpPr>
        <xdr:cNvPr id="115" name="【道路】&#10;一人当たり延長最小値テキスト">
          <a:extLst>
            <a:ext uri="{FF2B5EF4-FFF2-40B4-BE49-F238E27FC236}">
              <a16:creationId xmlns:a16="http://schemas.microsoft.com/office/drawing/2014/main" id="{44A58409-F2B8-41D6-BFA3-EA1BA4439662}"/>
            </a:ext>
          </a:extLst>
        </xdr:cNvPr>
        <xdr:cNvSpPr txBox="1"/>
      </xdr:nvSpPr>
      <xdr:spPr>
        <a:xfrm>
          <a:off x="10515600" y="7181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163868</xdr:rowOff>
    </xdr:from>
    <xdr:to>
      <xdr:col>55</xdr:col>
      <xdr:colOff>88900</xdr:colOff>
      <xdr:row>40</xdr:row>
      <xdr:rowOff>163868</xdr:rowOff>
    </xdr:to>
    <xdr:cxnSp macro="">
      <xdr:nvCxnSpPr>
        <xdr:cNvPr id="116" name="直線コネクタ 115">
          <a:extLst>
            <a:ext uri="{FF2B5EF4-FFF2-40B4-BE49-F238E27FC236}">
              <a16:creationId xmlns:a16="http://schemas.microsoft.com/office/drawing/2014/main" id="{6E3C4D74-5FE1-4E48-A120-2D360ECEB7BC}"/>
            </a:ext>
          </a:extLst>
        </xdr:cNvPr>
        <xdr:cNvCxnSpPr/>
      </xdr:nvCxnSpPr>
      <xdr:spPr>
        <a:xfrm>
          <a:off x="10390505" y="7172363"/>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160380</xdr:rowOff>
    </xdr:from>
    <xdr:ext cx="534377" cy="259045"/>
    <xdr:sp macro="" textlink="">
      <xdr:nvSpPr>
        <xdr:cNvPr id="117" name="【道路】&#10;一人当たり延長最大値テキスト">
          <a:extLst>
            <a:ext uri="{FF2B5EF4-FFF2-40B4-BE49-F238E27FC236}">
              <a16:creationId xmlns:a16="http://schemas.microsoft.com/office/drawing/2014/main" id="{CE45BBD4-2C51-4644-8A27-7DBC3E0CF80F}"/>
            </a:ext>
          </a:extLst>
        </xdr:cNvPr>
        <xdr:cNvSpPr txBox="1"/>
      </xdr:nvSpPr>
      <xdr:spPr>
        <a:xfrm>
          <a:off x="10515600" y="5766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42253</xdr:rowOff>
    </xdr:from>
    <xdr:to>
      <xdr:col>55</xdr:col>
      <xdr:colOff>88900</xdr:colOff>
      <xdr:row>34</xdr:row>
      <xdr:rowOff>42253</xdr:rowOff>
    </xdr:to>
    <xdr:cxnSp macro="">
      <xdr:nvCxnSpPr>
        <xdr:cNvPr id="118" name="直線コネクタ 117">
          <a:extLst>
            <a:ext uri="{FF2B5EF4-FFF2-40B4-BE49-F238E27FC236}">
              <a16:creationId xmlns:a16="http://schemas.microsoft.com/office/drawing/2014/main" id="{8A024C19-0391-4565-9530-2FF453C02435}"/>
            </a:ext>
          </a:extLst>
        </xdr:cNvPr>
        <xdr:cNvCxnSpPr/>
      </xdr:nvCxnSpPr>
      <xdr:spPr>
        <a:xfrm>
          <a:off x="10390505" y="6001093"/>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62215</xdr:rowOff>
    </xdr:from>
    <xdr:ext cx="534377" cy="259045"/>
    <xdr:sp macro="" textlink="">
      <xdr:nvSpPr>
        <xdr:cNvPr id="119" name="【道路】&#10;一人当たり延長平均値テキスト">
          <a:extLst>
            <a:ext uri="{FF2B5EF4-FFF2-40B4-BE49-F238E27FC236}">
              <a16:creationId xmlns:a16="http://schemas.microsoft.com/office/drawing/2014/main" id="{21260E7F-1924-4E3D-8E2E-40ABB9B140F4}"/>
            </a:ext>
          </a:extLst>
        </xdr:cNvPr>
        <xdr:cNvSpPr txBox="1"/>
      </xdr:nvSpPr>
      <xdr:spPr>
        <a:xfrm>
          <a:off x="10515600" y="67240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83788</xdr:rowOff>
    </xdr:from>
    <xdr:to>
      <xdr:col>55</xdr:col>
      <xdr:colOff>50800</xdr:colOff>
      <xdr:row>39</xdr:row>
      <xdr:rowOff>13938</xdr:rowOff>
    </xdr:to>
    <xdr:sp macro="" textlink="">
      <xdr:nvSpPr>
        <xdr:cNvPr id="120" name="フローチャート: 判断 119">
          <a:extLst>
            <a:ext uri="{FF2B5EF4-FFF2-40B4-BE49-F238E27FC236}">
              <a16:creationId xmlns:a16="http://schemas.microsoft.com/office/drawing/2014/main" id="{CFBE0E5C-019F-4021-9333-60136E63E0D1}"/>
            </a:ext>
          </a:extLst>
        </xdr:cNvPr>
        <xdr:cNvSpPr/>
      </xdr:nvSpPr>
      <xdr:spPr>
        <a:xfrm>
          <a:off x="10428605" y="6741763"/>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66853</xdr:rowOff>
    </xdr:from>
    <xdr:to>
      <xdr:col>50</xdr:col>
      <xdr:colOff>165100</xdr:colOff>
      <xdr:row>38</xdr:row>
      <xdr:rowOff>168453</xdr:rowOff>
    </xdr:to>
    <xdr:sp macro="" textlink="">
      <xdr:nvSpPr>
        <xdr:cNvPr id="121" name="フローチャート: 判断 120">
          <a:extLst>
            <a:ext uri="{FF2B5EF4-FFF2-40B4-BE49-F238E27FC236}">
              <a16:creationId xmlns:a16="http://schemas.microsoft.com/office/drawing/2014/main" id="{F4B4DB52-1DEF-4F2A-A4E5-130BF49EA767}"/>
            </a:ext>
          </a:extLst>
        </xdr:cNvPr>
        <xdr:cNvSpPr/>
      </xdr:nvSpPr>
      <xdr:spPr>
        <a:xfrm>
          <a:off x="9590405" y="672863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86284</xdr:rowOff>
    </xdr:from>
    <xdr:to>
      <xdr:col>46</xdr:col>
      <xdr:colOff>38100</xdr:colOff>
      <xdr:row>39</xdr:row>
      <xdr:rowOff>16434</xdr:rowOff>
    </xdr:to>
    <xdr:sp macro="" textlink="">
      <xdr:nvSpPr>
        <xdr:cNvPr id="122" name="フローチャート: 判断 121">
          <a:extLst>
            <a:ext uri="{FF2B5EF4-FFF2-40B4-BE49-F238E27FC236}">
              <a16:creationId xmlns:a16="http://schemas.microsoft.com/office/drawing/2014/main" id="{17BF7560-561C-4578-B24C-5807C19027E0}"/>
            </a:ext>
          </a:extLst>
        </xdr:cNvPr>
        <xdr:cNvSpPr/>
      </xdr:nvSpPr>
      <xdr:spPr>
        <a:xfrm>
          <a:off x="8697595" y="6744259"/>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90418</xdr:rowOff>
    </xdr:from>
    <xdr:to>
      <xdr:col>41</xdr:col>
      <xdr:colOff>101600</xdr:colOff>
      <xdr:row>39</xdr:row>
      <xdr:rowOff>20568</xdr:rowOff>
    </xdr:to>
    <xdr:sp macro="" textlink="">
      <xdr:nvSpPr>
        <xdr:cNvPr id="123" name="フローチャート: 判断 122">
          <a:extLst>
            <a:ext uri="{FF2B5EF4-FFF2-40B4-BE49-F238E27FC236}">
              <a16:creationId xmlns:a16="http://schemas.microsoft.com/office/drawing/2014/main" id="{C21DED42-9A13-4DBE-8592-C2F05E84EDCF}"/>
            </a:ext>
          </a:extLst>
        </xdr:cNvPr>
        <xdr:cNvSpPr/>
      </xdr:nvSpPr>
      <xdr:spPr>
        <a:xfrm>
          <a:off x="7810500" y="6748393"/>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105810</xdr:rowOff>
    </xdr:from>
    <xdr:to>
      <xdr:col>36</xdr:col>
      <xdr:colOff>165100</xdr:colOff>
      <xdr:row>39</xdr:row>
      <xdr:rowOff>35960</xdr:rowOff>
    </xdr:to>
    <xdr:sp macro="" textlink="">
      <xdr:nvSpPr>
        <xdr:cNvPr id="124" name="フローチャート: 判断 123">
          <a:extLst>
            <a:ext uri="{FF2B5EF4-FFF2-40B4-BE49-F238E27FC236}">
              <a16:creationId xmlns:a16="http://schemas.microsoft.com/office/drawing/2014/main" id="{DD53A3A1-850E-4CCE-AE70-58F3F037716D}"/>
            </a:ext>
          </a:extLst>
        </xdr:cNvPr>
        <xdr:cNvSpPr/>
      </xdr:nvSpPr>
      <xdr:spPr>
        <a:xfrm>
          <a:off x="6923405" y="676759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BBFA1F5-56E9-44EF-B783-233E17C4DAFE}"/>
            </a:ext>
          </a:extLst>
        </xdr:cNvPr>
        <xdr:cNvSpPr txBox="1"/>
      </xdr:nvSpPr>
      <xdr:spPr>
        <a:xfrm>
          <a:off x="102870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BFF3B47-E33B-4168-A895-9BCEA1CEF74D}"/>
            </a:ext>
          </a:extLst>
        </xdr:cNvPr>
        <xdr:cNvSpPr txBox="1"/>
      </xdr:nvSpPr>
      <xdr:spPr>
        <a:xfrm>
          <a:off x="9448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FC72CE6-4A9D-4AB6-BF28-970E34A9DE60}"/>
            </a:ext>
          </a:extLst>
        </xdr:cNvPr>
        <xdr:cNvSpPr txBox="1"/>
      </xdr:nvSpPr>
      <xdr:spPr>
        <a:xfrm>
          <a:off x="8561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DEF7FF8-1DF4-41E1-B0F5-73E91F20E9E8}"/>
            </a:ext>
          </a:extLst>
        </xdr:cNvPr>
        <xdr:cNvSpPr txBox="1"/>
      </xdr:nvSpPr>
      <xdr:spPr>
        <a:xfrm>
          <a:off x="7668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1952488-580A-4425-B3A1-76530EE3A220}"/>
            </a:ext>
          </a:extLst>
        </xdr:cNvPr>
        <xdr:cNvSpPr txBox="1"/>
      </xdr:nvSpPr>
      <xdr:spPr>
        <a:xfrm>
          <a:off x="6781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132671</xdr:rowOff>
    </xdr:from>
    <xdr:to>
      <xdr:col>55</xdr:col>
      <xdr:colOff>50800</xdr:colOff>
      <xdr:row>38</xdr:row>
      <xdr:rowOff>62821</xdr:rowOff>
    </xdr:to>
    <xdr:sp macro="" textlink="">
      <xdr:nvSpPr>
        <xdr:cNvPr id="130" name="楕円 129">
          <a:extLst>
            <a:ext uri="{FF2B5EF4-FFF2-40B4-BE49-F238E27FC236}">
              <a16:creationId xmlns:a16="http://schemas.microsoft.com/office/drawing/2014/main" id="{43D2D70B-274C-431E-9204-4A0DCC0128A9}"/>
            </a:ext>
          </a:extLst>
        </xdr:cNvPr>
        <xdr:cNvSpPr/>
      </xdr:nvSpPr>
      <xdr:spPr>
        <a:xfrm>
          <a:off x="10428605" y="662110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155548</xdr:rowOff>
    </xdr:from>
    <xdr:ext cx="534377" cy="259045"/>
    <xdr:sp macro="" textlink="">
      <xdr:nvSpPr>
        <xdr:cNvPr id="131" name="【道路】&#10;一人当たり延長該当値テキスト">
          <a:extLst>
            <a:ext uri="{FF2B5EF4-FFF2-40B4-BE49-F238E27FC236}">
              <a16:creationId xmlns:a16="http://schemas.microsoft.com/office/drawing/2014/main" id="{B1CAC1A1-19F8-440B-B80C-3EC5B38BCFE4}"/>
            </a:ext>
          </a:extLst>
        </xdr:cNvPr>
        <xdr:cNvSpPr txBox="1"/>
      </xdr:nvSpPr>
      <xdr:spPr>
        <a:xfrm>
          <a:off x="10515600" y="646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152673</xdr:rowOff>
    </xdr:from>
    <xdr:to>
      <xdr:col>50</xdr:col>
      <xdr:colOff>165100</xdr:colOff>
      <xdr:row>38</xdr:row>
      <xdr:rowOff>82823</xdr:rowOff>
    </xdr:to>
    <xdr:sp macro="" textlink="">
      <xdr:nvSpPr>
        <xdr:cNvPr id="132" name="楕円 131">
          <a:extLst>
            <a:ext uri="{FF2B5EF4-FFF2-40B4-BE49-F238E27FC236}">
              <a16:creationId xmlns:a16="http://schemas.microsoft.com/office/drawing/2014/main" id="{C69B8BD6-F9EF-4958-A845-2623D7DE38EB}"/>
            </a:ext>
          </a:extLst>
        </xdr:cNvPr>
        <xdr:cNvSpPr/>
      </xdr:nvSpPr>
      <xdr:spPr>
        <a:xfrm>
          <a:off x="9590405" y="663729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12020</xdr:rowOff>
    </xdr:from>
    <xdr:to>
      <xdr:col>55</xdr:col>
      <xdr:colOff>0</xdr:colOff>
      <xdr:row>38</xdr:row>
      <xdr:rowOff>32023</xdr:rowOff>
    </xdr:to>
    <xdr:cxnSp macro="">
      <xdr:nvCxnSpPr>
        <xdr:cNvPr id="133" name="直線コネクタ 132">
          <a:extLst>
            <a:ext uri="{FF2B5EF4-FFF2-40B4-BE49-F238E27FC236}">
              <a16:creationId xmlns:a16="http://schemas.microsoft.com/office/drawing/2014/main" id="{A32FB6A9-16B5-49E5-812D-0673E6724F4D}"/>
            </a:ext>
          </a:extLst>
        </xdr:cNvPr>
        <xdr:cNvCxnSpPr/>
      </xdr:nvCxnSpPr>
      <xdr:spPr>
        <a:xfrm flipV="1">
          <a:off x="9639300" y="6669995"/>
          <a:ext cx="838200" cy="23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166618</xdr:rowOff>
    </xdr:from>
    <xdr:to>
      <xdr:col>46</xdr:col>
      <xdr:colOff>38100</xdr:colOff>
      <xdr:row>38</xdr:row>
      <xdr:rowOff>96768</xdr:rowOff>
    </xdr:to>
    <xdr:sp macro="" textlink="">
      <xdr:nvSpPr>
        <xdr:cNvPr id="134" name="楕円 133">
          <a:extLst>
            <a:ext uri="{FF2B5EF4-FFF2-40B4-BE49-F238E27FC236}">
              <a16:creationId xmlns:a16="http://schemas.microsoft.com/office/drawing/2014/main" id="{8022E60A-25C5-4665-A1AF-C4A97E0717F1}"/>
            </a:ext>
          </a:extLst>
        </xdr:cNvPr>
        <xdr:cNvSpPr/>
      </xdr:nvSpPr>
      <xdr:spPr>
        <a:xfrm>
          <a:off x="8697595" y="6649333"/>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32023</xdr:rowOff>
    </xdr:from>
    <xdr:to>
      <xdr:col>50</xdr:col>
      <xdr:colOff>114300</xdr:colOff>
      <xdr:row>38</xdr:row>
      <xdr:rowOff>45968</xdr:rowOff>
    </xdr:to>
    <xdr:cxnSp macro="">
      <xdr:nvCxnSpPr>
        <xdr:cNvPr id="135" name="直線コネクタ 134">
          <a:extLst>
            <a:ext uri="{FF2B5EF4-FFF2-40B4-BE49-F238E27FC236}">
              <a16:creationId xmlns:a16="http://schemas.microsoft.com/office/drawing/2014/main" id="{A7EAEC13-7201-487B-9873-771B91E6DC3E}"/>
            </a:ext>
          </a:extLst>
        </xdr:cNvPr>
        <xdr:cNvCxnSpPr/>
      </xdr:nvCxnSpPr>
      <xdr:spPr>
        <a:xfrm flipV="1">
          <a:off x="8752205" y="6693808"/>
          <a:ext cx="887095" cy="10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12579</xdr:rowOff>
    </xdr:from>
    <xdr:to>
      <xdr:col>41</xdr:col>
      <xdr:colOff>101600</xdr:colOff>
      <xdr:row>38</xdr:row>
      <xdr:rowOff>114179</xdr:rowOff>
    </xdr:to>
    <xdr:sp macro="" textlink="">
      <xdr:nvSpPr>
        <xdr:cNvPr id="136" name="楕円 135">
          <a:extLst>
            <a:ext uri="{FF2B5EF4-FFF2-40B4-BE49-F238E27FC236}">
              <a16:creationId xmlns:a16="http://schemas.microsoft.com/office/drawing/2014/main" id="{C8F23792-E61B-4146-A971-567291203DA8}"/>
            </a:ext>
          </a:extLst>
        </xdr:cNvPr>
        <xdr:cNvSpPr/>
      </xdr:nvSpPr>
      <xdr:spPr>
        <a:xfrm>
          <a:off x="7810500" y="667055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45968</xdr:rowOff>
    </xdr:from>
    <xdr:to>
      <xdr:col>45</xdr:col>
      <xdr:colOff>177800</xdr:colOff>
      <xdr:row>38</xdr:row>
      <xdr:rowOff>63379</xdr:rowOff>
    </xdr:to>
    <xdr:cxnSp macro="">
      <xdr:nvCxnSpPr>
        <xdr:cNvPr id="137" name="直線コネクタ 136">
          <a:extLst>
            <a:ext uri="{FF2B5EF4-FFF2-40B4-BE49-F238E27FC236}">
              <a16:creationId xmlns:a16="http://schemas.microsoft.com/office/drawing/2014/main" id="{44088526-D441-4CA8-B5CE-787B9E2E5F31}"/>
            </a:ext>
          </a:extLst>
        </xdr:cNvPr>
        <xdr:cNvCxnSpPr/>
      </xdr:nvCxnSpPr>
      <xdr:spPr>
        <a:xfrm flipV="1">
          <a:off x="7859395" y="6703943"/>
          <a:ext cx="892810" cy="21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25476</xdr:rowOff>
    </xdr:from>
    <xdr:to>
      <xdr:col>36</xdr:col>
      <xdr:colOff>165100</xdr:colOff>
      <xdr:row>38</xdr:row>
      <xdr:rowOff>127076</xdr:rowOff>
    </xdr:to>
    <xdr:sp macro="" textlink="">
      <xdr:nvSpPr>
        <xdr:cNvPr id="138" name="楕円 137">
          <a:extLst>
            <a:ext uri="{FF2B5EF4-FFF2-40B4-BE49-F238E27FC236}">
              <a16:creationId xmlns:a16="http://schemas.microsoft.com/office/drawing/2014/main" id="{C418BB53-B6D2-4176-A447-842EA2609AD2}"/>
            </a:ext>
          </a:extLst>
        </xdr:cNvPr>
        <xdr:cNvSpPr/>
      </xdr:nvSpPr>
      <xdr:spPr>
        <a:xfrm>
          <a:off x="6923405" y="6687261"/>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63379</xdr:rowOff>
    </xdr:from>
    <xdr:to>
      <xdr:col>41</xdr:col>
      <xdr:colOff>50800</xdr:colOff>
      <xdr:row>38</xdr:row>
      <xdr:rowOff>76276</xdr:rowOff>
    </xdr:to>
    <xdr:cxnSp macro="">
      <xdr:nvCxnSpPr>
        <xdr:cNvPr id="139" name="直線コネクタ 138">
          <a:extLst>
            <a:ext uri="{FF2B5EF4-FFF2-40B4-BE49-F238E27FC236}">
              <a16:creationId xmlns:a16="http://schemas.microsoft.com/office/drawing/2014/main" id="{19DA3F52-B28E-4205-99D1-0AEDA8E92261}"/>
            </a:ext>
          </a:extLst>
        </xdr:cNvPr>
        <xdr:cNvCxnSpPr/>
      </xdr:nvCxnSpPr>
      <xdr:spPr>
        <a:xfrm flipV="1">
          <a:off x="6972300" y="6725164"/>
          <a:ext cx="887095" cy="10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159580</xdr:rowOff>
    </xdr:from>
    <xdr:ext cx="534377" cy="259045"/>
    <xdr:sp macro="" textlink="">
      <xdr:nvSpPr>
        <xdr:cNvPr id="140" name="n_1aveValue【道路】&#10;一人当たり延長">
          <a:extLst>
            <a:ext uri="{FF2B5EF4-FFF2-40B4-BE49-F238E27FC236}">
              <a16:creationId xmlns:a16="http://schemas.microsoft.com/office/drawing/2014/main" id="{D33E3DE0-53A7-405F-B17F-EFA66B343A2A}"/>
            </a:ext>
          </a:extLst>
        </xdr:cNvPr>
        <xdr:cNvSpPr txBox="1"/>
      </xdr:nvSpPr>
      <xdr:spPr>
        <a:xfrm>
          <a:off x="9361316" y="6817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7561</xdr:rowOff>
    </xdr:from>
    <xdr:ext cx="534377" cy="259045"/>
    <xdr:sp macro="" textlink="">
      <xdr:nvSpPr>
        <xdr:cNvPr id="141" name="n_2aveValue【道路】&#10;一人当たり延長">
          <a:extLst>
            <a:ext uri="{FF2B5EF4-FFF2-40B4-BE49-F238E27FC236}">
              <a16:creationId xmlns:a16="http://schemas.microsoft.com/office/drawing/2014/main" id="{4950C886-D3DD-49C2-B65A-64BD7C9B0E6E}"/>
            </a:ext>
          </a:extLst>
        </xdr:cNvPr>
        <xdr:cNvSpPr txBox="1"/>
      </xdr:nvSpPr>
      <xdr:spPr>
        <a:xfrm>
          <a:off x="8485016" y="6840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11695</xdr:rowOff>
    </xdr:from>
    <xdr:ext cx="534377" cy="259045"/>
    <xdr:sp macro="" textlink="">
      <xdr:nvSpPr>
        <xdr:cNvPr id="142" name="n_3aveValue【道路】&#10;一人当たり延長">
          <a:extLst>
            <a:ext uri="{FF2B5EF4-FFF2-40B4-BE49-F238E27FC236}">
              <a16:creationId xmlns:a16="http://schemas.microsoft.com/office/drawing/2014/main" id="{68A5E91F-F9C8-4D87-B960-53F3246914BB}"/>
            </a:ext>
          </a:extLst>
        </xdr:cNvPr>
        <xdr:cNvSpPr txBox="1"/>
      </xdr:nvSpPr>
      <xdr:spPr>
        <a:xfrm>
          <a:off x="7592206" y="6844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27087</xdr:rowOff>
    </xdr:from>
    <xdr:ext cx="534377" cy="259045"/>
    <xdr:sp macro="" textlink="">
      <xdr:nvSpPr>
        <xdr:cNvPr id="143" name="n_4aveValue【道路】&#10;一人当たり延長">
          <a:extLst>
            <a:ext uri="{FF2B5EF4-FFF2-40B4-BE49-F238E27FC236}">
              <a16:creationId xmlns:a16="http://schemas.microsoft.com/office/drawing/2014/main" id="{8BFF38A5-0CB8-46DF-BEB8-CE939E37B919}"/>
            </a:ext>
          </a:extLst>
        </xdr:cNvPr>
        <xdr:cNvSpPr txBox="1"/>
      </xdr:nvSpPr>
      <xdr:spPr>
        <a:xfrm>
          <a:off x="6705111" y="6864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99350</xdr:rowOff>
    </xdr:from>
    <xdr:ext cx="534377" cy="259045"/>
    <xdr:sp macro="" textlink="">
      <xdr:nvSpPr>
        <xdr:cNvPr id="144" name="n_1mainValue【道路】&#10;一人当たり延長">
          <a:extLst>
            <a:ext uri="{FF2B5EF4-FFF2-40B4-BE49-F238E27FC236}">
              <a16:creationId xmlns:a16="http://schemas.microsoft.com/office/drawing/2014/main" id="{2B48053A-E66D-4E3C-9E9C-EC64AB492FD2}"/>
            </a:ext>
          </a:extLst>
        </xdr:cNvPr>
        <xdr:cNvSpPr txBox="1"/>
      </xdr:nvSpPr>
      <xdr:spPr>
        <a:xfrm>
          <a:off x="9361316" y="6412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113295</xdr:rowOff>
    </xdr:from>
    <xdr:ext cx="534377" cy="259045"/>
    <xdr:sp macro="" textlink="">
      <xdr:nvSpPr>
        <xdr:cNvPr id="145" name="n_2mainValue【道路】&#10;一人当たり延長">
          <a:extLst>
            <a:ext uri="{FF2B5EF4-FFF2-40B4-BE49-F238E27FC236}">
              <a16:creationId xmlns:a16="http://schemas.microsoft.com/office/drawing/2014/main" id="{802FBFFF-542B-4DDE-82E5-CBE01B8AA803}"/>
            </a:ext>
          </a:extLst>
        </xdr:cNvPr>
        <xdr:cNvSpPr txBox="1"/>
      </xdr:nvSpPr>
      <xdr:spPr>
        <a:xfrm>
          <a:off x="8485016" y="6422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130706</xdr:rowOff>
    </xdr:from>
    <xdr:ext cx="534377" cy="259045"/>
    <xdr:sp macro="" textlink="">
      <xdr:nvSpPr>
        <xdr:cNvPr id="146" name="n_3mainValue【道路】&#10;一人当たり延長">
          <a:extLst>
            <a:ext uri="{FF2B5EF4-FFF2-40B4-BE49-F238E27FC236}">
              <a16:creationId xmlns:a16="http://schemas.microsoft.com/office/drawing/2014/main" id="{A993BD40-5096-4049-A0CC-3CBB037C140D}"/>
            </a:ext>
          </a:extLst>
        </xdr:cNvPr>
        <xdr:cNvSpPr txBox="1"/>
      </xdr:nvSpPr>
      <xdr:spPr>
        <a:xfrm>
          <a:off x="7592206" y="644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143603</xdr:rowOff>
    </xdr:from>
    <xdr:ext cx="534377" cy="259045"/>
    <xdr:sp macro="" textlink="">
      <xdr:nvSpPr>
        <xdr:cNvPr id="147" name="n_4mainValue【道路】&#10;一人当たり延長">
          <a:extLst>
            <a:ext uri="{FF2B5EF4-FFF2-40B4-BE49-F238E27FC236}">
              <a16:creationId xmlns:a16="http://schemas.microsoft.com/office/drawing/2014/main" id="{135312A5-9207-4582-8827-1A0F46483620}"/>
            </a:ext>
          </a:extLst>
        </xdr:cNvPr>
        <xdr:cNvSpPr txBox="1"/>
      </xdr:nvSpPr>
      <xdr:spPr>
        <a:xfrm>
          <a:off x="6705111" y="6454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360AC232-0843-459A-9DA5-804F3B019577}"/>
            </a:ext>
          </a:extLst>
        </xdr:cNvPr>
        <xdr:cNvSpPr/>
      </xdr:nvSpPr>
      <xdr:spPr>
        <a:xfrm>
          <a:off x="762000"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7AC7E93A-6F6D-4532-AAF5-E1977DB0FA49}"/>
            </a:ext>
          </a:extLst>
        </xdr:cNvPr>
        <xdr:cNvSpPr/>
      </xdr:nvSpPr>
      <xdr:spPr>
        <a:xfrm>
          <a:off x="887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7EDB6FAE-B9DB-4904-9BB1-53B67D255BC6}"/>
            </a:ext>
          </a:extLst>
        </xdr:cNvPr>
        <xdr:cNvSpPr/>
      </xdr:nvSpPr>
      <xdr:spPr>
        <a:xfrm>
          <a:off x="887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50F6183D-EC5E-47B0-BBB7-263234D15E06}"/>
            </a:ext>
          </a:extLst>
        </xdr:cNvPr>
        <xdr:cNvSpPr/>
      </xdr:nvSpPr>
      <xdr:spPr>
        <a:xfrm>
          <a:off x="1905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A8D5AC9F-172A-4210-BDE5-8BC1269D35F7}"/>
            </a:ext>
          </a:extLst>
        </xdr:cNvPr>
        <xdr:cNvSpPr/>
      </xdr:nvSpPr>
      <xdr:spPr>
        <a:xfrm>
          <a:off x="1905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396EA585-A6F2-4DD4-8FB6-879C280885D8}"/>
            </a:ext>
          </a:extLst>
        </xdr:cNvPr>
        <xdr:cNvSpPr/>
      </xdr:nvSpPr>
      <xdr:spPr>
        <a:xfrm>
          <a:off x="3048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AE4D3BDC-1EC6-45CA-95E6-8BEBCB4AF496}"/>
            </a:ext>
          </a:extLst>
        </xdr:cNvPr>
        <xdr:cNvSpPr/>
      </xdr:nvSpPr>
      <xdr:spPr>
        <a:xfrm>
          <a:off x="3048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57979AD8-D40E-4222-B1D0-4F56CBF6DD6D}"/>
            </a:ext>
          </a:extLst>
        </xdr:cNvPr>
        <xdr:cNvSpPr/>
      </xdr:nvSpPr>
      <xdr:spPr>
        <a:xfrm>
          <a:off x="762000"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F716E7B5-DEE5-47F7-973C-032543D6B8FF}"/>
            </a:ext>
          </a:extLst>
        </xdr:cNvPr>
        <xdr:cNvSpPr txBox="1"/>
      </xdr:nvSpPr>
      <xdr:spPr>
        <a:xfrm>
          <a:off x="723900" y="915162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AB71C356-622B-49C6-988D-17A747F1852C}"/>
            </a:ext>
          </a:extLst>
        </xdr:cNvPr>
        <xdr:cNvCxnSpPr/>
      </xdr:nvCxnSpPr>
      <xdr:spPr>
        <a:xfrm>
          <a:off x="762000"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2EFB1CE-686F-48DA-8FAA-D665C2A58CD5}"/>
            </a:ext>
          </a:extLst>
        </xdr:cNvPr>
        <xdr:cNvSpPr txBox="1"/>
      </xdr:nvSpPr>
      <xdr:spPr>
        <a:xfrm>
          <a:off x="296726" y="11537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44D3B397-AD20-41B4-A9E8-0E48753F55C2}"/>
            </a:ext>
          </a:extLst>
        </xdr:cNvPr>
        <xdr:cNvCxnSpPr/>
      </xdr:nvCxnSpPr>
      <xdr:spPr>
        <a:xfrm>
          <a:off x="762000" y="1135107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920105C4-1970-40A3-98B0-6FF6D6467D82}"/>
            </a:ext>
          </a:extLst>
        </xdr:cNvPr>
        <xdr:cNvSpPr txBox="1"/>
      </xdr:nvSpPr>
      <xdr:spPr>
        <a:xfrm>
          <a:off x="296726" y="111993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C92CAD1D-D69E-4209-86D9-7DFFC9F6F762}"/>
            </a:ext>
          </a:extLst>
        </xdr:cNvPr>
        <xdr:cNvCxnSpPr/>
      </xdr:nvCxnSpPr>
      <xdr:spPr>
        <a:xfrm>
          <a:off x="762000" y="1101498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9AF89E88-6C42-4A63-AA99-4581D5950AB7}"/>
            </a:ext>
          </a:extLst>
        </xdr:cNvPr>
        <xdr:cNvSpPr txBox="1"/>
      </xdr:nvSpPr>
      <xdr:spPr>
        <a:xfrm>
          <a:off x="362751" y="1087085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B6813E3C-3ABE-418C-973E-56EE895ED219}"/>
            </a:ext>
          </a:extLst>
        </xdr:cNvPr>
        <xdr:cNvCxnSpPr/>
      </xdr:nvCxnSpPr>
      <xdr:spPr>
        <a:xfrm>
          <a:off x="762000" y="1067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85486D70-30E2-4B8A-B303-2D40D57C2422}"/>
            </a:ext>
          </a:extLst>
        </xdr:cNvPr>
        <xdr:cNvSpPr txBox="1"/>
      </xdr:nvSpPr>
      <xdr:spPr>
        <a:xfrm>
          <a:off x="362751" y="10540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4B15B602-DE38-4BF0-A7DA-EA7417217D9D}"/>
            </a:ext>
          </a:extLst>
        </xdr:cNvPr>
        <xdr:cNvCxnSpPr/>
      </xdr:nvCxnSpPr>
      <xdr:spPr>
        <a:xfrm>
          <a:off x="762000" y="1034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FC4EB137-559F-4CEE-A393-630427296BA5}"/>
            </a:ext>
          </a:extLst>
        </xdr:cNvPr>
        <xdr:cNvSpPr txBox="1"/>
      </xdr:nvSpPr>
      <xdr:spPr>
        <a:xfrm>
          <a:off x="362751" y="10202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BDFBEDF7-4191-4314-940D-2DB7D0291251}"/>
            </a:ext>
          </a:extLst>
        </xdr:cNvPr>
        <xdr:cNvCxnSpPr/>
      </xdr:nvCxnSpPr>
      <xdr:spPr>
        <a:xfrm>
          <a:off x="762000" y="100162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D9F1E0A-B7AA-4307-8A3F-91A97483A954}"/>
            </a:ext>
          </a:extLst>
        </xdr:cNvPr>
        <xdr:cNvSpPr txBox="1"/>
      </xdr:nvSpPr>
      <xdr:spPr>
        <a:xfrm>
          <a:off x="362751" y="987209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75CC3F94-0B8A-4D2D-8681-2D5EB56971E9}"/>
            </a:ext>
          </a:extLst>
        </xdr:cNvPr>
        <xdr:cNvCxnSpPr/>
      </xdr:nvCxnSpPr>
      <xdr:spPr>
        <a:xfrm>
          <a:off x="762000" y="96801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1D876A14-465A-4DCC-865A-4EC64EA93015}"/>
            </a:ext>
          </a:extLst>
        </xdr:cNvPr>
        <xdr:cNvSpPr txBox="1"/>
      </xdr:nvSpPr>
      <xdr:spPr>
        <a:xfrm>
          <a:off x="423061" y="953599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2DBC8B2D-2D95-4101-9A13-B05D31F69704}"/>
            </a:ext>
          </a:extLst>
        </xdr:cNvPr>
        <xdr:cNvCxnSpPr/>
      </xdr:nvCxnSpPr>
      <xdr:spPr>
        <a:xfrm>
          <a:off x="762000"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AA49ED0B-529F-452A-B374-04E1369E16DC}"/>
            </a:ext>
          </a:extLst>
        </xdr:cNvPr>
        <xdr:cNvSpPr/>
      </xdr:nvSpPr>
      <xdr:spPr>
        <a:xfrm>
          <a:off x="762000"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A12BDE84-9EBD-4DF3-9305-F65B4DB08693}"/>
            </a:ext>
          </a:extLst>
        </xdr:cNvPr>
        <xdr:cNvCxnSpPr/>
      </xdr:nvCxnSpPr>
      <xdr:spPr>
        <a:xfrm flipV="1">
          <a:off x="4636770" y="9792788"/>
          <a:ext cx="0" cy="15582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C833F752-535B-4C02-8AF5-7DD3F2EBD345}"/>
            </a:ext>
          </a:extLst>
        </xdr:cNvPr>
        <xdr:cNvSpPr txBox="1"/>
      </xdr:nvSpPr>
      <xdr:spPr>
        <a:xfrm>
          <a:off x="4675505" y="11354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19FABEB2-5E9B-4F53-921C-8EF74BF61F32}"/>
            </a:ext>
          </a:extLst>
        </xdr:cNvPr>
        <xdr:cNvCxnSpPr/>
      </xdr:nvCxnSpPr>
      <xdr:spPr>
        <a:xfrm>
          <a:off x="4544695" y="1135107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93CF593D-772A-469F-A0F1-1EBD235F6A66}"/>
            </a:ext>
          </a:extLst>
        </xdr:cNvPr>
        <xdr:cNvSpPr txBox="1"/>
      </xdr:nvSpPr>
      <xdr:spPr>
        <a:xfrm>
          <a:off x="4675505" y="95661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id="{A7EF1E2D-83B9-4127-8E57-9F9FE9C8F416}"/>
            </a:ext>
          </a:extLst>
        </xdr:cNvPr>
        <xdr:cNvCxnSpPr/>
      </xdr:nvCxnSpPr>
      <xdr:spPr>
        <a:xfrm>
          <a:off x="4544695" y="979278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40657</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624245C5-FB4A-4351-A127-13A9E8A51EB3}"/>
            </a:ext>
          </a:extLst>
        </xdr:cNvPr>
        <xdr:cNvSpPr txBox="1"/>
      </xdr:nvSpPr>
      <xdr:spPr>
        <a:xfrm>
          <a:off x="4675505" y="10556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17780</xdr:rowOff>
    </xdr:from>
    <xdr:to>
      <xdr:col>24</xdr:col>
      <xdr:colOff>114300</xdr:colOff>
      <xdr:row>61</xdr:row>
      <xdr:rowOff>119380</xdr:rowOff>
    </xdr:to>
    <xdr:sp macro="" textlink="">
      <xdr:nvSpPr>
        <xdr:cNvPr id="179" name="フローチャート: 判断 178">
          <a:extLst>
            <a:ext uri="{FF2B5EF4-FFF2-40B4-BE49-F238E27FC236}">
              <a16:creationId xmlns:a16="http://schemas.microsoft.com/office/drawing/2014/main" id="{306A449F-B635-4A08-941C-76891AC4AB39}"/>
            </a:ext>
          </a:extLst>
        </xdr:cNvPr>
        <xdr:cNvSpPr/>
      </xdr:nvSpPr>
      <xdr:spPr>
        <a:xfrm>
          <a:off x="4582795" y="1071245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168003</xdr:rowOff>
    </xdr:from>
    <xdr:to>
      <xdr:col>20</xdr:col>
      <xdr:colOff>38100</xdr:colOff>
      <xdr:row>61</xdr:row>
      <xdr:rowOff>98153</xdr:rowOff>
    </xdr:to>
    <xdr:sp macro="" textlink="">
      <xdr:nvSpPr>
        <xdr:cNvPr id="180" name="フローチャート: 判断 179">
          <a:extLst>
            <a:ext uri="{FF2B5EF4-FFF2-40B4-BE49-F238E27FC236}">
              <a16:creationId xmlns:a16="http://schemas.microsoft.com/office/drawing/2014/main" id="{64A3A4FA-15CF-4F2C-8DB9-A30FBF782DEB}"/>
            </a:ext>
          </a:extLst>
        </xdr:cNvPr>
        <xdr:cNvSpPr/>
      </xdr:nvSpPr>
      <xdr:spPr>
        <a:xfrm>
          <a:off x="3744595" y="10687413"/>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132080</xdr:rowOff>
    </xdr:from>
    <xdr:to>
      <xdr:col>15</xdr:col>
      <xdr:colOff>101600</xdr:colOff>
      <xdr:row>61</xdr:row>
      <xdr:rowOff>62230</xdr:rowOff>
    </xdr:to>
    <xdr:sp macro="" textlink="">
      <xdr:nvSpPr>
        <xdr:cNvPr id="181" name="フローチャート: 判断 180">
          <a:extLst>
            <a:ext uri="{FF2B5EF4-FFF2-40B4-BE49-F238E27FC236}">
              <a16:creationId xmlns:a16="http://schemas.microsoft.com/office/drawing/2014/main" id="{A311E423-040E-4F52-8BD0-9AD46F37BE6B}"/>
            </a:ext>
          </a:extLst>
        </xdr:cNvPr>
        <xdr:cNvSpPr/>
      </xdr:nvSpPr>
      <xdr:spPr>
        <a:xfrm>
          <a:off x="2857500" y="1065149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130447</xdr:rowOff>
    </xdr:from>
    <xdr:to>
      <xdr:col>10</xdr:col>
      <xdr:colOff>165100</xdr:colOff>
      <xdr:row>61</xdr:row>
      <xdr:rowOff>60597</xdr:rowOff>
    </xdr:to>
    <xdr:sp macro="" textlink="">
      <xdr:nvSpPr>
        <xdr:cNvPr id="182" name="フローチャート: 判断 181">
          <a:extLst>
            <a:ext uri="{FF2B5EF4-FFF2-40B4-BE49-F238E27FC236}">
              <a16:creationId xmlns:a16="http://schemas.microsoft.com/office/drawing/2014/main" id="{A63AA65D-F21C-484C-B0CD-323EA840D29D}"/>
            </a:ext>
          </a:extLst>
        </xdr:cNvPr>
        <xdr:cNvSpPr/>
      </xdr:nvSpPr>
      <xdr:spPr>
        <a:xfrm>
          <a:off x="1970405" y="10649857"/>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3" name="フローチャート: 判断 182">
          <a:extLst>
            <a:ext uri="{FF2B5EF4-FFF2-40B4-BE49-F238E27FC236}">
              <a16:creationId xmlns:a16="http://schemas.microsoft.com/office/drawing/2014/main" id="{34356288-4F11-4A6A-BF84-19C9711220B4}"/>
            </a:ext>
          </a:extLst>
        </xdr:cNvPr>
        <xdr:cNvSpPr/>
      </xdr:nvSpPr>
      <xdr:spPr>
        <a:xfrm>
          <a:off x="1077595" y="1065475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4F39CA2-FA04-42A8-B0EA-FB62DA84612E}"/>
            </a:ext>
          </a:extLst>
        </xdr:cNvPr>
        <xdr:cNvSpPr txBox="1"/>
      </xdr:nvSpPr>
      <xdr:spPr>
        <a:xfrm>
          <a:off x="44469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10CCE15-BF52-471C-BA02-CF35029B7BCD}"/>
            </a:ext>
          </a:extLst>
        </xdr:cNvPr>
        <xdr:cNvSpPr txBox="1"/>
      </xdr:nvSpPr>
      <xdr:spPr>
        <a:xfrm>
          <a:off x="3608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90D60CB-BEDF-41F8-9945-FAB60F5B3844}"/>
            </a:ext>
          </a:extLst>
        </xdr:cNvPr>
        <xdr:cNvSpPr txBox="1"/>
      </xdr:nvSpPr>
      <xdr:spPr>
        <a:xfrm>
          <a:off x="2715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7AADA99-E01B-4E12-AB78-49FD915D7959}"/>
            </a:ext>
          </a:extLst>
        </xdr:cNvPr>
        <xdr:cNvSpPr txBox="1"/>
      </xdr:nvSpPr>
      <xdr:spPr>
        <a:xfrm>
          <a:off x="1828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9BBAF32C-8FF0-4C2C-ABAE-9376DAAA9D3D}"/>
            </a:ext>
          </a:extLst>
        </xdr:cNvPr>
        <xdr:cNvSpPr txBox="1"/>
      </xdr:nvSpPr>
      <xdr:spPr>
        <a:xfrm>
          <a:off x="941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145143</xdr:rowOff>
    </xdr:from>
    <xdr:to>
      <xdr:col>24</xdr:col>
      <xdr:colOff>114300</xdr:colOff>
      <xdr:row>62</xdr:row>
      <xdr:rowOff>75293</xdr:rowOff>
    </xdr:to>
    <xdr:sp macro="" textlink="">
      <xdr:nvSpPr>
        <xdr:cNvPr id="189" name="楕円 188">
          <a:extLst>
            <a:ext uri="{FF2B5EF4-FFF2-40B4-BE49-F238E27FC236}">
              <a16:creationId xmlns:a16="http://schemas.microsoft.com/office/drawing/2014/main" id="{94425693-7E3D-434B-96A7-09CC4B954A3D}"/>
            </a:ext>
          </a:extLst>
        </xdr:cNvPr>
        <xdr:cNvSpPr/>
      </xdr:nvSpPr>
      <xdr:spPr>
        <a:xfrm>
          <a:off x="4582795" y="10837908"/>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123570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CBC4548D-EF31-4204-B862-B1C39336CB13}"/>
            </a:ext>
          </a:extLst>
        </xdr:cNvPr>
        <xdr:cNvSpPr txBox="1"/>
      </xdr:nvSpPr>
      <xdr:spPr>
        <a:xfrm>
          <a:off x="4675505" y="10812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132080</xdr:rowOff>
    </xdr:from>
    <xdr:to>
      <xdr:col>20</xdr:col>
      <xdr:colOff>38100</xdr:colOff>
      <xdr:row>62</xdr:row>
      <xdr:rowOff>62230</xdr:rowOff>
    </xdr:to>
    <xdr:sp macro="" textlink="">
      <xdr:nvSpPr>
        <xdr:cNvPr id="191" name="楕円 190">
          <a:extLst>
            <a:ext uri="{FF2B5EF4-FFF2-40B4-BE49-F238E27FC236}">
              <a16:creationId xmlns:a16="http://schemas.microsoft.com/office/drawing/2014/main" id="{C63F52C0-4C41-47F7-87A0-45D0A47E830D}"/>
            </a:ext>
          </a:extLst>
        </xdr:cNvPr>
        <xdr:cNvSpPr/>
      </xdr:nvSpPr>
      <xdr:spPr>
        <a:xfrm>
          <a:off x="3744595" y="1082675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11430</xdr:rowOff>
    </xdr:from>
    <xdr:to>
      <xdr:col>24</xdr:col>
      <xdr:colOff>63500</xdr:colOff>
      <xdr:row>62</xdr:row>
      <xdr:rowOff>24493</xdr:rowOff>
    </xdr:to>
    <xdr:cxnSp macro="">
      <xdr:nvCxnSpPr>
        <xdr:cNvPr id="192" name="直線コネクタ 191">
          <a:extLst>
            <a:ext uri="{FF2B5EF4-FFF2-40B4-BE49-F238E27FC236}">
              <a16:creationId xmlns:a16="http://schemas.microsoft.com/office/drawing/2014/main" id="{F0944677-5566-4C11-8BC1-29FD88802DB2}"/>
            </a:ext>
          </a:extLst>
        </xdr:cNvPr>
        <xdr:cNvCxnSpPr/>
      </xdr:nvCxnSpPr>
      <xdr:spPr>
        <a:xfrm>
          <a:off x="3799205" y="10875645"/>
          <a:ext cx="838200" cy="1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110853</xdr:rowOff>
    </xdr:from>
    <xdr:to>
      <xdr:col>15</xdr:col>
      <xdr:colOff>101600</xdr:colOff>
      <xdr:row>62</xdr:row>
      <xdr:rowOff>41003</xdr:rowOff>
    </xdr:to>
    <xdr:sp macro="" textlink="">
      <xdr:nvSpPr>
        <xdr:cNvPr id="193" name="楕円 192">
          <a:extLst>
            <a:ext uri="{FF2B5EF4-FFF2-40B4-BE49-F238E27FC236}">
              <a16:creationId xmlns:a16="http://schemas.microsoft.com/office/drawing/2014/main" id="{DD6B3AE7-20AE-42DC-9FEA-47E91212036A}"/>
            </a:ext>
          </a:extLst>
        </xdr:cNvPr>
        <xdr:cNvSpPr/>
      </xdr:nvSpPr>
      <xdr:spPr>
        <a:xfrm>
          <a:off x="2857500" y="10801713"/>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161653</xdr:rowOff>
    </xdr:from>
    <xdr:to>
      <xdr:col>19</xdr:col>
      <xdr:colOff>177800</xdr:colOff>
      <xdr:row>62</xdr:row>
      <xdr:rowOff>11430</xdr:rowOff>
    </xdr:to>
    <xdr:cxnSp macro="">
      <xdr:nvCxnSpPr>
        <xdr:cNvPr id="194" name="直線コネクタ 193">
          <a:extLst>
            <a:ext uri="{FF2B5EF4-FFF2-40B4-BE49-F238E27FC236}">
              <a16:creationId xmlns:a16="http://schemas.microsoft.com/office/drawing/2014/main" id="{569A91EB-DE55-4BFB-A796-38C3BDA0A7C5}"/>
            </a:ext>
          </a:extLst>
        </xdr:cNvPr>
        <xdr:cNvCxnSpPr/>
      </xdr:nvCxnSpPr>
      <xdr:spPr>
        <a:xfrm>
          <a:off x="2906395" y="10850608"/>
          <a:ext cx="892810" cy="25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81462</xdr:rowOff>
    </xdr:from>
    <xdr:to>
      <xdr:col>10</xdr:col>
      <xdr:colOff>165100</xdr:colOff>
      <xdr:row>62</xdr:row>
      <xdr:rowOff>11612</xdr:rowOff>
    </xdr:to>
    <xdr:sp macro="" textlink="">
      <xdr:nvSpPr>
        <xdr:cNvPr id="195" name="楕円 194">
          <a:extLst>
            <a:ext uri="{FF2B5EF4-FFF2-40B4-BE49-F238E27FC236}">
              <a16:creationId xmlns:a16="http://schemas.microsoft.com/office/drawing/2014/main" id="{5AFBEB79-02B3-44CB-9AE4-40C4B152D16B}"/>
            </a:ext>
          </a:extLst>
        </xdr:cNvPr>
        <xdr:cNvSpPr/>
      </xdr:nvSpPr>
      <xdr:spPr>
        <a:xfrm>
          <a:off x="1970405" y="10770417"/>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132262</xdr:rowOff>
    </xdr:from>
    <xdr:to>
      <xdr:col>15</xdr:col>
      <xdr:colOff>50800</xdr:colOff>
      <xdr:row>61</xdr:row>
      <xdr:rowOff>161653</xdr:rowOff>
    </xdr:to>
    <xdr:cxnSp macro="">
      <xdr:nvCxnSpPr>
        <xdr:cNvPr id="196" name="直線コネクタ 195">
          <a:extLst>
            <a:ext uri="{FF2B5EF4-FFF2-40B4-BE49-F238E27FC236}">
              <a16:creationId xmlns:a16="http://schemas.microsoft.com/office/drawing/2014/main" id="{2B365BF9-7223-41E6-9A93-5709BD1C5EF2}"/>
            </a:ext>
          </a:extLst>
        </xdr:cNvPr>
        <xdr:cNvCxnSpPr/>
      </xdr:nvCxnSpPr>
      <xdr:spPr>
        <a:xfrm>
          <a:off x="2019300" y="10826932"/>
          <a:ext cx="887095" cy="23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58601</xdr:rowOff>
    </xdr:from>
    <xdr:to>
      <xdr:col>6</xdr:col>
      <xdr:colOff>38100</xdr:colOff>
      <xdr:row>61</xdr:row>
      <xdr:rowOff>160201</xdr:rowOff>
    </xdr:to>
    <xdr:sp macro="" textlink="">
      <xdr:nvSpPr>
        <xdr:cNvPr id="197" name="楕円 196">
          <a:extLst>
            <a:ext uri="{FF2B5EF4-FFF2-40B4-BE49-F238E27FC236}">
              <a16:creationId xmlns:a16="http://schemas.microsoft.com/office/drawing/2014/main" id="{99D8F938-3023-4AD0-B8B3-A4672E97A49B}"/>
            </a:ext>
          </a:extLst>
        </xdr:cNvPr>
        <xdr:cNvSpPr/>
      </xdr:nvSpPr>
      <xdr:spPr>
        <a:xfrm>
          <a:off x="1077595" y="10753271"/>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109401</xdr:rowOff>
    </xdr:from>
    <xdr:to>
      <xdr:col>10</xdr:col>
      <xdr:colOff>114300</xdr:colOff>
      <xdr:row>61</xdr:row>
      <xdr:rowOff>132262</xdr:rowOff>
    </xdr:to>
    <xdr:cxnSp macro="">
      <xdr:nvCxnSpPr>
        <xdr:cNvPr id="198" name="直線コネクタ 197">
          <a:extLst>
            <a:ext uri="{FF2B5EF4-FFF2-40B4-BE49-F238E27FC236}">
              <a16:creationId xmlns:a16="http://schemas.microsoft.com/office/drawing/2014/main" id="{45D7D68A-85AD-45A4-B284-73DFBD57CC1C}"/>
            </a:ext>
          </a:extLst>
        </xdr:cNvPr>
        <xdr:cNvCxnSpPr/>
      </xdr:nvCxnSpPr>
      <xdr:spPr>
        <a:xfrm>
          <a:off x="1132205" y="10802166"/>
          <a:ext cx="887095"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114680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63712980-FA10-425D-BD78-FAA696412023}"/>
            </a:ext>
          </a:extLst>
        </xdr:cNvPr>
        <xdr:cNvSpPr txBox="1"/>
      </xdr:nvSpPr>
      <xdr:spPr>
        <a:xfrm>
          <a:off x="3582044" y="10455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78757</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D512D90F-6CAA-440A-9CB0-29F2ADE3DFB3}"/>
            </a:ext>
          </a:extLst>
        </xdr:cNvPr>
        <xdr:cNvSpPr txBox="1"/>
      </xdr:nvSpPr>
      <xdr:spPr>
        <a:xfrm>
          <a:off x="2705744" y="10419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77124</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3ED4B329-D547-4925-99EC-0B7FD55625C7}"/>
            </a:ext>
          </a:extLst>
        </xdr:cNvPr>
        <xdr:cNvSpPr txBox="1"/>
      </xdr:nvSpPr>
      <xdr:spPr>
        <a:xfrm>
          <a:off x="1818649" y="10417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82023</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92C6DF02-B986-47B5-BCA9-3A406B3B59D0}"/>
            </a:ext>
          </a:extLst>
        </xdr:cNvPr>
        <xdr:cNvSpPr txBox="1"/>
      </xdr:nvSpPr>
      <xdr:spPr>
        <a:xfrm>
          <a:off x="925839" y="10420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53357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1473D21E-6B53-4184-A46D-3C38B021CE83}"/>
            </a:ext>
          </a:extLst>
        </xdr:cNvPr>
        <xdr:cNvSpPr txBox="1"/>
      </xdr:nvSpPr>
      <xdr:spPr>
        <a:xfrm>
          <a:off x="3582044" y="10923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32130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99230FE3-B2CE-431A-8ACF-3683813A8B01}"/>
            </a:ext>
          </a:extLst>
        </xdr:cNvPr>
        <xdr:cNvSpPr txBox="1"/>
      </xdr:nvSpPr>
      <xdr:spPr>
        <a:xfrm>
          <a:off x="2705744" y="10900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2739</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DD597B84-33B4-4770-BC72-BEF5C2585FC9}"/>
            </a:ext>
          </a:extLst>
        </xdr:cNvPr>
        <xdr:cNvSpPr txBox="1"/>
      </xdr:nvSpPr>
      <xdr:spPr>
        <a:xfrm>
          <a:off x="1818649" y="10868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151328</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802ED6B0-B52C-4E23-AC85-3DD656B4BB4D}"/>
            </a:ext>
          </a:extLst>
        </xdr:cNvPr>
        <xdr:cNvSpPr txBox="1"/>
      </xdr:nvSpPr>
      <xdr:spPr>
        <a:xfrm>
          <a:off x="925839" y="10842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1731AFA9-FD96-4CD5-AA57-9A2C085263DA}"/>
            </a:ext>
          </a:extLst>
        </xdr:cNvPr>
        <xdr:cNvSpPr/>
      </xdr:nvSpPr>
      <xdr:spPr>
        <a:xfrm>
          <a:off x="6602095"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443E4FA6-2C91-442A-89FE-BD2305DFEEAC}"/>
            </a:ext>
          </a:extLst>
        </xdr:cNvPr>
        <xdr:cNvSpPr/>
      </xdr:nvSpPr>
      <xdr:spPr>
        <a:xfrm>
          <a:off x="6732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D1A964E7-0572-4E29-8C3D-C66DD1AE74A6}"/>
            </a:ext>
          </a:extLst>
        </xdr:cNvPr>
        <xdr:cNvSpPr/>
      </xdr:nvSpPr>
      <xdr:spPr>
        <a:xfrm>
          <a:off x="6732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67452CE0-360B-4A89-AE10-C68CE5DF5408}"/>
            </a:ext>
          </a:extLst>
        </xdr:cNvPr>
        <xdr:cNvSpPr/>
      </xdr:nvSpPr>
      <xdr:spPr>
        <a:xfrm>
          <a:off x="7745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59176B4D-46B0-4501-A4A2-AFD275681814}"/>
            </a:ext>
          </a:extLst>
        </xdr:cNvPr>
        <xdr:cNvSpPr/>
      </xdr:nvSpPr>
      <xdr:spPr>
        <a:xfrm>
          <a:off x="7745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83123493-16DA-4839-88A5-5F5D922540E3}"/>
            </a:ext>
          </a:extLst>
        </xdr:cNvPr>
        <xdr:cNvSpPr/>
      </xdr:nvSpPr>
      <xdr:spPr>
        <a:xfrm>
          <a:off x="8888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AE39DF3F-0E37-4378-A1AE-45782434A2F0}"/>
            </a:ext>
          </a:extLst>
        </xdr:cNvPr>
        <xdr:cNvSpPr/>
      </xdr:nvSpPr>
      <xdr:spPr>
        <a:xfrm>
          <a:off x="8888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A7A73ACC-DEC0-427C-974A-ADB5C8CC0924}"/>
            </a:ext>
          </a:extLst>
        </xdr:cNvPr>
        <xdr:cNvSpPr/>
      </xdr:nvSpPr>
      <xdr:spPr>
        <a:xfrm>
          <a:off x="6602095"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92F0BDB2-67BF-4D21-A30B-05A7BFCB8D23}"/>
            </a:ext>
          </a:extLst>
        </xdr:cNvPr>
        <xdr:cNvSpPr txBox="1"/>
      </xdr:nvSpPr>
      <xdr:spPr>
        <a:xfrm>
          <a:off x="6563995" y="915162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19A40215-79E6-43F2-9BE7-4E99617A051E}"/>
            </a:ext>
          </a:extLst>
        </xdr:cNvPr>
        <xdr:cNvCxnSpPr/>
      </xdr:nvCxnSpPr>
      <xdr:spPr>
        <a:xfrm>
          <a:off x="6602095"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F836B101-03B3-4DF2-807F-1B72AC5E7F61}"/>
            </a:ext>
          </a:extLst>
        </xdr:cNvPr>
        <xdr:cNvCxnSpPr/>
      </xdr:nvCxnSpPr>
      <xdr:spPr>
        <a:xfrm>
          <a:off x="6602095" y="1135107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9CD5A29B-6ED0-4433-9A93-0F45C768E21E}"/>
            </a:ext>
          </a:extLst>
        </xdr:cNvPr>
        <xdr:cNvSpPr txBox="1"/>
      </xdr:nvSpPr>
      <xdr:spPr>
        <a:xfrm>
          <a:off x="6357119" y="11199330"/>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D3C23366-00C4-4399-9EC8-4AD531FF9D84}"/>
            </a:ext>
          </a:extLst>
        </xdr:cNvPr>
        <xdr:cNvCxnSpPr/>
      </xdr:nvCxnSpPr>
      <xdr:spPr>
        <a:xfrm>
          <a:off x="6602095" y="1101498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CC495C4B-848B-4B45-9FAC-E0F515CD96FF}"/>
            </a:ext>
          </a:extLst>
        </xdr:cNvPr>
        <xdr:cNvSpPr txBox="1"/>
      </xdr:nvSpPr>
      <xdr:spPr>
        <a:xfrm>
          <a:off x="6010486" y="1087085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D647452E-3F8F-4A22-91C5-6E98DDFF8D6B}"/>
            </a:ext>
          </a:extLst>
        </xdr:cNvPr>
        <xdr:cNvCxnSpPr/>
      </xdr:nvCxnSpPr>
      <xdr:spPr>
        <a:xfrm>
          <a:off x="6602095" y="1067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C2844A4B-4A8B-4AD3-924F-57858DCD2785}"/>
            </a:ext>
          </a:extLst>
        </xdr:cNvPr>
        <xdr:cNvSpPr txBox="1"/>
      </xdr:nvSpPr>
      <xdr:spPr>
        <a:xfrm>
          <a:off x="6010486" y="105404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8200932A-0622-4C3D-B712-1290860B91F7}"/>
            </a:ext>
          </a:extLst>
        </xdr:cNvPr>
        <xdr:cNvCxnSpPr/>
      </xdr:nvCxnSpPr>
      <xdr:spPr>
        <a:xfrm>
          <a:off x="6602095" y="1034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6F5D0BD8-26A7-4A17-B7A4-2D7FC39AEE5B}"/>
            </a:ext>
          </a:extLst>
        </xdr:cNvPr>
        <xdr:cNvSpPr txBox="1"/>
      </xdr:nvSpPr>
      <xdr:spPr>
        <a:xfrm>
          <a:off x="6010486" y="102024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937E5404-2F04-4996-96B7-53B076DF5566}"/>
            </a:ext>
          </a:extLst>
        </xdr:cNvPr>
        <xdr:cNvCxnSpPr/>
      </xdr:nvCxnSpPr>
      <xdr:spPr>
        <a:xfrm>
          <a:off x="6602095" y="1001621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25EA7572-951B-4C49-A565-669297F1FC16}"/>
            </a:ext>
          </a:extLst>
        </xdr:cNvPr>
        <xdr:cNvSpPr txBox="1"/>
      </xdr:nvSpPr>
      <xdr:spPr>
        <a:xfrm>
          <a:off x="5916523" y="987209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0450F59B-895A-4580-829D-02F6BBAD2999}"/>
            </a:ext>
          </a:extLst>
        </xdr:cNvPr>
        <xdr:cNvCxnSpPr/>
      </xdr:nvCxnSpPr>
      <xdr:spPr>
        <a:xfrm>
          <a:off x="6602095" y="96801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46C3AD30-A81A-45E2-9EB3-B668FB3B2281}"/>
            </a:ext>
          </a:extLst>
        </xdr:cNvPr>
        <xdr:cNvSpPr txBox="1"/>
      </xdr:nvSpPr>
      <xdr:spPr>
        <a:xfrm>
          <a:off x="5916523" y="953599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91E81AD1-0777-422A-A67E-6ED8413FBA89}"/>
            </a:ext>
          </a:extLst>
        </xdr:cNvPr>
        <xdr:cNvCxnSpPr/>
      </xdr:nvCxnSpPr>
      <xdr:spPr>
        <a:xfrm>
          <a:off x="6602095"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C23E2444-B645-4545-B306-687FAC4A19D8}"/>
            </a:ext>
          </a:extLst>
        </xdr:cNvPr>
        <xdr:cNvSpPr txBox="1"/>
      </xdr:nvSpPr>
      <xdr:spPr>
        <a:xfrm>
          <a:off x="5916523" y="91979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4A9BFFE3-6962-42FA-9C6B-230EEDAE5EBF}"/>
            </a:ext>
          </a:extLst>
        </xdr:cNvPr>
        <xdr:cNvSpPr/>
      </xdr:nvSpPr>
      <xdr:spPr>
        <a:xfrm>
          <a:off x="6602095"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116222</xdr:rowOff>
    </xdr:from>
    <xdr:to>
      <xdr:col>54</xdr:col>
      <xdr:colOff>189865</xdr:colOff>
      <xdr:row>64</xdr:row>
      <xdr:rowOff>124581</xdr:rowOff>
    </xdr:to>
    <xdr:cxnSp macro="">
      <xdr:nvCxnSpPr>
        <xdr:cNvPr id="232" name="直線コネクタ 231">
          <a:extLst>
            <a:ext uri="{FF2B5EF4-FFF2-40B4-BE49-F238E27FC236}">
              <a16:creationId xmlns:a16="http://schemas.microsoft.com/office/drawing/2014/main" id="{17229A2E-F341-432D-8CBE-F0210AF4E9E3}"/>
            </a:ext>
          </a:extLst>
        </xdr:cNvPr>
        <xdr:cNvCxnSpPr/>
      </xdr:nvCxnSpPr>
      <xdr:spPr>
        <a:xfrm flipV="1">
          <a:off x="10476865" y="9755522"/>
          <a:ext cx="0" cy="1583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128408</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FD3DF6FE-2319-4BC2-984D-4D25E20E0973}"/>
            </a:ext>
          </a:extLst>
        </xdr:cNvPr>
        <xdr:cNvSpPr txBox="1"/>
      </xdr:nvSpPr>
      <xdr:spPr>
        <a:xfrm>
          <a:off x="10515600" y="1134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124581</xdr:rowOff>
    </xdr:from>
    <xdr:to>
      <xdr:col>55</xdr:col>
      <xdr:colOff>88900</xdr:colOff>
      <xdr:row>64</xdr:row>
      <xdr:rowOff>124581</xdr:rowOff>
    </xdr:to>
    <xdr:cxnSp macro="">
      <xdr:nvCxnSpPr>
        <xdr:cNvPr id="234" name="直線コネクタ 233">
          <a:extLst>
            <a:ext uri="{FF2B5EF4-FFF2-40B4-BE49-F238E27FC236}">
              <a16:creationId xmlns:a16="http://schemas.microsoft.com/office/drawing/2014/main" id="{1628C3AF-7FEB-480A-BBB8-5CBEF453EF24}"/>
            </a:ext>
          </a:extLst>
        </xdr:cNvPr>
        <xdr:cNvCxnSpPr/>
      </xdr:nvCxnSpPr>
      <xdr:spPr>
        <a:xfrm>
          <a:off x="10390505" y="11339316"/>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62899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B0C41616-FBF8-466E-A096-17A04B4FB668}"/>
            </a:ext>
          </a:extLst>
        </xdr:cNvPr>
        <xdr:cNvSpPr txBox="1"/>
      </xdr:nvSpPr>
      <xdr:spPr>
        <a:xfrm>
          <a:off x="10515600" y="95288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116222</xdr:rowOff>
    </xdr:from>
    <xdr:to>
      <xdr:col>55</xdr:col>
      <xdr:colOff>88900</xdr:colOff>
      <xdr:row>55</xdr:row>
      <xdr:rowOff>116222</xdr:rowOff>
    </xdr:to>
    <xdr:cxnSp macro="">
      <xdr:nvCxnSpPr>
        <xdr:cNvPr id="236" name="直線コネクタ 235">
          <a:extLst>
            <a:ext uri="{FF2B5EF4-FFF2-40B4-BE49-F238E27FC236}">
              <a16:creationId xmlns:a16="http://schemas.microsoft.com/office/drawing/2014/main" id="{26A4D6D6-04CF-4DFA-9325-0C0D8FE69F11}"/>
            </a:ext>
          </a:extLst>
        </xdr:cNvPr>
        <xdr:cNvCxnSpPr/>
      </xdr:nvCxnSpPr>
      <xdr:spPr>
        <a:xfrm>
          <a:off x="10390505" y="9755522"/>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163232</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502C767-E415-47F7-A714-54C22E86F0E3}"/>
            </a:ext>
          </a:extLst>
        </xdr:cNvPr>
        <xdr:cNvSpPr txBox="1"/>
      </xdr:nvSpPr>
      <xdr:spPr>
        <a:xfrm>
          <a:off x="10515600" y="108521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13355</xdr:rowOff>
    </xdr:from>
    <xdr:to>
      <xdr:col>55</xdr:col>
      <xdr:colOff>50800</xdr:colOff>
      <xdr:row>62</xdr:row>
      <xdr:rowOff>114955</xdr:rowOff>
    </xdr:to>
    <xdr:sp macro="" textlink="">
      <xdr:nvSpPr>
        <xdr:cNvPr id="238" name="フローチャート: 判断 237">
          <a:extLst>
            <a:ext uri="{FF2B5EF4-FFF2-40B4-BE49-F238E27FC236}">
              <a16:creationId xmlns:a16="http://schemas.microsoft.com/office/drawing/2014/main" id="{49BB792B-7DCB-486B-B52C-BDDE84BC6812}"/>
            </a:ext>
          </a:extLst>
        </xdr:cNvPr>
        <xdr:cNvSpPr/>
      </xdr:nvSpPr>
      <xdr:spPr>
        <a:xfrm>
          <a:off x="10428605" y="1087757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166759</xdr:rowOff>
    </xdr:from>
    <xdr:to>
      <xdr:col>50</xdr:col>
      <xdr:colOff>165100</xdr:colOff>
      <xdr:row>62</xdr:row>
      <xdr:rowOff>96909</xdr:rowOff>
    </xdr:to>
    <xdr:sp macro="" textlink="">
      <xdr:nvSpPr>
        <xdr:cNvPr id="239" name="フローチャート: 判断 238">
          <a:extLst>
            <a:ext uri="{FF2B5EF4-FFF2-40B4-BE49-F238E27FC236}">
              <a16:creationId xmlns:a16="http://schemas.microsoft.com/office/drawing/2014/main" id="{CF503B77-732A-46B8-BBBF-BBF329A93790}"/>
            </a:ext>
          </a:extLst>
        </xdr:cNvPr>
        <xdr:cNvSpPr/>
      </xdr:nvSpPr>
      <xdr:spPr>
        <a:xfrm>
          <a:off x="9590405" y="10861429"/>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17485</xdr:rowOff>
    </xdr:from>
    <xdr:to>
      <xdr:col>46</xdr:col>
      <xdr:colOff>38100</xdr:colOff>
      <xdr:row>62</xdr:row>
      <xdr:rowOff>119085</xdr:rowOff>
    </xdr:to>
    <xdr:sp macro="" textlink="">
      <xdr:nvSpPr>
        <xdr:cNvPr id="240" name="フローチャート: 判断 239">
          <a:extLst>
            <a:ext uri="{FF2B5EF4-FFF2-40B4-BE49-F238E27FC236}">
              <a16:creationId xmlns:a16="http://schemas.microsoft.com/office/drawing/2014/main" id="{B2305583-DFAD-4DD7-BCFA-B9E8A81F75C2}"/>
            </a:ext>
          </a:extLst>
        </xdr:cNvPr>
        <xdr:cNvSpPr/>
      </xdr:nvSpPr>
      <xdr:spPr>
        <a:xfrm>
          <a:off x="8697595" y="10887415"/>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10806</xdr:rowOff>
    </xdr:from>
    <xdr:to>
      <xdr:col>41</xdr:col>
      <xdr:colOff>101600</xdr:colOff>
      <xdr:row>62</xdr:row>
      <xdr:rowOff>112406</xdr:rowOff>
    </xdr:to>
    <xdr:sp macro="" textlink="">
      <xdr:nvSpPr>
        <xdr:cNvPr id="241" name="フローチャート: 判断 240">
          <a:extLst>
            <a:ext uri="{FF2B5EF4-FFF2-40B4-BE49-F238E27FC236}">
              <a16:creationId xmlns:a16="http://schemas.microsoft.com/office/drawing/2014/main" id="{3D811A68-AD11-4943-B5BB-45969A75CC6A}"/>
            </a:ext>
          </a:extLst>
        </xdr:cNvPr>
        <xdr:cNvSpPr/>
      </xdr:nvSpPr>
      <xdr:spPr>
        <a:xfrm>
          <a:off x="7810500" y="10875021"/>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163160</xdr:rowOff>
    </xdr:from>
    <xdr:to>
      <xdr:col>36</xdr:col>
      <xdr:colOff>165100</xdr:colOff>
      <xdr:row>62</xdr:row>
      <xdr:rowOff>93310</xdr:rowOff>
    </xdr:to>
    <xdr:sp macro="" textlink="">
      <xdr:nvSpPr>
        <xdr:cNvPr id="242" name="フローチャート: 判断 241">
          <a:extLst>
            <a:ext uri="{FF2B5EF4-FFF2-40B4-BE49-F238E27FC236}">
              <a16:creationId xmlns:a16="http://schemas.microsoft.com/office/drawing/2014/main" id="{40D4BC16-72E5-4C8C-9EB4-31058E1A2F43}"/>
            </a:ext>
          </a:extLst>
        </xdr:cNvPr>
        <xdr:cNvSpPr/>
      </xdr:nvSpPr>
      <xdr:spPr>
        <a:xfrm>
          <a:off x="6923405" y="10852115"/>
          <a:ext cx="97790"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E5D12FA-20C6-4DE8-BC8F-3806E4014D8E}"/>
            </a:ext>
          </a:extLst>
        </xdr:cNvPr>
        <xdr:cNvSpPr txBox="1"/>
      </xdr:nvSpPr>
      <xdr:spPr>
        <a:xfrm>
          <a:off x="102870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436C3AC-305D-4561-84EE-1B9EBD59A9AC}"/>
            </a:ext>
          </a:extLst>
        </xdr:cNvPr>
        <xdr:cNvSpPr txBox="1"/>
      </xdr:nvSpPr>
      <xdr:spPr>
        <a:xfrm>
          <a:off x="9448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647931D-12CB-4507-9DDB-B0B3CA1C5EAE}"/>
            </a:ext>
          </a:extLst>
        </xdr:cNvPr>
        <xdr:cNvSpPr txBox="1"/>
      </xdr:nvSpPr>
      <xdr:spPr>
        <a:xfrm>
          <a:off x="8561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3C344A4-0EFE-46D3-99D8-4C6B393FC3D7}"/>
            </a:ext>
          </a:extLst>
        </xdr:cNvPr>
        <xdr:cNvSpPr txBox="1"/>
      </xdr:nvSpPr>
      <xdr:spPr>
        <a:xfrm>
          <a:off x="7668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276E4E4B-FACB-4B79-AD93-6067B2DC69DA}"/>
            </a:ext>
          </a:extLst>
        </xdr:cNvPr>
        <xdr:cNvSpPr txBox="1"/>
      </xdr:nvSpPr>
      <xdr:spPr>
        <a:xfrm>
          <a:off x="6781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14438</xdr:rowOff>
    </xdr:from>
    <xdr:to>
      <xdr:col>55</xdr:col>
      <xdr:colOff>50800</xdr:colOff>
      <xdr:row>59</xdr:row>
      <xdr:rowOff>116038</xdr:rowOff>
    </xdr:to>
    <xdr:sp macro="" textlink="">
      <xdr:nvSpPr>
        <xdr:cNvPr id="248" name="楕円 247">
          <a:extLst>
            <a:ext uri="{FF2B5EF4-FFF2-40B4-BE49-F238E27FC236}">
              <a16:creationId xmlns:a16="http://schemas.microsoft.com/office/drawing/2014/main" id="{B82E1F0C-C628-490B-BF6D-924136AA5DD1}"/>
            </a:ext>
          </a:extLst>
        </xdr:cNvPr>
        <xdr:cNvSpPr/>
      </xdr:nvSpPr>
      <xdr:spPr>
        <a:xfrm>
          <a:off x="10428605" y="1035858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37315</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11F5BED7-7C9C-4B56-8976-9539864E012E}"/>
            </a:ext>
          </a:extLst>
        </xdr:cNvPr>
        <xdr:cNvSpPr txBox="1"/>
      </xdr:nvSpPr>
      <xdr:spPr>
        <a:xfrm>
          <a:off x="10515600" y="10202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847,570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43580</xdr:rowOff>
    </xdr:from>
    <xdr:to>
      <xdr:col>50</xdr:col>
      <xdr:colOff>165100</xdr:colOff>
      <xdr:row>59</xdr:row>
      <xdr:rowOff>145180</xdr:rowOff>
    </xdr:to>
    <xdr:sp macro="" textlink="">
      <xdr:nvSpPr>
        <xdr:cNvPr id="250" name="楕円 249">
          <a:extLst>
            <a:ext uri="{FF2B5EF4-FFF2-40B4-BE49-F238E27FC236}">
              <a16:creationId xmlns:a16="http://schemas.microsoft.com/office/drawing/2014/main" id="{84EE5D01-4972-4B27-AC94-046DF3356FE6}"/>
            </a:ext>
          </a:extLst>
        </xdr:cNvPr>
        <xdr:cNvSpPr/>
      </xdr:nvSpPr>
      <xdr:spPr>
        <a:xfrm>
          <a:off x="9590405" y="1038201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65238</xdr:rowOff>
    </xdr:from>
    <xdr:to>
      <xdr:col>55</xdr:col>
      <xdr:colOff>0</xdr:colOff>
      <xdr:row>59</xdr:row>
      <xdr:rowOff>94380</xdr:rowOff>
    </xdr:to>
    <xdr:cxnSp macro="">
      <xdr:nvCxnSpPr>
        <xdr:cNvPr id="251" name="直線コネクタ 250">
          <a:extLst>
            <a:ext uri="{FF2B5EF4-FFF2-40B4-BE49-F238E27FC236}">
              <a16:creationId xmlns:a16="http://schemas.microsoft.com/office/drawing/2014/main" id="{30B90DD6-8112-4617-ABFE-7C0A3B3952AA}"/>
            </a:ext>
          </a:extLst>
        </xdr:cNvPr>
        <xdr:cNvCxnSpPr/>
      </xdr:nvCxnSpPr>
      <xdr:spPr>
        <a:xfrm flipV="1">
          <a:off x="9639300" y="10407483"/>
          <a:ext cx="838200" cy="31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62354</xdr:rowOff>
    </xdr:from>
    <xdr:to>
      <xdr:col>46</xdr:col>
      <xdr:colOff>38100</xdr:colOff>
      <xdr:row>59</xdr:row>
      <xdr:rowOff>163954</xdr:rowOff>
    </xdr:to>
    <xdr:sp macro="" textlink="">
      <xdr:nvSpPr>
        <xdr:cNvPr id="252" name="楕円 251">
          <a:extLst>
            <a:ext uri="{FF2B5EF4-FFF2-40B4-BE49-F238E27FC236}">
              <a16:creationId xmlns:a16="http://schemas.microsoft.com/office/drawing/2014/main" id="{2AA51920-2778-4499-9E27-0C481A507312}"/>
            </a:ext>
          </a:extLst>
        </xdr:cNvPr>
        <xdr:cNvSpPr/>
      </xdr:nvSpPr>
      <xdr:spPr>
        <a:xfrm>
          <a:off x="8697595" y="10404599"/>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94380</xdr:rowOff>
    </xdr:from>
    <xdr:to>
      <xdr:col>50</xdr:col>
      <xdr:colOff>114300</xdr:colOff>
      <xdr:row>59</xdr:row>
      <xdr:rowOff>113154</xdr:rowOff>
    </xdr:to>
    <xdr:cxnSp macro="">
      <xdr:nvCxnSpPr>
        <xdr:cNvPr id="253" name="直線コネクタ 252">
          <a:extLst>
            <a:ext uri="{FF2B5EF4-FFF2-40B4-BE49-F238E27FC236}">
              <a16:creationId xmlns:a16="http://schemas.microsoft.com/office/drawing/2014/main" id="{35DD57FB-3F4D-41AF-9A21-1385EC02E77D}"/>
            </a:ext>
          </a:extLst>
        </xdr:cNvPr>
        <xdr:cNvCxnSpPr/>
      </xdr:nvCxnSpPr>
      <xdr:spPr>
        <a:xfrm flipV="1">
          <a:off x="8752205" y="10438530"/>
          <a:ext cx="887095" cy="14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78797</xdr:rowOff>
    </xdr:from>
    <xdr:to>
      <xdr:col>41</xdr:col>
      <xdr:colOff>101600</xdr:colOff>
      <xdr:row>60</xdr:row>
      <xdr:rowOff>8947</xdr:rowOff>
    </xdr:to>
    <xdr:sp macro="" textlink="">
      <xdr:nvSpPr>
        <xdr:cNvPr id="254" name="楕円 253">
          <a:extLst>
            <a:ext uri="{FF2B5EF4-FFF2-40B4-BE49-F238E27FC236}">
              <a16:creationId xmlns:a16="http://schemas.microsoft.com/office/drawing/2014/main" id="{338384B6-1113-4CA2-8FA2-68B7EA48BB0C}"/>
            </a:ext>
          </a:extLst>
        </xdr:cNvPr>
        <xdr:cNvSpPr/>
      </xdr:nvSpPr>
      <xdr:spPr>
        <a:xfrm>
          <a:off x="7810500" y="1041913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113154</xdr:rowOff>
    </xdr:from>
    <xdr:to>
      <xdr:col>45</xdr:col>
      <xdr:colOff>177800</xdr:colOff>
      <xdr:row>59</xdr:row>
      <xdr:rowOff>129597</xdr:rowOff>
    </xdr:to>
    <xdr:cxnSp macro="">
      <xdr:nvCxnSpPr>
        <xdr:cNvPr id="255" name="直線コネクタ 254">
          <a:extLst>
            <a:ext uri="{FF2B5EF4-FFF2-40B4-BE49-F238E27FC236}">
              <a16:creationId xmlns:a16="http://schemas.microsoft.com/office/drawing/2014/main" id="{34CC39E9-09A1-4870-A5B2-393297E5D572}"/>
            </a:ext>
          </a:extLst>
        </xdr:cNvPr>
        <xdr:cNvCxnSpPr/>
      </xdr:nvCxnSpPr>
      <xdr:spPr>
        <a:xfrm flipV="1">
          <a:off x="7859395" y="10453494"/>
          <a:ext cx="892810" cy="20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95155</xdr:rowOff>
    </xdr:from>
    <xdr:to>
      <xdr:col>36</xdr:col>
      <xdr:colOff>165100</xdr:colOff>
      <xdr:row>60</xdr:row>
      <xdr:rowOff>25305</xdr:rowOff>
    </xdr:to>
    <xdr:sp macro="" textlink="">
      <xdr:nvSpPr>
        <xdr:cNvPr id="256" name="楕円 255">
          <a:extLst>
            <a:ext uri="{FF2B5EF4-FFF2-40B4-BE49-F238E27FC236}">
              <a16:creationId xmlns:a16="http://schemas.microsoft.com/office/drawing/2014/main" id="{71E44105-6D55-49C4-A53F-732B81157D19}"/>
            </a:ext>
          </a:extLst>
        </xdr:cNvPr>
        <xdr:cNvSpPr/>
      </xdr:nvSpPr>
      <xdr:spPr>
        <a:xfrm>
          <a:off x="6923405" y="1043930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129597</xdr:rowOff>
    </xdr:from>
    <xdr:to>
      <xdr:col>41</xdr:col>
      <xdr:colOff>50800</xdr:colOff>
      <xdr:row>59</xdr:row>
      <xdr:rowOff>145955</xdr:rowOff>
    </xdr:to>
    <xdr:cxnSp macro="">
      <xdr:nvCxnSpPr>
        <xdr:cNvPr id="257" name="直線コネクタ 256">
          <a:extLst>
            <a:ext uri="{FF2B5EF4-FFF2-40B4-BE49-F238E27FC236}">
              <a16:creationId xmlns:a16="http://schemas.microsoft.com/office/drawing/2014/main" id="{A7B82780-4619-4B06-8F12-FC2B1C838ABD}"/>
            </a:ext>
          </a:extLst>
        </xdr:cNvPr>
        <xdr:cNvCxnSpPr/>
      </xdr:nvCxnSpPr>
      <xdr:spPr>
        <a:xfrm flipV="1">
          <a:off x="6972300" y="10473747"/>
          <a:ext cx="887095" cy="14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88036</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3BFF986A-0B02-47FF-9E3A-34EBBEF09917}"/>
            </a:ext>
          </a:extLst>
        </xdr:cNvPr>
        <xdr:cNvSpPr txBox="1"/>
      </xdr:nvSpPr>
      <xdr:spPr>
        <a:xfrm>
          <a:off x="9329000" y="10952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110212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83DA5E45-9B5C-481E-B01E-3F2E64601759}"/>
            </a:ext>
          </a:extLst>
        </xdr:cNvPr>
        <xdr:cNvSpPr txBox="1"/>
      </xdr:nvSpPr>
      <xdr:spPr>
        <a:xfrm>
          <a:off x="8452700" y="10976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103533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202CFCC6-B7B7-4793-A0D2-37CE45354B5A}"/>
            </a:ext>
          </a:extLst>
        </xdr:cNvPr>
        <xdr:cNvSpPr txBox="1"/>
      </xdr:nvSpPr>
      <xdr:spPr>
        <a:xfrm>
          <a:off x="7565605" y="109715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84437</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5A92FB0B-EFD6-4A3E-BA49-7F3AD64924D4}"/>
            </a:ext>
          </a:extLst>
        </xdr:cNvPr>
        <xdr:cNvSpPr txBox="1"/>
      </xdr:nvSpPr>
      <xdr:spPr>
        <a:xfrm>
          <a:off x="6670890" y="10948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57</xdr:row>
      <xdr:rowOff>161707</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F446B293-607C-420A-8D2F-5BA6F4A7DA72}"/>
            </a:ext>
          </a:extLst>
        </xdr:cNvPr>
        <xdr:cNvSpPr txBox="1"/>
      </xdr:nvSpPr>
      <xdr:spPr>
        <a:xfrm>
          <a:off x="9329000" y="10149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9031</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7BA2A8BA-613B-4210-BDF2-FA8C51C8DEB0}"/>
            </a:ext>
          </a:extLst>
        </xdr:cNvPr>
        <xdr:cNvSpPr txBox="1"/>
      </xdr:nvSpPr>
      <xdr:spPr>
        <a:xfrm>
          <a:off x="8452700" y="10172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25474</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4C8903C8-A9A9-45ED-852F-D06937F12D38}"/>
            </a:ext>
          </a:extLst>
        </xdr:cNvPr>
        <xdr:cNvSpPr txBox="1"/>
      </xdr:nvSpPr>
      <xdr:spPr>
        <a:xfrm>
          <a:off x="7565605" y="10192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41832</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C5632C8A-4B58-4E64-8244-8ECD45A02CA2}"/>
            </a:ext>
          </a:extLst>
        </xdr:cNvPr>
        <xdr:cNvSpPr txBox="1"/>
      </xdr:nvSpPr>
      <xdr:spPr>
        <a:xfrm>
          <a:off x="6670890" y="10206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B922C2A9-3DBE-4805-8A40-130789E25346}"/>
            </a:ext>
          </a:extLst>
        </xdr:cNvPr>
        <xdr:cNvSpPr/>
      </xdr:nvSpPr>
      <xdr:spPr>
        <a:xfrm>
          <a:off x="762000"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C20FBE03-03A6-4AA4-A77A-75F67BC6747A}"/>
            </a:ext>
          </a:extLst>
        </xdr:cNvPr>
        <xdr:cNvSpPr/>
      </xdr:nvSpPr>
      <xdr:spPr>
        <a:xfrm>
          <a:off x="887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AAD6C861-CFED-4A55-8202-0BE2DF56263D}"/>
            </a:ext>
          </a:extLst>
        </xdr:cNvPr>
        <xdr:cNvSpPr/>
      </xdr:nvSpPr>
      <xdr:spPr>
        <a:xfrm>
          <a:off x="887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C30DE890-DEE7-4025-A95C-122F5E9C2BA2}"/>
            </a:ext>
          </a:extLst>
        </xdr:cNvPr>
        <xdr:cNvSpPr/>
      </xdr:nvSpPr>
      <xdr:spPr>
        <a:xfrm>
          <a:off x="1905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ACA02DA9-86E6-41FB-83B6-40B26C0F77EF}"/>
            </a:ext>
          </a:extLst>
        </xdr:cNvPr>
        <xdr:cNvSpPr/>
      </xdr:nvSpPr>
      <xdr:spPr>
        <a:xfrm>
          <a:off x="1905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85E3FFF3-5759-4F4B-ADE4-2096ADA8E907}"/>
            </a:ext>
          </a:extLst>
        </xdr:cNvPr>
        <xdr:cNvSpPr/>
      </xdr:nvSpPr>
      <xdr:spPr>
        <a:xfrm>
          <a:off x="3048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421E6534-D808-4F87-B73C-681A7A722244}"/>
            </a:ext>
          </a:extLst>
        </xdr:cNvPr>
        <xdr:cNvSpPr/>
      </xdr:nvSpPr>
      <xdr:spPr>
        <a:xfrm>
          <a:off x="3048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3B65CB85-9187-4851-A97C-FC0FED18489E}"/>
            </a:ext>
          </a:extLst>
        </xdr:cNvPr>
        <xdr:cNvSpPr/>
      </xdr:nvSpPr>
      <xdr:spPr>
        <a:xfrm>
          <a:off x="762000"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7804D3EC-48FD-4F81-8444-9E3D05FDA320}"/>
            </a:ext>
          </a:extLst>
        </xdr:cNvPr>
        <xdr:cNvSpPr txBox="1"/>
      </xdr:nvSpPr>
      <xdr:spPr>
        <a:xfrm>
          <a:off x="723900" y="130454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E3039F1B-4670-4D4F-9190-FCA4DEAA05BF}"/>
            </a:ext>
          </a:extLst>
        </xdr:cNvPr>
        <xdr:cNvCxnSpPr/>
      </xdr:nvCxnSpPr>
      <xdr:spPr>
        <a:xfrm>
          <a:off x="762000"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BD55A19C-38F5-40B8-B8CA-99D9AF198618}"/>
            </a:ext>
          </a:extLst>
        </xdr:cNvPr>
        <xdr:cNvSpPr txBox="1"/>
      </xdr:nvSpPr>
      <xdr:spPr>
        <a:xfrm>
          <a:off x="296726" y="15431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11E0E16A-9460-4B11-9070-702A75D49047}"/>
            </a:ext>
          </a:extLst>
        </xdr:cNvPr>
        <xdr:cNvCxnSpPr/>
      </xdr:nvCxnSpPr>
      <xdr:spPr>
        <a:xfrm>
          <a:off x="762000" y="151866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4CA0E982-6E47-45A3-824E-874D9A416072}"/>
            </a:ext>
          </a:extLst>
        </xdr:cNvPr>
        <xdr:cNvSpPr txBox="1"/>
      </xdr:nvSpPr>
      <xdr:spPr>
        <a:xfrm>
          <a:off x="296726" y="150425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B97A0DDA-A470-407F-9D42-2A36C2CB805A}"/>
            </a:ext>
          </a:extLst>
        </xdr:cNvPr>
        <xdr:cNvCxnSpPr/>
      </xdr:nvCxnSpPr>
      <xdr:spPr>
        <a:xfrm>
          <a:off x="762000" y="147980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CCE5244-AFBF-4131-BE99-5C5ACD286DE6}"/>
            </a:ext>
          </a:extLst>
        </xdr:cNvPr>
        <xdr:cNvSpPr txBox="1"/>
      </xdr:nvSpPr>
      <xdr:spPr>
        <a:xfrm>
          <a:off x="362751" y="146539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AEC188A-3403-4BE0-B2ED-A5CCAE945A0E}"/>
            </a:ext>
          </a:extLst>
        </xdr:cNvPr>
        <xdr:cNvCxnSpPr/>
      </xdr:nvCxnSpPr>
      <xdr:spPr>
        <a:xfrm>
          <a:off x="762000" y="144094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D8505086-14D6-4B3D-AF46-7766079939FB}"/>
            </a:ext>
          </a:extLst>
        </xdr:cNvPr>
        <xdr:cNvSpPr txBox="1"/>
      </xdr:nvSpPr>
      <xdr:spPr>
        <a:xfrm>
          <a:off x="362751" y="142652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5FC31C0C-FFC6-4490-A16D-42D9D1D4278F}"/>
            </a:ext>
          </a:extLst>
        </xdr:cNvPr>
        <xdr:cNvCxnSpPr/>
      </xdr:nvCxnSpPr>
      <xdr:spPr>
        <a:xfrm>
          <a:off x="762000" y="14020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D0205539-8E16-40F1-AC73-6556B79391D8}"/>
            </a:ext>
          </a:extLst>
        </xdr:cNvPr>
        <xdr:cNvSpPr txBox="1"/>
      </xdr:nvSpPr>
      <xdr:spPr>
        <a:xfrm>
          <a:off x="362751" y="138766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B1C2FAC8-574F-4C47-815F-176B69485A6D}"/>
            </a:ext>
          </a:extLst>
        </xdr:cNvPr>
        <xdr:cNvCxnSpPr/>
      </xdr:nvCxnSpPr>
      <xdr:spPr>
        <a:xfrm>
          <a:off x="762000" y="136321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D5132EAC-A8C2-4276-AC21-3BCE995C999A}"/>
            </a:ext>
          </a:extLst>
        </xdr:cNvPr>
        <xdr:cNvSpPr txBox="1"/>
      </xdr:nvSpPr>
      <xdr:spPr>
        <a:xfrm>
          <a:off x="362751" y="134804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5AE1FBD1-1D1E-4A7C-B535-5E6016A7BFFF}"/>
            </a:ext>
          </a:extLst>
        </xdr:cNvPr>
        <xdr:cNvCxnSpPr/>
      </xdr:nvCxnSpPr>
      <xdr:spPr>
        <a:xfrm>
          <a:off x="762000"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5C928339-63D2-4EE6-BDD6-AF066FCDB656}"/>
            </a:ext>
          </a:extLst>
        </xdr:cNvPr>
        <xdr:cNvSpPr txBox="1"/>
      </xdr:nvSpPr>
      <xdr:spPr>
        <a:xfrm>
          <a:off x="423061" y="1309181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8185BB63-7566-41FA-803E-D579517D8DC2}"/>
            </a:ext>
          </a:extLst>
        </xdr:cNvPr>
        <xdr:cNvSpPr/>
      </xdr:nvSpPr>
      <xdr:spPr>
        <a:xfrm>
          <a:off x="762000"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3EDB157-17FB-4F4D-8A96-F025EDD84143}"/>
            </a:ext>
          </a:extLst>
        </xdr:cNvPr>
        <xdr:cNvCxnSpPr/>
      </xdr:nvCxnSpPr>
      <xdr:spPr>
        <a:xfrm flipV="1">
          <a:off x="4636770" y="1365694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D9834C02-8899-42EA-AFBA-DE197FBAB022}"/>
            </a:ext>
          </a:extLst>
        </xdr:cNvPr>
        <xdr:cNvSpPr txBox="1"/>
      </xdr:nvSpPr>
      <xdr:spPr>
        <a:xfrm>
          <a:off x="4675505" y="15190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9F7E72DA-4EA1-4AE2-8B84-872C35700171}"/>
            </a:ext>
          </a:extLst>
        </xdr:cNvPr>
        <xdr:cNvCxnSpPr/>
      </xdr:nvCxnSpPr>
      <xdr:spPr>
        <a:xfrm>
          <a:off x="4544695" y="1518666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5A85C679-FCAC-4639-AE3B-A86E649A3339}"/>
            </a:ext>
          </a:extLst>
        </xdr:cNvPr>
        <xdr:cNvSpPr txBox="1"/>
      </xdr:nvSpPr>
      <xdr:spPr>
        <a:xfrm>
          <a:off x="4675505" y="13430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94" name="直線コネクタ 293">
          <a:extLst>
            <a:ext uri="{FF2B5EF4-FFF2-40B4-BE49-F238E27FC236}">
              <a16:creationId xmlns:a16="http://schemas.microsoft.com/office/drawing/2014/main" id="{EE6E8453-5156-4B62-8DF2-FBFBE619010A}"/>
            </a:ext>
          </a:extLst>
        </xdr:cNvPr>
        <xdr:cNvCxnSpPr/>
      </xdr:nvCxnSpPr>
      <xdr:spPr>
        <a:xfrm>
          <a:off x="4544695" y="1365694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59707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E3329C5A-55AC-4AE3-80A8-A4D5B8CC1077}"/>
            </a:ext>
          </a:extLst>
        </xdr:cNvPr>
        <xdr:cNvSpPr txBox="1"/>
      </xdr:nvSpPr>
      <xdr:spPr>
        <a:xfrm>
          <a:off x="4675505" y="144348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36830</xdr:rowOff>
    </xdr:from>
    <xdr:to>
      <xdr:col>24</xdr:col>
      <xdr:colOff>114300</xdr:colOff>
      <xdr:row>83</xdr:row>
      <xdr:rowOff>138430</xdr:rowOff>
    </xdr:to>
    <xdr:sp macro="" textlink="">
      <xdr:nvSpPr>
        <xdr:cNvPr id="296" name="フローチャート: 判断 295">
          <a:extLst>
            <a:ext uri="{FF2B5EF4-FFF2-40B4-BE49-F238E27FC236}">
              <a16:creationId xmlns:a16="http://schemas.microsoft.com/office/drawing/2014/main" id="{186B2168-CC7D-4E32-B22B-2245FF2F43CE}"/>
            </a:ext>
          </a:extLst>
        </xdr:cNvPr>
        <xdr:cNvSpPr/>
      </xdr:nvSpPr>
      <xdr:spPr>
        <a:xfrm>
          <a:off x="4582795" y="1458341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21589</xdr:rowOff>
    </xdr:from>
    <xdr:to>
      <xdr:col>20</xdr:col>
      <xdr:colOff>38100</xdr:colOff>
      <xdr:row>82</xdr:row>
      <xdr:rowOff>123189</xdr:rowOff>
    </xdr:to>
    <xdr:sp macro="" textlink="">
      <xdr:nvSpPr>
        <xdr:cNvPr id="297" name="フローチャート: 判断 296">
          <a:extLst>
            <a:ext uri="{FF2B5EF4-FFF2-40B4-BE49-F238E27FC236}">
              <a16:creationId xmlns:a16="http://schemas.microsoft.com/office/drawing/2014/main" id="{47E9DC21-E570-4611-B87F-B7BC1C72E096}"/>
            </a:ext>
          </a:extLst>
        </xdr:cNvPr>
        <xdr:cNvSpPr/>
      </xdr:nvSpPr>
      <xdr:spPr>
        <a:xfrm>
          <a:off x="3744595" y="14396719"/>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158750</xdr:rowOff>
    </xdr:from>
    <xdr:to>
      <xdr:col>15</xdr:col>
      <xdr:colOff>101600</xdr:colOff>
      <xdr:row>82</xdr:row>
      <xdr:rowOff>88900</xdr:rowOff>
    </xdr:to>
    <xdr:sp macro="" textlink="">
      <xdr:nvSpPr>
        <xdr:cNvPr id="298" name="フローチャート: 判断 297">
          <a:extLst>
            <a:ext uri="{FF2B5EF4-FFF2-40B4-BE49-F238E27FC236}">
              <a16:creationId xmlns:a16="http://schemas.microsoft.com/office/drawing/2014/main" id="{9EC4BEB7-6B97-4C29-8B31-47CDF4B50102}"/>
            </a:ext>
          </a:extLst>
        </xdr:cNvPr>
        <xdr:cNvSpPr/>
      </xdr:nvSpPr>
      <xdr:spPr>
        <a:xfrm>
          <a:off x="2857500" y="1435290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636</xdr:rowOff>
    </xdr:from>
    <xdr:to>
      <xdr:col>10</xdr:col>
      <xdr:colOff>165100</xdr:colOff>
      <xdr:row>82</xdr:row>
      <xdr:rowOff>102236</xdr:rowOff>
    </xdr:to>
    <xdr:sp macro="" textlink="">
      <xdr:nvSpPr>
        <xdr:cNvPr id="299" name="フローチャート: 判断 298">
          <a:extLst>
            <a:ext uri="{FF2B5EF4-FFF2-40B4-BE49-F238E27FC236}">
              <a16:creationId xmlns:a16="http://schemas.microsoft.com/office/drawing/2014/main" id="{40E3250B-DA68-4EEC-9233-87BD76D1B87B}"/>
            </a:ext>
          </a:extLst>
        </xdr:cNvPr>
        <xdr:cNvSpPr/>
      </xdr:nvSpPr>
      <xdr:spPr>
        <a:xfrm>
          <a:off x="1970405" y="143719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158750</xdr:rowOff>
    </xdr:from>
    <xdr:to>
      <xdr:col>6</xdr:col>
      <xdr:colOff>38100</xdr:colOff>
      <xdr:row>83</xdr:row>
      <xdr:rowOff>88900</xdr:rowOff>
    </xdr:to>
    <xdr:sp macro="" textlink="">
      <xdr:nvSpPr>
        <xdr:cNvPr id="300" name="フローチャート: 判断 299">
          <a:extLst>
            <a:ext uri="{FF2B5EF4-FFF2-40B4-BE49-F238E27FC236}">
              <a16:creationId xmlns:a16="http://schemas.microsoft.com/office/drawing/2014/main" id="{95BF108E-96A3-4A9C-A52D-A5F0CF716619}"/>
            </a:ext>
          </a:extLst>
        </xdr:cNvPr>
        <xdr:cNvSpPr/>
      </xdr:nvSpPr>
      <xdr:spPr>
        <a:xfrm>
          <a:off x="1077595" y="1452816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9F2DCA3-8D47-4814-BB73-94B463F03F16}"/>
            </a:ext>
          </a:extLst>
        </xdr:cNvPr>
        <xdr:cNvSpPr txBox="1"/>
      </xdr:nvSpPr>
      <xdr:spPr>
        <a:xfrm>
          <a:off x="44469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B92BFBE-716B-41ED-91C4-72937A80FD33}"/>
            </a:ext>
          </a:extLst>
        </xdr:cNvPr>
        <xdr:cNvSpPr txBox="1"/>
      </xdr:nvSpPr>
      <xdr:spPr>
        <a:xfrm>
          <a:off x="3608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AEAF4EE-E553-4F95-A9C4-E3498758E20B}"/>
            </a:ext>
          </a:extLst>
        </xdr:cNvPr>
        <xdr:cNvSpPr txBox="1"/>
      </xdr:nvSpPr>
      <xdr:spPr>
        <a:xfrm>
          <a:off x="2715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246A80EE-BEAD-4182-87F1-C1F8551ED8A1}"/>
            </a:ext>
          </a:extLst>
        </xdr:cNvPr>
        <xdr:cNvSpPr txBox="1"/>
      </xdr:nvSpPr>
      <xdr:spPr>
        <a:xfrm>
          <a:off x="1828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F26205FC-EC62-4AE0-8FC6-6DDD9677A698}"/>
            </a:ext>
          </a:extLst>
        </xdr:cNvPr>
        <xdr:cNvSpPr txBox="1"/>
      </xdr:nvSpPr>
      <xdr:spPr>
        <a:xfrm>
          <a:off x="941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6350</xdr:rowOff>
    </xdr:from>
    <xdr:to>
      <xdr:col>24</xdr:col>
      <xdr:colOff>114300</xdr:colOff>
      <xdr:row>84</xdr:row>
      <xdr:rowOff>107950</xdr:rowOff>
    </xdr:to>
    <xdr:sp macro="" textlink="">
      <xdr:nvSpPr>
        <xdr:cNvPr id="306" name="楕円 305">
          <a:extLst>
            <a:ext uri="{FF2B5EF4-FFF2-40B4-BE49-F238E27FC236}">
              <a16:creationId xmlns:a16="http://schemas.microsoft.com/office/drawing/2014/main" id="{213F4F75-A460-4320-9B56-29DBAD35B638}"/>
            </a:ext>
          </a:extLst>
        </xdr:cNvPr>
        <xdr:cNvSpPr/>
      </xdr:nvSpPr>
      <xdr:spPr>
        <a:xfrm>
          <a:off x="4582795" y="1472628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156227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BD340CEB-A295-4B00-ABEF-DFD166CE43A3}"/>
            </a:ext>
          </a:extLst>
        </xdr:cNvPr>
        <xdr:cNvSpPr txBox="1"/>
      </xdr:nvSpPr>
      <xdr:spPr>
        <a:xfrm>
          <a:off x="4675505" y="1470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130175</xdr:rowOff>
    </xdr:from>
    <xdr:to>
      <xdr:col>20</xdr:col>
      <xdr:colOff>38100</xdr:colOff>
      <xdr:row>84</xdr:row>
      <xdr:rowOff>60325</xdr:rowOff>
    </xdr:to>
    <xdr:sp macro="" textlink="">
      <xdr:nvSpPr>
        <xdr:cNvPr id="308" name="楕円 307">
          <a:extLst>
            <a:ext uri="{FF2B5EF4-FFF2-40B4-BE49-F238E27FC236}">
              <a16:creationId xmlns:a16="http://schemas.microsoft.com/office/drawing/2014/main" id="{36269B0F-8F66-4819-AA4C-2C6C4FF959D5}"/>
            </a:ext>
          </a:extLst>
        </xdr:cNvPr>
        <xdr:cNvSpPr/>
      </xdr:nvSpPr>
      <xdr:spPr>
        <a:xfrm>
          <a:off x="3744595" y="1468056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9525</xdr:rowOff>
    </xdr:from>
    <xdr:to>
      <xdr:col>24</xdr:col>
      <xdr:colOff>63500</xdr:colOff>
      <xdr:row>84</xdr:row>
      <xdr:rowOff>57150</xdr:rowOff>
    </xdr:to>
    <xdr:cxnSp macro="">
      <xdr:nvCxnSpPr>
        <xdr:cNvPr id="309" name="直線コネクタ 308">
          <a:extLst>
            <a:ext uri="{FF2B5EF4-FFF2-40B4-BE49-F238E27FC236}">
              <a16:creationId xmlns:a16="http://schemas.microsoft.com/office/drawing/2014/main" id="{A88E1615-2F48-4BF2-8CB8-1FF3D2A3B624}"/>
            </a:ext>
          </a:extLst>
        </xdr:cNvPr>
        <xdr:cNvCxnSpPr/>
      </xdr:nvCxnSpPr>
      <xdr:spPr>
        <a:xfrm>
          <a:off x="3799205" y="1472946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73025</xdr:rowOff>
    </xdr:from>
    <xdr:to>
      <xdr:col>15</xdr:col>
      <xdr:colOff>101600</xdr:colOff>
      <xdr:row>84</xdr:row>
      <xdr:rowOff>3175</xdr:rowOff>
    </xdr:to>
    <xdr:sp macro="" textlink="">
      <xdr:nvSpPr>
        <xdr:cNvPr id="310" name="楕円 309">
          <a:extLst>
            <a:ext uri="{FF2B5EF4-FFF2-40B4-BE49-F238E27FC236}">
              <a16:creationId xmlns:a16="http://schemas.microsoft.com/office/drawing/2014/main" id="{3CE319E8-53C2-4DA2-A426-AA0EE3C720D1}"/>
            </a:ext>
          </a:extLst>
        </xdr:cNvPr>
        <xdr:cNvSpPr/>
      </xdr:nvSpPr>
      <xdr:spPr>
        <a:xfrm>
          <a:off x="2857500" y="1461960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123825</xdr:rowOff>
    </xdr:from>
    <xdr:to>
      <xdr:col>19</xdr:col>
      <xdr:colOff>177800</xdr:colOff>
      <xdr:row>84</xdr:row>
      <xdr:rowOff>9525</xdr:rowOff>
    </xdr:to>
    <xdr:cxnSp macro="">
      <xdr:nvCxnSpPr>
        <xdr:cNvPr id="311" name="直線コネクタ 310">
          <a:extLst>
            <a:ext uri="{FF2B5EF4-FFF2-40B4-BE49-F238E27FC236}">
              <a16:creationId xmlns:a16="http://schemas.microsoft.com/office/drawing/2014/main" id="{35CFBA98-93C8-4FB2-AB48-0CB4BEE98FEB}"/>
            </a:ext>
          </a:extLst>
        </xdr:cNvPr>
        <xdr:cNvCxnSpPr/>
      </xdr:nvCxnSpPr>
      <xdr:spPr>
        <a:xfrm>
          <a:off x="2906395" y="14668500"/>
          <a:ext cx="89281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15875</xdr:rowOff>
    </xdr:from>
    <xdr:to>
      <xdr:col>10</xdr:col>
      <xdr:colOff>165100</xdr:colOff>
      <xdr:row>83</xdr:row>
      <xdr:rowOff>117475</xdr:rowOff>
    </xdr:to>
    <xdr:sp macro="" textlink="">
      <xdr:nvSpPr>
        <xdr:cNvPr id="312" name="楕円 311">
          <a:extLst>
            <a:ext uri="{FF2B5EF4-FFF2-40B4-BE49-F238E27FC236}">
              <a16:creationId xmlns:a16="http://schemas.microsoft.com/office/drawing/2014/main" id="{86C18CCD-D395-494E-975C-46CCE2342B6E}"/>
            </a:ext>
          </a:extLst>
        </xdr:cNvPr>
        <xdr:cNvSpPr/>
      </xdr:nvSpPr>
      <xdr:spPr>
        <a:xfrm>
          <a:off x="1970405" y="1456626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66675</xdr:rowOff>
    </xdr:from>
    <xdr:to>
      <xdr:col>15</xdr:col>
      <xdr:colOff>50800</xdr:colOff>
      <xdr:row>83</xdr:row>
      <xdr:rowOff>123825</xdr:rowOff>
    </xdr:to>
    <xdr:cxnSp macro="">
      <xdr:nvCxnSpPr>
        <xdr:cNvPr id="313" name="直線コネクタ 312">
          <a:extLst>
            <a:ext uri="{FF2B5EF4-FFF2-40B4-BE49-F238E27FC236}">
              <a16:creationId xmlns:a16="http://schemas.microsoft.com/office/drawing/2014/main" id="{F99ECF20-6259-4E97-9FCC-2FC1113BA105}"/>
            </a:ext>
          </a:extLst>
        </xdr:cNvPr>
        <xdr:cNvCxnSpPr/>
      </xdr:nvCxnSpPr>
      <xdr:spPr>
        <a:xfrm>
          <a:off x="2019300" y="14615160"/>
          <a:ext cx="887095"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160655</xdr:rowOff>
    </xdr:from>
    <xdr:to>
      <xdr:col>6</xdr:col>
      <xdr:colOff>38100</xdr:colOff>
      <xdr:row>84</xdr:row>
      <xdr:rowOff>90805</xdr:rowOff>
    </xdr:to>
    <xdr:sp macro="" textlink="">
      <xdr:nvSpPr>
        <xdr:cNvPr id="314" name="楕円 313">
          <a:extLst>
            <a:ext uri="{FF2B5EF4-FFF2-40B4-BE49-F238E27FC236}">
              <a16:creationId xmlns:a16="http://schemas.microsoft.com/office/drawing/2014/main" id="{FC9BD5A7-83F5-452E-96CC-849F219F021C}"/>
            </a:ext>
          </a:extLst>
        </xdr:cNvPr>
        <xdr:cNvSpPr/>
      </xdr:nvSpPr>
      <xdr:spPr>
        <a:xfrm>
          <a:off x="1077595" y="14705330"/>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66675</xdr:rowOff>
    </xdr:from>
    <xdr:to>
      <xdr:col>10</xdr:col>
      <xdr:colOff>114300</xdr:colOff>
      <xdr:row>84</xdr:row>
      <xdr:rowOff>40005</xdr:rowOff>
    </xdr:to>
    <xdr:cxnSp macro="">
      <xdr:nvCxnSpPr>
        <xdr:cNvPr id="315" name="直線コネクタ 314">
          <a:extLst>
            <a:ext uri="{FF2B5EF4-FFF2-40B4-BE49-F238E27FC236}">
              <a16:creationId xmlns:a16="http://schemas.microsoft.com/office/drawing/2014/main" id="{F6E98E2E-B07C-4231-83A2-3C8D9733016E}"/>
            </a:ext>
          </a:extLst>
        </xdr:cNvPr>
        <xdr:cNvCxnSpPr/>
      </xdr:nvCxnSpPr>
      <xdr:spPr>
        <a:xfrm flipV="1">
          <a:off x="1132205" y="14615160"/>
          <a:ext cx="887095" cy="146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139716</xdr:rowOff>
    </xdr:from>
    <xdr:ext cx="405111" cy="259045"/>
    <xdr:sp macro="" textlink="">
      <xdr:nvSpPr>
        <xdr:cNvPr id="316" name="n_1aveValue【公営住宅】&#10;有形固定資産減価償却率">
          <a:extLst>
            <a:ext uri="{FF2B5EF4-FFF2-40B4-BE49-F238E27FC236}">
              <a16:creationId xmlns:a16="http://schemas.microsoft.com/office/drawing/2014/main" id="{4A247951-EE89-4ACF-A760-1FA6E91BE02A}"/>
            </a:ext>
          </a:extLst>
        </xdr:cNvPr>
        <xdr:cNvSpPr txBox="1"/>
      </xdr:nvSpPr>
      <xdr:spPr>
        <a:xfrm>
          <a:off x="3582044" y="14162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105427</xdr:rowOff>
    </xdr:from>
    <xdr:ext cx="405111" cy="259045"/>
    <xdr:sp macro="" textlink="">
      <xdr:nvSpPr>
        <xdr:cNvPr id="317" name="n_2aveValue【公営住宅】&#10;有形固定資産減価償却率">
          <a:extLst>
            <a:ext uri="{FF2B5EF4-FFF2-40B4-BE49-F238E27FC236}">
              <a16:creationId xmlns:a16="http://schemas.microsoft.com/office/drawing/2014/main" id="{22E82E47-9BD4-487F-AEE4-61E0AFA46B40}"/>
            </a:ext>
          </a:extLst>
        </xdr:cNvPr>
        <xdr:cNvSpPr txBox="1"/>
      </xdr:nvSpPr>
      <xdr:spPr>
        <a:xfrm>
          <a:off x="2705744" y="14128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118763</xdr:rowOff>
    </xdr:from>
    <xdr:ext cx="405111" cy="259045"/>
    <xdr:sp macro="" textlink="">
      <xdr:nvSpPr>
        <xdr:cNvPr id="318" name="n_3aveValue【公営住宅】&#10;有形固定資産減価償却率">
          <a:extLst>
            <a:ext uri="{FF2B5EF4-FFF2-40B4-BE49-F238E27FC236}">
              <a16:creationId xmlns:a16="http://schemas.microsoft.com/office/drawing/2014/main" id="{B17EB13E-5741-490D-9BD6-E84B9C518618}"/>
            </a:ext>
          </a:extLst>
        </xdr:cNvPr>
        <xdr:cNvSpPr txBox="1"/>
      </xdr:nvSpPr>
      <xdr:spPr>
        <a:xfrm>
          <a:off x="1818649" y="14139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105427</xdr:rowOff>
    </xdr:from>
    <xdr:ext cx="405111" cy="259045"/>
    <xdr:sp macro="" textlink="">
      <xdr:nvSpPr>
        <xdr:cNvPr id="319" name="n_4aveValue【公営住宅】&#10;有形固定資産減価償却率">
          <a:extLst>
            <a:ext uri="{FF2B5EF4-FFF2-40B4-BE49-F238E27FC236}">
              <a16:creationId xmlns:a16="http://schemas.microsoft.com/office/drawing/2014/main" id="{791E490C-BBB2-48CA-97DB-A33AB5F343E5}"/>
            </a:ext>
          </a:extLst>
        </xdr:cNvPr>
        <xdr:cNvSpPr txBox="1"/>
      </xdr:nvSpPr>
      <xdr:spPr>
        <a:xfrm>
          <a:off x="925839" y="14303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51452</xdr:rowOff>
    </xdr:from>
    <xdr:ext cx="405111" cy="259045"/>
    <xdr:sp macro="" textlink="">
      <xdr:nvSpPr>
        <xdr:cNvPr id="320" name="n_1mainValue【公営住宅】&#10;有形固定資産減価償却率">
          <a:extLst>
            <a:ext uri="{FF2B5EF4-FFF2-40B4-BE49-F238E27FC236}">
              <a16:creationId xmlns:a16="http://schemas.microsoft.com/office/drawing/2014/main" id="{CB69DCA3-0AF8-46C9-B5A6-5FFD2B1D33D4}"/>
            </a:ext>
          </a:extLst>
        </xdr:cNvPr>
        <xdr:cNvSpPr txBox="1"/>
      </xdr:nvSpPr>
      <xdr:spPr>
        <a:xfrm>
          <a:off x="3582044" y="1477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165752</xdr:rowOff>
    </xdr:from>
    <xdr:ext cx="405111" cy="259045"/>
    <xdr:sp macro="" textlink="">
      <xdr:nvSpPr>
        <xdr:cNvPr id="321" name="n_2mainValue【公営住宅】&#10;有形固定資産減価償却率">
          <a:extLst>
            <a:ext uri="{FF2B5EF4-FFF2-40B4-BE49-F238E27FC236}">
              <a16:creationId xmlns:a16="http://schemas.microsoft.com/office/drawing/2014/main" id="{FFCF4331-B0E5-4CE8-8704-7160EC49B7C6}"/>
            </a:ext>
          </a:extLst>
        </xdr:cNvPr>
        <xdr:cNvSpPr txBox="1"/>
      </xdr:nvSpPr>
      <xdr:spPr>
        <a:xfrm>
          <a:off x="2705744" y="1471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108602</xdr:rowOff>
    </xdr:from>
    <xdr:ext cx="405111" cy="259045"/>
    <xdr:sp macro="" textlink="">
      <xdr:nvSpPr>
        <xdr:cNvPr id="322" name="n_3mainValue【公営住宅】&#10;有形固定資産減価償却率">
          <a:extLst>
            <a:ext uri="{FF2B5EF4-FFF2-40B4-BE49-F238E27FC236}">
              <a16:creationId xmlns:a16="http://schemas.microsoft.com/office/drawing/2014/main" id="{04FBF1D6-1F32-45CF-B505-5D64155A6940}"/>
            </a:ext>
          </a:extLst>
        </xdr:cNvPr>
        <xdr:cNvSpPr txBox="1"/>
      </xdr:nvSpPr>
      <xdr:spPr>
        <a:xfrm>
          <a:off x="1818649" y="1465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81932</xdr:rowOff>
    </xdr:from>
    <xdr:ext cx="405111" cy="259045"/>
    <xdr:sp macro="" textlink="">
      <xdr:nvSpPr>
        <xdr:cNvPr id="323" name="n_4mainValue【公営住宅】&#10;有形固定資産減価償却率">
          <a:extLst>
            <a:ext uri="{FF2B5EF4-FFF2-40B4-BE49-F238E27FC236}">
              <a16:creationId xmlns:a16="http://schemas.microsoft.com/office/drawing/2014/main" id="{8241E085-1A34-43BD-BAF9-1830F8C7070C}"/>
            </a:ext>
          </a:extLst>
        </xdr:cNvPr>
        <xdr:cNvSpPr txBox="1"/>
      </xdr:nvSpPr>
      <xdr:spPr>
        <a:xfrm>
          <a:off x="925839" y="1480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78FDC64C-4E5F-47C2-980E-10B5DDBB556C}"/>
            </a:ext>
          </a:extLst>
        </xdr:cNvPr>
        <xdr:cNvSpPr/>
      </xdr:nvSpPr>
      <xdr:spPr>
        <a:xfrm>
          <a:off x="6602095"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54F5E4E1-3C80-4500-ABFC-D6F7F061F106}"/>
            </a:ext>
          </a:extLst>
        </xdr:cNvPr>
        <xdr:cNvSpPr/>
      </xdr:nvSpPr>
      <xdr:spPr>
        <a:xfrm>
          <a:off x="6732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7B71986B-A9AF-447C-8920-93E85DEE51CC}"/>
            </a:ext>
          </a:extLst>
        </xdr:cNvPr>
        <xdr:cNvSpPr/>
      </xdr:nvSpPr>
      <xdr:spPr>
        <a:xfrm>
          <a:off x="6732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7A9702B-25B6-4D83-88AF-FEA8BB8016E8}"/>
            </a:ext>
          </a:extLst>
        </xdr:cNvPr>
        <xdr:cNvSpPr/>
      </xdr:nvSpPr>
      <xdr:spPr>
        <a:xfrm>
          <a:off x="7745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B8D52B16-E11A-417E-A8AE-05C19EB7F894}"/>
            </a:ext>
          </a:extLst>
        </xdr:cNvPr>
        <xdr:cNvSpPr/>
      </xdr:nvSpPr>
      <xdr:spPr>
        <a:xfrm>
          <a:off x="7745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A04A28F5-B7CC-49ED-A56D-7BEF96C882BF}"/>
            </a:ext>
          </a:extLst>
        </xdr:cNvPr>
        <xdr:cNvSpPr/>
      </xdr:nvSpPr>
      <xdr:spPr>
        <a:xfrm>
          <a:off x="8888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11EAA398-D6E2-4F64-8757-27152A0FE860}"/>
            </a:ext>
          </a:extLst>
        </xdr:cNvPr>
        <xdr:cNvSpPr/>
      </xdr:nvSpPr>
      <xdr:spPr>
        <a:xfrm>
          <a:off x="8888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7BDB605-4994-409A-9E0A-32114A075A9D}"/>
            </a:ext>
          </a:extLst>
        </xdr:cNvPr>
        <xdr:cNvSpPr/>
      </xdr:nvSpPr>
      <xdr:spPr>
        <a:xfrm>
          <a:off x="6602095"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DBB05B9D-D808-4DAD-8C6D-FC3E846676EA}"/>
            </a:ext>
          </a:extLst>
        </xdr:cNvPr>
        <xdr:cNvSpPr txBox="1"/>
      </xdr:nvSpPr>
      <xdr:spPr>
        <a:xfrm>
          <a:off x="6563995" y="130454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F7C06D6A-3E55-4290-9BCC-DD99325200B8}"/>
            </a:ext>
          </a:extLst>
        </xdr:cNvPr>
        <xdr:cNvCxnSpPr/>
      </xdr:nvCxnSpPr>
      <xdr:spPr>
        <a:xfrm>
          <a:off x="6602095"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896F077F-2618-4D81-96FB-6D1447ED726F}"/>
            </a:ext>
          </a:extLst>
        </xdr:cNvPr>
        <xdr:cNvCxnSpPr/>
      </xdr:nvCxnSpPr>
      <xdr:spPr>
        <a:xfrm>
          <a:off x="6602095" y="1524489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4B8F6350-6C9E-4F9D-84D7-7C1A3CEA932D}"/>
            </a:ext>
          </a:extLst>
        </xdr:cNvPr>
        <xdr:cNvSpPr txBox="1"/>
      </xdr:nvSpPr>
      <xdr:spPr>
        <a:xfrm>
          <a:off x="6136821" y="151007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0C2856D7-6EC6-44A6-A4E0-7228951C024C}"/>
            </a:ext>
          </a:extLst>
        </xdr:cNvPr>
        <xdr:cNvCxnSpPr/>
      </xdr:nvCxnSpPr>
      <xdr:spPr>
        <a:xfrm>
          <a:off x="6602095" y="1490880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927CBCB6-295D-4474-BDB6-61C44483E8E6}"/>
            </a:ext>
          </a:extLst>
        </xdr:cNvPr>
        <xdr:cNvSpPr txBox="1"/>
      </xdr:nvSpPr>
      <xdr:spPr>
        <a:xfrm>
          <a:off x="6136821" y="147646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194D1372-D314-4E72-AC86-3D78BBED6D8C}"/>
            </a:ext>
          </a:extLst>
        </xdr:cNvPr>
        <xdr:cNvCxnSpPr/>
      </xdr:nvCxnSpPr>
      <xdr:spPr>
        <a:xfrm>
          <a:off x="6602095" y="1457842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518930F3-C475-4F0B-B3D3-7E7122D4466B}"/>
            </a:ext>
          </a:extLst>
        </xdr:cNvPr>
        <xdr:cNvSpPr txBox="1"/>
      </xdr:nvSpPr>
      <xdr:spPr>
        <a:xfrm>
          <a:off x="6136821" y="1443429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06AB1D61-E75D-4C69-A83F-1E847616583E}"/>
            </a:ext>
          </a:extLst>
        </xdr:cNvPr>
        <xdr:cNvCxnSpPr/>
      </xdr:nvCxnSpPr>
      <xdr:spPr>
        <a:xfrm>
          <a:off x="6602095" y="142404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6CB400A0-C6AC-4B97-9B09-EE826054D3DD}"/>
            </a:ext>
          </a:extLst>
        </xdr:cNvPr>
        <xdr:cNvSpPr txBox="1"/>
      </xdr:nvSpPr>
      <xdr:spPr>
        <a:xfrm>
          <a:off x="6136821" y="140962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7E0DFB46-73A2-445E-B07E-F11CF8A22B0E}"/>
            </a:ext>
          </a:extLst>
        </xdr:cNvPr>
        <xdr:cNvCxnSpPr/>
      </xdr:nvCxnSpPr>
      <xdr:spPr>
        <a:xfrm>
          <a:off x="6602095" y="1391003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51491841-9208-4E84-AD82-88749D58FC75}"/>
            </a:ext>
          </a:extLst>
        </xdr:cNvPr>
        <xdr:cNvSpPr txBox="1"/>
      </xdr:nvSpPr>
      <xdr:spPr>
        <a:xfrm>
          <a:off x="6136821" y="137659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306F9D2D-38C6-48D5-B91B-75FC586BB9D6}"/>
            </a:ext>
          </a:extLst>
        </xdr:cNvPr>
        <xdr:cNvCxnSpPr/>
      </xdr:nvCxnSpPr>
      <xdr:spPr>
        <a:xfrm>
          <a:off x="6602095" y="135739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33158207-0931-4994-9AC3-5FC12C0F55AB}"/>
            </a:ext>
          </a:extLst>
        </xdr:cNvPr>
        <xdr:cNvSpPr txBox="1"/>
      </xdr:nvSpPr>
      <xdr:spPr>
        <a:xfrm>
          <a:off x="6136821" y="13429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70F311B0-4EDD-42A8-9247-9E82A7C2F992}"/>
            </a:ext>
          </a:extLst>
        </xdr:cNvPr>
        <xdr:cNvCxnSpPr/>
      </xdr:nvCxnSpPr>
      <xdr:spPr>
        <a:xfrm>
          <a:off x="6602095"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D3AE8B63-91AA-4FED-9A16-949380E7BC07}"/>
            </a:ext>
          </a:extLst>
        </xdr:cNvPr>
        <xdr:cNvSpPr txBox="1"/>
      </xdr:nvSpPr>
      <xdr:spPr>
        <a:xfrm>
          <a:off x="6136821" y="130918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4375111D-DA37-41FE-8EF3-E05B1D36F8A9}"/>
            </a:ext>
          </a:extLst>
        </xdr:cNvPr>
        <xdr:cNvSpPr/>
      </xdr:nvSpPr>
      <xdr:spPr>
        <a:xfrm>
          <a:off x="6602095"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39080</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8573E84C-02D7-44F5-8239-2A4245A9B3DC}"/>
            </a:ext>
          </a:extLst>
        </xdr:cNvPr>
        <xdr:cNvCxnSpPr/>
      </xdr:nvCxnSpPr>
      <xdr:spPr>
        <a:xfrm flipV="1">
          <a:off x="10476865" y="13709360"/>
          <a:ext cx="0" cy="1517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9C5BFBD6-6089-4E52-9B74-224E2A769AFF}"/>
            </a:ext>
          </a:extLst>
        </xdr:cNvPr>
        <xdr:cNvSpPr txBox="1"/>
      </xdr:nvSpPr>
      <xdr:spPr>
        <a:xfrm>
          <a:off x="10515600" y="15228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42FB3AE3-94F6-4FF6-9A57-6899F78EBB0A}"/>
            </a:ext>
          </a:extLst>
        </xdr:cNvPr>
        <xdr:cNvCxnSpPr/>
      </xdr:nvCxnSpPr>
      <xdr:spPr>
        <a:xfrm>
          <a:off x="10390505" y="1522672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157207</xdr:rowOff>
    </xdr:from>
    <xdr:ext cx="469744" cy="259045"/>
    <xdr:sp macro="" textlink="">
      <xdr:nvSpPr>
        <xdr:cNvPr id="352" name="【公営住宅】&#10;一人当たり面積最大値テキスト">
          <a:extLst>
            <a:ext uri="{FF2B5EF4-FFF2-40B4-BE49-F238E27FC236}">
              <a16:creationId xmlns:a16="http://schemas.microsoft.com/office/drawing/2014/main" id="{097D2B71-10C9-406E-90C6-2B67B58C6885}"/>
            </a:ext>
          </a:extLst>
        </xdr:cNvPr>
        <xdr:cNvSpPr txBox="1"/>
      </xdr:nvSpPr>
      <xdr:spPr>
        <a:xfrm>
          <a:off x="10515600" y="13475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39080</xdr:rowOff>
    </xdr:from>
    <xdr:to>
      <xdr:col>55</xdr:col>
      <xdr:colOff>88900</xdr:colOff>
      <xdr:row>78</xdr:row>
      <xdr:rowOff>39080</xdr:rowOff>
    </xdr:to>
    <xdr:cxnSp macro="">
      <xdr:nvCxnSpPr>
        <xdr:cNvPr id="353" name="直線コネクタ 352">
          <a:extLst>
            <a:ext uri="{FF2B5EF4-FFF2-40B4-BE49-F238E27FC236}">
              <a16:creationId xmlns:a16="http://schemas.microsoft.com/office/drawing/2014/main" id="{201D886D-33DC-470C-899A-AB249E04C1F0}"/>
            </a:ext>
          </a:extLst>
        </xdr:cNvPr>
        <xdr:cNvCxnSpPr/>
      </xdr:nvCxnSpPr>
      <xdr:spPr>
        <a:xfrm>
          <a:off x="10390505" y="1370936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97372</xdr:rowOff>
    </xdr:from>
    <xdr:ext cx="469744" cy="259045"/>
    <xdr:sp macro="" textlink="">
      <xdr:nvSpPr>
        <xdr:cNvPr id="354" name="【公営住宅】&#10;一人当たり面積平均値テキスト">
          <a:extLst>
            <a:ext uri="{FF2B5EF4-FFF2-40B4-BE49-F238E27FC236}">
              <a16:creationId xmlns:a16="http://schemas.microsoft.com/office/drawing/2014/main" id="{0174C0A6-5022-4486-BF3A-D61AC8C1AEB5}"/>
            </a:ext>
          </a:extLst>
        </xdr:cNvPr>
        <xdr:cNvSpPr txBox="1"/>
      </xdr:nvSpPr>
      <xdr:spPr>
        <a:xfrm>
          <a:off x="10515600" y="148230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74495</xdr:rowOff>
    </xdr:from>
    <xdr:to>
      <xdr:col>55</xdr:col>
      <xdr:colOff>50800</xdr:colOff>
      <xdr:row>86</xdr:row>
      <xdr:rowOff>4645</xdr:rowOff>
    </xdr:to>
    <xdr:sp macro="" textlink="">
      <xdr:nvSpPr>
        <xdr:cNvPr id="355" name="フローチャート: 判断 354">
          <a:extLst>
            <a:ext uri="{FF2B5EF4-FFF2-40B4-BE49-F238E27FC236}">
              <a16:creationId xmlns:a16="http://schemas.microsoft.com/office/drawing/2014/main" id="{BEC03882-5E18-47BD-A8F2-D4E990740F8E}"/>
            </a:ext>
          </a:extLst>
        </xdr:cNvPr>
        <xdr:cNvSpPr/>
      </xdr:nvSpPr>
      <xdr:spPr>
        <a:xfrm>
          <a:off x="10428605" y="1497159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55880</xdr:rowOff>
    </xdr:from>
    <xdr:to>
      <xdr:col>50</xdr:col>
      <xdr:colOff>165100</xdr:colOff>
      <xdr:row>85</xdr:row>
      <xdr:rowOff>157480</xdr:rowOff>
    </xdr:to>
    <xdr:sp macro="" textlink="">
      <xdr:nvSpPr>
        <xdr:cNvPr id="356" name="フローチャート: 判断 355">
          <a:extLst>
            <a:ext uri="{FF2B5EF4-FFF2-40B4-BE49-F238E27FC236}">
              <a16:creationId xmlns:a16="http://schemas.microsoft.com/office/drawing/2014/main" id="{C1D06FFF-FF2A-4688-81CE-792DCE1D9DA3}"/>
            </a:ext>
          </a:extLst>
        </xdr:cNvPr>
        <xdr:cNvSpPr/>
      </xdr:nvSpPr>
      <xdr:spPr>
        <a:xfrm>
          <a:off x="9590405" y="14956790"/>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65677</xdr:rowOff>
    </xdr:from>
    <xdr:to>
      <xdr:col>46</xdr:col>
      <xdr:colOff>38100</xdr:colOff>
      <xdr:row>85</xdr:row>
      <xdr:rowOff>167277</xdr:rowOff>
    </xdr:to>
    <xdr:sp macro="" textlink="">
      <xdr:nvSpPr>
        <xdr:cNvPr id="357" name="フローチャート: 判断 356">
          <a:extLst>
            <a:ext uri="{FF2B5EF4-FFF2-40B4-BE49-F238E27FC236}">
              <a16:creationId xmlns:a16="http://schemas.microsoft.com/office/drawing/2014/main" id="{BEAEFB3A-B0CD-4097-BA17-8DC33426D45A}"/>
            </a:ext>
          </a:extLst>
        </xdr:cNvPr>
        <xdr:cNvSpPr/>
      </xdr:nvSpPr>
      <xdr:spPr>
        <a:xfrm>
          <a:off x="8697595" y="14964682"/>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58820</xdr:rowOff>
    </xdr:from>
    <xdr:to>
      <xdr:col>41</xdr:col>
      <xdr:colOff>101600</xdr:colOff>
      <xdr:row>85</xdr:row>
      <xdr:rowOff>160420</xdr:rowOff>
    </xdr:to>
    <xdr:sp macro="" textlink="">
      <xdr:nvSpPr>
        <xdr:cNvPr id="358" name="フローチャート: 判断 357">
          <a:extLst>
            <a:ext uri="{FF2B5EF4-FFF2-40B4-BE49-F238E27FC236}">
              <a16:creationId xmlns:a16="http://schemas.microsoft.com/office/drawing/2014/main" id="{6EEF8C39-5ECB-4EBD-A6E5-61C4153D800C}"/>
            </a:ext>
          </a:extLst>
        </xdr:cNvPr>
        <xdr:cNvSpPr/>
      </xdr:nvSpPr>
      <xdr:spPr>
        <a:xfrm>
          <a:off x="7810500" y="1495973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35306</xdr:rowOff>
    </xdr:from>
    <xdr:to>
      <xdr:col>36</xdr:col>
      <xdr:colOff>165100</xdr:colOff>
      <xdr:row>85</xdr:row>
      <xdr:rowOff>136906</xdr:rowOff>
    </xdr:to>
    <xdr:sp macro="" textlink="">
      <xdr:nvSpPr>
        <xdr:cNvPr id="359" name="フローチャート: 判断 358">
          <a:extLst>
            <a:ext uri="{FF2B5EF4-FFF2-40B4-BE49-F238E27FC236}">
              <a16:creationId xmlns:a16="http://schemas.microsoft.com/office/drawing/2014/main" id="{19769BAA-6F8D-440E-8387-9896691550A0}"/>
            </a:ext>
          </a:extLst>
        </xdr:cNvPr>
        <xdr:cNvSpPr/>
      </xdr:nvSpPr>
      <xdr:spPr>
        <a:xfrm>
          <a:off x="6923405" y="14932406"/>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2F22E9E-7CF2-4062-A03D-01DC17B7077A}"/>
            </a:ext>
          </a:extLst>
        </xdr:cNvPr>
        <xdr:cNvSpPr txBox="1"/>
      </xdr:nvSpPr>
      <xdr:spPr>
        <a:xfrm>
          <a:off x="102870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B2C59BC1-9482-4141-891C-E14362F74D98}"/>
            </a:ext>
          </a:extLst>
        </xdr:cNvPr>
        <xdr:cNvSpPr txBox="1"/>
      </xdr:nvSpPr>
      <xdr:spPr>
        <a:xfrm>
          <a:off x="9448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1E317612-C588-4D8A-A762-38D7246458E1}"/>
            </a:ext>
          </a:extLst>
        </xdr:cNvPr>
        <xdr:cNvSpPr txBox="1"/>
      </xdr:nvSpPr>
      <xdr:spPr>
        <a:xfrm>
          <a:off x="8561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7B2E122E-7F0B-4290-AD60-7A7702DBFF9E}"/>
            </a:ext>
          </a:extLst>
        </xdr:cNvPr>
        <xdr:cNvSpPr txBox="1"/>
      </xdr:nvSpPr>
      <xdr:spPr>
        <a:xfrm>
          <a:off x="7668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BD1F9A10-4B1A-416E-8214-3868C64FBDA0}"/>
            </a:ext>
          </a:extLst>
        </xdr:cNvPr>
        <xdr:cNvSpPr txBox="1"/>
      </xdr:nvSpPr>
      <xdr:spPr>
        <a:xfrm>
          <a:off x="6781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73188</xdr:rowOff>
    </xdr:from>
    <xdr:to>
      <xdr:col>55</xdr:col>
      <xdr:colOff>50800</xdr:colOff>
      <xdr:row>87</xdr:row>
      <xdr:rowOff>3338</xdr:rowOff>
    </xdr:to>
    <xdr:sp macro="" textlink="">
      <xdr:nvSpPr>
        <xdr:cNvPr id="365" name="楕円 364">
          <a:extLst>
            <a:ext uri="{FF2B5EF4-FFF2-40B4-BE49-F238E27FC236}">
              <a16:creationId xmlns:a16="http://schemas.microsoft.com/office/drawing/2014/main" id="{A37C4402-4381-4322-858A-37002177C93A}"/>
            </a:ext>
          </a:extLst>
        </xdr:cNvPr>
        <xdr:cNvSpPr/>
      </xdr:nvSpPr>
      <xdr:spPr>
        <a:xfrm>
          <a:off x="10428605" y="15145548"/>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159565</xdr:rowOff>
    </xdr:from>
    <xdr:ext cx="469744" cy="259045"/>
    <xdr:sp macro="" textlink="">
      <xdr:nvSpPr>
        <xdr:cNvPr id="366" name="【公営住宅】&#10;一人当たり面積該当値テキスト">
          <a:extLst>
            <a:ext uri="{FF2B5EF4-FFF2-40B4-BE49-F238E27FC236}">
              <a16:creationId xmlns:a16="http://schemas.microsoft.com/office/drawing/2014/main" id="{3B9747D2-84BA-4A9B-BED7-1E681B6E6A72}"/>
            </a:ext>
          </a:extLst>
        </xdr:cNvPr>
        <xdr:cNvSpPr txBox="1"/>
      </xdr:nvSpPr>
      <xdr:spPr>
        <a:xfrm>
          <a:off x="10515600" y="15054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74495</xdr:rowOff>
    </xdr:from>
    <xdr:to>
      <xdr:col>50</xdr:col>
      <xdr:colOff>165100</xdr:colOff>
      <xdr:row>87</xdr:row>
      <xdr:rowOff>4645</xdr:rowOff>
    </xdr:to>
    <xdr:sp macro="" textlink="">
      <xdr:nvSpPr>
        <xdr:cNvPr id="367" name="楕円 366">
          <a:extLst>
            <a:ext uri="{FF2B5EF4-FFF2-40B4-BE49-F238E27FC236}">
              <a16:creationId xmlns:a16="http://schemas.microsoft.com/office/drawing/2014/main" id="{DBEA4670-C929-4D71-959D-A6163A916938}"/>
            </a:ext>
          </a:extLst>
        </xdr:cNvPr>
        <xdr:cNvSpPr/>
      </xdr:nvSpPr>
      <xdr:spPr>
        <a:xfrm>
          <a:off x="9590405" y="1514685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123988</xdr:rowOff>
    </xdr:from>
    <xdr:to>
      <xdr:col>55</xdr:col>
      <xdr:colOff>0</xdr:colOff>
      <xdr:row>86</xdr:row>
      <xdr:rowOff>125295</xdr:rowOff>
    </xdr:to>
    <xdr:cxnSp macro="">
      <xdr:nvCxnSpPr>
        <xdr:cNvPr id="368" name="直線コネクタ 367">
          <a:extLst>
            <a:ext uri="{FF2B5EF4-FFF2-40B4-BE49-F238E27FC236}">
              <a16:creationId xmlns:a16="http://schemas.microsoft.com/office/drawing/2014/main" id="{CE342AB8-13BF-4EF4-B273-713FFB5480D7}"/>
            </a:ext>
          </a:extLst>
        </xdr:cNvPr>
        <xdr:cNvCxnSpPr/>
      </xdr:nvCxnSpPr>
      <xdr:spPr>
        <a:xfrm flipV="1">
          <a:off x="9639300" y="15194443"/>
          <a:ext cx="83820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75147</xdr:rowOff>
    </xdr:from>
    <xdr:to>
      <xdr:col>46</xdr:col>
      <xdr:colOff>38100</xdr:colOff>
      <xdr:row>87</xdr:row>
      <xdr:rowOff>5297</xdr:rowOff>
    </xdr:to>
    <xdr:sp macro="" textlink="">
      <xdr:nvSpPr>
        <xdr:cNvPr id="369" name="楕円 368">
          <a:extLst>
            <a:ext uri="{FF2B5EF4-FFF2-40B4-BE49-F238E27FC236}">
              <a16:creationId xmlns:a16="http://schemas.microsoft.com/office/drawing/2014/main" id="{1F20A7E6-B9FC-48A2-9304-121283D0C0A1}"/>
            </a:ext>
          </a:extLst>
        </xdr:cNvPr>
        <xdr:cNvSpPr/>
      </xdr:nvSpPr>
      <xdr:spPr>
        <a:xfrm>
          <a:off x="8697595" y="1514750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125295</xdr:rowOff>
    </xdr:from>
    <xdr:to>
      <xdr:col>50</xdr:col>
      <xdr:colOff>114300</xdr:colOff>
      <xdr:row>86</xdr:row>
      <xdr:rowOff>125947</xdr:rowOff>
    </xdr:to>
    <xdr:cxnSp macro="">
      <xdr:nvCxnSpPr>
        <xdr:cNvPr id="370" name="直線コネクタ 369">
          <a:extLst>
            <a:ext uri="{FF2B5EF4-FFF2-40B4-BE49-F238E27FC236}">
              <a16:creationId xmlns:a16="http://schemas.microsoft.com/office/drawing/2014/main" id="{188CF261-827A-42F2-B9C4-4322DF67DF08}"/>
            </a:ext>
          </a:extLst>
        </xdr:cNvPr>
        <xdr:cNvCxnSpPr/>
      </xdr:nvCxnSpPr>
      <xdr:spPr>
        <a:xfrm flipV="1">
          <a:off x="8752205" y="15195750"/>
          <a:ext cx="887095"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76454</xdr:rowOff>
    </xdr:from>
    <xdr:to>
      <xdr:col>41</xdr:col>
      <xdr:colOff>101600</xdr:colOff>
      <xdr:row>87</xdr:row>
      <xdr:rowOff>6604</xdr:rowOff>
    </xdr:to>
    <xdr:sp macro="" textlink="">
      <xdr:nvSpPr>
        <xdr:cNvPr id="371" name="楕円 370">
          <a:extLst>
            <a:ext uri="{FF2B5EF4-FFF2-40B4-BE49-F238E27FC236}">
              <a16:creationId xmlns:a16="http://schemas.microsoft.com/office/drawing/2014/main" id="{6F8CFB8E-6E53-419E-942B-67ECDBD8806D}"/>
            </a:ext>
          </a:extLst>
        </xdr:cNvPr>
        <xdr:cNvSpPr/>
      </xdr:nvSpPr>
      <xdr:spPr>
        <a:xfrm>
          <a:off x="7810500" y="1514881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125947</xdr:rowOff>
    </xdr:from>
    <xdr:to>
      <xdr:col>45</xdr:col>
      <xdr:colOff>177800</xdr:colOff>
      <xdr:row>86</xdr:row>
      <xdr:rowOff>127254</xdr:rowOff>
    </xdr:to>
    <xdr:cxnSp macro="">
      <xdr:nvCxnSpPr>
        <xdr:cNvPr id="372" name="直線コネクタ 371">
          <a:extLst>
            <a:ext uri="{FF2B5EF4-FFF2-40B4-BE49-F238E27FC236}">
              <a16:creationId xmlns:a16="http://schemas.microsoft.com/office/drawing/2014/main" id="{8344C608-AC9B-4F82-AF94-EDD66F61928D}"/>
            </a:ext>
          </a:extLst>
        </xdr:cNvPr>
        <xdr:cNvCxnSpPr/>
      </xdr:nvCxnSpPr>
      <xdr:spPr>
        <a:xfrm flipV="1">
          <a:off x="7859395" y="15196402"/>
          <a:ext cx="892810" cy="1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77107</xdr:rowOff>
    </xdr:from>
    <xdr:to>
      <xdr:col>36</xdr:col>
      <xdr:colOff>165100</xdr:colOff>
      <xdr:row>87</xdr:row>
      <xdr:rowOff>7257</xdr:rowOff>
    </xdr:to>
    <xdr:sp macro="" textlink="">
      <xdr:nvSpPr>
        <xdr:cNvPr id="373" name="楕円 372">
          <a:extLst>
            <a:ext uri="{FF2B5EF4-FFF2-40B4-BE49-F238E27FC236}">
              <a16:creationId xmlns:a16="http://schemas.microsoft.com/office/drawing/2014/main" id="{95CB2C2B-2A28-4145-99BF-90D9FF2720C8}"/>
            </a:ext>
          </a:extLst>
        </xdr:cNvPr>
        <xdr:cNvSpPr/>
      </xdr:nvSpPr>
      <xdr:spPr>
        <a:xfrm>
          <a:off x="6923405" y="15149467"/>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127254</xdr:rowOff>
    </xdr:from>
    <xdr:to>
      <xdr:col>41</xdr:col>
      <xdr:colOff>50800</xdr:colOff>
      <xdr:row>86</xdr:row>
      <xdr:rowOff>127907</xdr:rowOff>
    </xdr:to>
    <xdr:cxnSp macro="">
      <xdr:nvCxnSpPr>
        <xdr:cNvPr id="374" name="直線コネクタ 373">
          <a:extLst>
            <a:ext uri="{FF2B5EF4-FFF2-40B4-BE49-F238E27FC236}">
              <a16:creationId xmlns:a16="http://schemas.microsoft.com/office/drawing/2014/main" id="{E7ADB4A1-16BD-43A4-8070-2B681A08C7CB}"/>
            </a:ext>
          </a:extLst>
        </xdr:cNvPr>
        <xdr:cNvCxnSpPr/>
      </xdr:nvCxnSpPr>
      <xdr:spPr>
        <a:xfrm flipV="1">
          <a:off x="6972300" y="15197709"/>
          <a:ext cx="887095"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2557</xdr:rowOff>
    </xdr:from>
    <xdr:ext cx="469744" cy="259045"/>
    <xdr:sp macro="" textlink="">
      <xdr:nvSpPr>
        <xdr:cNvPr id="375" name="n_1aveValue【公営住宅】&#10;一人当たり面積">
          <a:extLst>
            <a:ext uri="{FF2B5EF4-FFF2-40B4-BE49-F238E27FC236}">
              <a16:creationId xmlns:a16="http://schemas.microsoft.com/office/drawing/2014/main" id="{D6966E5C-C6A6-4D34-902B-FF53AAA4A817}"/>
            </a:ext>
          </a:extLst>
        </xdr:cNvPr>
        <xdr:cNvSpPr txBox="1"/>
      </xdr:nvSpPr>
      <xdr:spPr>
        <a:xfrm>
          <a:off x="9395537" y="1472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12354</xdr:rowOff>
    </xdr:from>
    <xdr:ext cx="469744" cy="259045"/>
    <xdr:sp macro="" textlink="">
      <xdr:nvSpPr>
        <xdr:cNvPr id="376" name="n_2aveValue【公営住宅】&#10;一人当たり面積">
          <a:extLst>
            <a:ext uri="{FF2B5EF4-FFF2-40B4-BE49-F238E27FC236}">
              <a16:creationId xmlns:a16="http://schemas.microsoft.com/office/drawing/2014/main" id="{5B068A2B-2729-4B0A-B5D7-CD3221FD862F}"/>
            </a:ext>
          </a:extLst>
        </xdr:cNvPr>
        <xdr:cNvSpPr txBox="1"/>
      </xdr:nvSpPr>
      <xdr:spPr>
        <a:xfrm>
          <a:off x="8519237" y="14732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5497</xdr:rowOff>
    </xdr:from>
    <xdr:ext cx="469744" cy="259045"/>
    <xdr:sp macro="" textlink="">
      <xdr:nvSpPr>
        <xdr:cNvPr id="377" name="n_3aveValue【公営住宅】&#10;一人当たり面積">
          <a:extLst>
            <a:ext uri="{FF2B5EF4-FFF2-40B4-BE49-F238E27FC236}">
              <a16:creationId xmlns:a16="http://schemas.microsoft.com/office/drawing/2014/main" id="{02E16BB8-5F0F-457F-A647-C4BCDE71CA70}"/>
            </a:ext>
          </a:extLst>
        </xdr:cNvPr>
        <xdr:cNvSpPr txBox="1"/>
      </xdr:nvSpPr>
      <xdr:spPr>
        <a:xfrm>
          <a:off x="7624522" y="14725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153433</xdr:rowOff>
    </xdr:from>
    <xdr:ext cx="469744" cy="259045"/>
    <xdr:sp macro="" textlink="">
      <xdr:nvSpPr>
        <xdr:cNvPr id="378" name="n_4aveValue【公営住宅】&#10;一人当たり面積">
          <a:extLst>
            <a:ext uri="{FF2B5EF4-FFF2-40B4-BE49-F238E27FC236}">
              <a16:creationId xmlns:a16="http://schemas.microsoft.com/office/drawing/2014/main" id="{085E57BD-5842-4973-8CA1-F938B9346B70}"/>
            </a:ext>
          </a:extLst>
        </xdr:cNvPr>
        <xdr:cNvSpPr txBox="1"/>
      </xdr:nvSpPr>
      <xdr:spPr>
        <a:xfrm>
          <a:off x="6739332" y="1470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167222</xdr:rowOff>
    </xdr:from>
    <xdr:ext cx="469744" cy="259045"/>
    <xdr:sp macro="" textlink="">
      <xdr:nvSpPr>
        <xdr:cNvPr id="379" name="n_1mainValue【公営住宅】&#10;一人当たり面積">
          <a:extLst>
            <a:ext uri="{FF2B5EF4-FFF2-40B4-BE49-F238E27FC236}">
              <a16:creationId xmlns:a16="http://schemas.microsoft.com/office/drawing/2014/main" id="{56A909BB-9035-491B-BDC7-46F600E012E4}"/>
            </a:ext>
          </a:extLst>
        </xdr:cNvPr>
        <xdr:cNvSpPr txBox="1"/>
      </xdr:nvSpPr>
      <xdr:spPr>
        <a:xfrm>
          <a:off x="9395537" y="15243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167874</xdr:rowOff>
    </xdr:from>
    <xdr:ext cx="469744" cy="259045"/>
    <xdr:sp macro="" textlink="">
      <xdr:nvSpPr>
        <xdr:cNvPr id="380" name="n_2mainValue【公営住宅】&#10;一人当たり面積">
          <a:extLst>
            <a:ext uri="{FF2B5EF4-FFF2-40B4-BE49-F238E27FC236}">
              <a16:creationId xmlns:a16="http://schemas.microsoft.com/office/drawing/2014/main" id="{1B56D058-ADEA-4C5A-A05F-4C62A130B176}"/>
            </a:ext>
          </a:extLst>
        </xdr:cNvPr>
        <xdr:cNvSpPr txBox="1"/>
      </xdr:nvSpPr>
      <xdr:spPr>
        <a:xfrm>
          <a:off x="8519237" y="15244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169181</xdr:rowOff>
    </xdr:from>
    <xdr:ext cx="469744" cy="259045"/>
    <xdr:sp macro="" textlink="">
      <xdr:nvSpPr>
        <xdr:cNvPr id="381" name="n_3mainValue【公営住宅】&#10;一人当たり面積">
          <a:extLst>
            <a:ext uri="{FF2B5EF4-FFF2-40B4-BE49-F238E27FC236}">
              <a16:creationId xmlns:a16="http://schemas.microsoft.com/office/drawing/2014/main" id="{B9A75974-0F4D-41CE-B841-5F58EA2D7269}"/>
            </a:ext>
          </a:extLst>
        </xdr:cNvPr>
        <xdr:cNvSpPr txBox="1"/>
      </xdr:nvSpPr>
      <xdr:spPr>
        <a:xfrm>
          <a:off x="7624522" y="15245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169834</xdr:rowOff>
    </xdr:from>
    <xdr:ext cx="469744" cy="259045"/>
    <xdr:sp macro="" textlink="">
      <xdr:nvSpPr>
        <xdr:cNvPr id="382" name="n_4mainValue【公営住宅】&#10;一人当たり面積">
          <a:extLst>
            <a:ext uri="{FF2B5EF4-FFF2-40B4-BE49-F238E27FC236}">
              <a16:creationId xmlns:a16="http://schemas.microsoft.com/office/drawing/2014/main" id="{74BDF3C7-F3D9-402C-A95C-23A764BBB7D0}"/>
            </a:ext>
          </a:extLst>
        </xdr:cNvPr>
        <xdr:cNvSpPr txBox="1"/>
      </xdr:nvSpPr>
      <xdr:spPr>
        <a:xfrm>
          <a:off x="6739332" y="15246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82B6208C-0AF5-4385-A7A2-EFB9F4439126}"/>
            </a:ext>
          </a:extLst>
        </xdr:cNvPr>
        <xdr:cNvSpPr/>
      </xdr:nvSpPr>
      <xdr:spPr>
        <a:xfrm>
          <a:off x="762000"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BB00DA78-E40E-40D0-BF3B-CB450B7A873C}"/>
            </a:ext>
          </a:extLst>
        </xdr:cNvPr>
        <xdr:cNvSpPr/>
      </xdr:nvSpPr>
      <xdr:spPr>
        <a:xfrm>
          <a:off x="887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C7AE098E-3B13-49B7-A8DD-ADDFC56A64E9}"/>
            </a:ext>
          </a:extLst>
        </xdr:cNvPr>
        <xdr:cNvSpPr/>
      </xdr:nvSpPr>
      <xdr:spPr>
        <a:xfrm>
          <a:off x="887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4A3DE673-72DE-4CFA-9EFD-FAFE0A2976BC}"/>
            </a:ext>
          </a:extLst>
        </xdr:cNvPr>
        <xdr:cNvSpPr/>
      </xdr:nvSpPr>
      <xdr:spPr>
        <a:xfrm>
          <a:off x="1905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C5CC42A5-A29C-4054-96E0-38F992CC945F}"/>
            </a:ext>
          </a:extLst>
        </xdr:cNvPr>
        <xdr:cNvSpPr/>
      </xdr:nvSpPr>
      <xdr:spPr>
        <a:xfrm>
          <a:off x="1905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56B7F9A4-3C32-4BF6-8875-5D32A0D1AC48}"/>
            </a:ext>
          </a:extLst>
        </xdr:cNvPr>
        <xdr:cNvSpPr/>
      </xdr:nvSpPr>
      <xdr:spPr>
        <a:xfrm>
          <a:off x="3048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D79B5C90-7C19-4703-9259-12DDC29340B6}"/>
            </a:ext>
          </a:extLst>
        </xdr:cNvPr>
        <xdr:cNvSpPr/>
      </xdr:nvSpPr>
      <xdr:spPr>
        <a:xfrm>
          <a:off x="3048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3439B13C-C2C2-45F9-B486-28FA0F9B2068}"/>
            </a:ext>
          </a:extLst>
        </xdr:cNvPr>
        <xdr:cNvSpPr/>
      </xdr:nvSpPr>
      <xdr:spPr>
        <a:xfrm>
          <a:off x="762000"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1B0A34F0-F41E-45AF-946A-D09B6D9AA8DF}"/>
            </a:ext>
          </a:extLst>
        </xdr:cNvPr>
        <xdr:cNvSpPr txBox="1"/>
      </xdr:nvSpPr>
      <xdr:spPr>
        <a:xfrm>
          <a:off x="723900" y="16939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A92ADA2F-CF5A-4062-818B-3E0D253E40BD}"/>
            </a:ext>
          </a:extLst>
        </xdr:cNvPr>
        <xdr:cNvCxnSpPr/>
      </xdr:nvCxnSpPr>
      <xdr:spPr>
        <a:xfrm>
          <a:off x="762000"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96B3C687-6DCD-438F-90C4-F99A8A5AA8F2}"/>
            </a:ext>
          </a:extLst>
        </xdr:cNvPr>
        <xdr:cNvSpPr txBox="1"/>
      </xdr:nvSpPr>
      <xdr:spPr>
        <a:xfrm>
          <a:off x="296726" y="193249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4" name="直線コネクタ 393">
          <a:extLst>
            <a:ext uri="{FF2B5EF4-FFF2-40B4-BE49-F238E27FC236}">
              <a16:creationId xmlns:a16="http://schemas.microsoft.com/office/drawing/2014/main" id="{538633CA-6023-42E5-BDC1-FF8304D0E965}"/>
            </a:ext>
          </a:extLst>
        </xdr:cNvPr>
        <xdr:cNvCxnSpPr/>
      </xdr:nvCxnSpPr>
      <xdr:spPr>
        <a:xfrm>
          <a:off x="762000" y="190804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5" name="テキスト ボックス 394">
          <a:extLst>
            <a:ext uri="{FF2B5EF4-FFF2-40B4-BE49-F238E27FC236}">
              <a16:creationId xmlns:a16="http://schemas.microsoft.com/office/drawing/2014/main" id="{C619ED82-FB3F-48ED-9F5F-120FA3B0FD81}"/>
            </a:ext>
          </a:extLst>
        </xdr:cNvPr>
        <xdr:cNvSpPr txBox="1"/>
      </xdr:nvSpPr>
      <xdr:spPr>
        <a:xfrm>
          <a:off x="296726" y="1893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6" name="直線コネクタ 395">
          <a:extLst>
            <a:ext uri="{FF2B5EF4-FFF2-40B4-BE49-F238E27FC236}">
              <a16:creationId xmlns:a16="http://schemas.microsoft.com/office/drawing/2014/main" id="{41CB827B-00CC-4927-92A5-C18011658AC5}"/>
            </a:ext>
          </a:extLst>
        </xdr:cNvPr>
        <xdr:cNvCxnSpPr/>
      </xdr:nvCxnSpPr>
      <xdr:spPr>
        <a:xfrm>
          <a:off x="762000" y="186918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7" name="テキスト ボックス 396">
          <a:extLst>
            <a:ext uri="{FF2B5EF4-FFF2-40B4-BE49-F238E27FC236}">
              <a16:creationId xmlns:a16="http://schemas.microsoft.com/office/drawing/2014/main" id="{A43513F4-C62F-42A7-B385-6CDF0C86D92E}"/>
            </a:ext>
          </a:extLst>
        </xdr:cNvPr>
        <xdr:cNvSpPr txBox="1"/>
      </xdr:nvSpPr>
      <xdr:spPr>
        <a:xfrm>
          <a:off x="362751" y="185477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8" name="直線コネクタ 397">
          <a:extLst>
            <a:ext uri="{FF2B5EF4-FFF2-40B4-BE49-F238E27FC236}">
              <a16:creationId xmlns:a16="http://schemas.microsoft.com/office/drawing/2014/main" id="{A922FC4A-546E-4865-A534-373494BCF806}"/>
            </a:ext>
          </a:extLst>
        </xdr:cNvPr>
        <xdr:cNvCxnSpPr/>
      </xdr:nvCxnSpPr>
      <xdr:spPr>
        <a:xfrm>
          <a:off x="762000" y="183032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9" name="テキスト ボックス 398">
          <a:extLst>
            <a:ext uri="{FF2B5EF4-FFF2-40B4-BE49-F238E27FC236}">
              <a16:creationId xmlns:a16="http://schemas.microsoft.com/office/drawing/2014/main" id="{60768D11-EA71-41D6-9242-3BF2994E432B}"/>
            </a:ext>
          </a:extLst>
        </xdr:cNvPr>
        <xdr:cNvSpPr txBox="1"/>
      </xdr:nvSpPr>
      <xdr:spPr>
        <a:xfrm>
          <a:off x="362751" y="181591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400" name="直線コネクタ 399">
          <a:extLst>
            <a:ext uri="{FF2B5EF4-FFF2-40B4-BE49-F238E27FC236}">
              <a16:creationId xmlns:a16="http://schemas.microsoft.com/office/drawing/2014/main" id="{B18CC07E-0898-4654-9B2B-BC7694A41F4D}"/>
            </a:ext>
          </a:extLst>
        </xdr:cNvPr>
        <xdr:cNvCxnSpPr/>
      </xdr:nvCxnSpPr>
      <xdr:spPr>
        <a:xfrm>
          <a:off x="762000" y="179146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1" name="テキスト ボックス 400">
          <a:extLst>
            <a:ext uri="{FF2B5EF4-FFF2-40B4-BE49-F238E27FC236}">
              <a16:creationId xmlns:a16="http://schemas.microsoft.com/office/drawing/2014/main" id="{6A0EB8CD-8DD2-46AD-B652-34F4B07432DF}"/>
            </a:ext>
          </a:extLst>
        </xdr:cNvPr>
        <xdr:cNvSpPr txBox="1"/>
      </xdr:nvSpPr>
      <xdr:spPr>
        <a:xfrm>
          <a:off x="362751" y="17770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2" name="直線コネクタ 401">
          <a:extLst>
            <a:ext uri="{FF2B5EF4-FFF2-40B4-BE49-F238E27FC236}">
              <a16:creationId xmlns:a16="http://schemas.microsoft.com/office/drawing/2014/main" id="{CDB15B7F-6046-47DB-AD97-A4ED4F51E575}"/>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3" name="テキスト ボックス 402">
          <a:extLst>
            <a:ext uri="{FF2B5EF4-FFF2-40B4-BE49-F238E27FC236}">
              <a16:creationId xmlns:a16="http://schemas.microsoft.com/office/drawing/2014/main" id="{FB8F3B0D-E4F0-4B09-A925-278EB3C870FC}"/>
            </a:ext>
          </a:extLst>
        </xdr:cNvPr>
        <xdr:cNvSpPr txBox="1"/>
      </xdr:nvSpPr>
      <xdr:spPr>
        <a:xfrm>
          <a:off x="36275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4" name="直線コネクタ 403">
          <a:extLst>
            <a:ext uri="{FF2B5EF4-FFF2-40B4-BE49-F238E27FC236}">
              <a16:creationId xmlns:a16="http://schemas.microsoft.com/office/drawing/2014/main" id="{FD34F137-366B-4099-A37E-7D48B307CD43}"/>
            </a:ext>
          </a:extLst>
        </xdr:cNvPr>
        <xdr:cNvCxnSpPr/>
      </xdr:nvCxnSpPr>
      <xdr:spPr>
        <a:xfrm>
          <a:off x="762000"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5" name="テキスト ボックス 404">
          <a:extLst>
            <a:ext uri="{FF2B5EF4-FFF2-40B4-BE49-F238E27FC236}">
              <a16:creationId xmlns:a16="http://schemas.microsoft.com/office/drawing/2014/main" id="{FA2B50B0-C0B3-4105-A541-82206F56D6EF}"/>
            </a:ext>
          </a:extLst>
        </xdr:cNvPr>
        <xdr:cNvSpPr txBox="1"/>
      </xdr:nvSpPr>
      <xdr:spPr>
        <a:xfrm>
          <a:off x="423061" y="1698563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6" name="【港湾・漁港】&#10;有形固定資産減価償却率グラフ枠">
          <a:extLst>
            <a:ext uri="{FF2B5EF4-FFF2-40B4-BE49-F238E27FC236}">
              <a16:creationId xmlns:a16="http://schemas.microsoft.com/office/drawing/2014/main" id="{D6E7969B-5682-4FAA-A1DF-5291219DDA1D}"/>
            </a:ext>
          </a:extLst>
        </xdr:cNvPr>
        <xdr:cNvSpPr/>
      </xdr:nvSpPr>
      <xdr:spPr>
        <a:xfrm>
          <a:off x="762000"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76200</xdr:rowOff>
    </xdr:from>
    <xdr:to>
      <xdr:col>24</xdr:col>
      <xdr:colOff>62865</xdr:colOff>
      <xdr:row>108</xdr:row>
      <xdr:rowOff>139064</xdr:rowOff>
    </xdr:to>
    <xdr:cxnSp macro="">
      <xdr:nvCxnSpPr>
        <xdr:cNvPr id="407" name="直線コネクタ 406">
          <a:extLst>
            <a:ext uri="{FF2B5EF4-FFF2-40B4-BE49-F238E27FC236}">
              <a16:creationId xmlns:a16="http://schemas.microsoft.com/office/drawing/2014/main" id="{126E0062-8943-4BC2-846C-2A61FA03EA8F}"/>
            </a:ext>
          </a:extLst>
        </xdr:cNvPr>
        <xdr:cNvCxnSpPr/>
      </xdr:nvCxnSpPr>
      <xdr:spPr>
        <a:xfrm flipV="1">
          <a:off x="4636770" y="17777460"/>
          <a:ext cx="0" cy="12915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142891</xdr:rowOff>
    </xdr:from>
    <xdr:ext cx="405111" cy="259045"/>
    <xdr:sp macro="" textlink="">
      <xdr:nvSpPr>
        <xdr:cNvPr id="408" name="【港湾・漁港】&#10;有形固定資産減価償却率最小値テキスト">
          <a:extLst>
            <a:ext uri="{FF2B5EF4-FFF2-40B4-BE49-F238E27FC236}">
              <a16:creationId xmlns:a16="http://schemas.microsoft.com/office/drawing/2014/main" id="{31547F39-4715-4B47-AA30-EF2D346E42FD}"/>
            </a:ext>
          </a:extLst>
        </xdr:cNvPr>
        <xdr:cNvSpPr txBox="1"/>
      </xdr:nvSpPr>
      <xdr:spPr>
        <a:xfrm>
          <a:off x="4675505" y="190728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139064</xdr:rowOff>
    </xdr:from>
    <xdr:to>
      <xdr:col>24</xdr:col>
      <xdr:colOff>152400</xdr:colOff>
      <xdr:row>108</xdr:row>
      <xdr:rowOff>139064</xdr:rowOff>
    </xdr:to>
    <xdr:cxnSp macro="">
      <xdr:nvCxnSpPr>
        <xdr:cNvPr id="409" name="直線コネクタ 408">
          <a:extLst>
            <a:ext uri="{FF2B5EF4-FFF2-40B4-BE49-F238E27FC236}">
              <a16:creationId xmlns:a16="http://schemas.microsoft.com/office/drawing/2014/main" id="{EAAC51C3-3E26-4459-952F-7E5966230601}"/>
            </a:ext>
          </a:extLst>
        </xdr:cNvPr>
        <xdr:cNvCxnSpPr/>
      </xdr:nvCxnSpPr>
      <xdr:spPr>
        <a:xfrm>
          <a:off x="4544695" y="1906904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22877</xdr:rowOff>
    </xdr:from>
    <xdr:ext cx="405111" cy="259045"/>
    <xdr:sp macro="" textlink="">
      <xdr:nvSpPr>
        <xdr:cNvPr id="410" name="【港湾・漁港】&#10;有形固定資産減価償却率最大値テキスト">
          <a:extLst>
            <a:ext uri="{FF2B5EF4-FFF2-40B4-BE49-F238E27FC236}">
              <a16:creationId xmlns:a16="http://schemas.microsoft.com/office/drawing/2014/main" id="{A23C6B4E-71BF-4CA6-8FFC-447CF3308B15}"/>
            </a:ext>
          </a:extLst>
        </xdr:cNvPr>
        <xdr:cNvSpPr txBox="1"/>
      </xdr:nvSpPr>
      <xdr:spPr>
        <a:xfrm>
          <a:off x="4675505" y="17552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76200</xdr:rowOff>
    </xdr:from>
    <xdr:to>
      <xdr:col>24</xdr:col>
      <xdr:colOff>152400</xdr:colOff>
      <xdr:row>101</xdr:row>
      <xdr:rowOff>76200</xdr:rowOff>
    </xdr:to>
    <xdr:cxnSp macro="">
      <xdr:nvCxnSpPr>
        <xdr:cNvPr id="411" name="直線コネクタ 410">
          <a:extLst>
            <a:ext uri="{FF2B5EF4-FFF2-40B4-BE49-F238E27FC236}">
              <a16:creationId xmlns:a16="http://schemas.microsoft.com/office/drawing/2014/main" id="{824EA73B-5749-4B21-9713-5FD6B77CE8CC}"/>
            </a:ext>
          </a:extLst>
        </xdr:cNvPr>
        <xdr:cNvCxnSpPr/>
      </xdr:nvCxnSpPr>
      <xdr:spPr>
        <a:xfrm>
          <a:off x="4544695" y="1777746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59707</xdr:rowOff>
    </xdr:from>
    <xdr:ext cx="405111" cy="259045"/>
    <xdr:sp macro="" textlink="">
      <xdr:nvSpPr>
        <xdr:cNvPr id="412" name="【港湾・漁港】&#10;有形固定資産減価償却率平均値テキスト">
          <a:extLst>
            <a:ext uri="{FF2B5EF4-FFF2-40B4-BE49-F238E27FC236}">
              <a16:creationId xmlns:a16="http://schemas.microsoft.com/office/drawing/2014/main" id="{966BEF00-D6CF-482C-A935-FBF5E5106E37}"/>
            </a:ext>
          </a:extLst>
        </xdr:cNvPr>
        <xdr:cNvSpPr txBox="1"/>
      </xdr:nvSpPr>
      <xdr:spPr>
        <a:xfrm>
          <a:off x="4675505" y="182905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36830</xdr:rowOff>
    </xdr:from>
    <xdr:to>
      <xdr:col>24</xdr:col>
      <xdr:colOff>114300</xdr:colOff>
      <xdr:row>105</xdr:row>
      <xdr:rowOff>138430</xdr:rowOff>
    </xdr:to>
    <xdr:sp macro="" textlink="">
      <xdr:nvSpPr>
        <xdr:cNvPr id="413" name="フローチャート: 判断 412">
          <a:extLst>
            <a:ext uri="{FF2B5EF4-FFF2-40B4-BE49-F238E27FC236}">
              <a16:creationId xmlns:a16="http://schemas.microsoft.com/office/drawing/2014/main" id="{48E39C9B-E7D0-4172-8DE2-BC47E46B16C9}"/>
            </a:ext>
          </a:extLst>
        </xdr:cNvPr>
        <xdr:cNvSpPr/>
      </xdr:nvSpPr>
      <xdr:spPr>
        <a:xfrm>
          <a:off x="4582795" y="1843913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27305</xdr:rowOff>
    </xdr:from>
    <xdr:to>
      <xdr:col>20</xdr:col>
      <xdr:colOff>38100</xdr:colOff>
      <xdr:row>105</xdr:row>
      <xdr:rowOff>128905</xdr:rowOff>
    </xdr:to>
    <xdr:sp macro="" textlink="">
      <xdr:nvSpPr>
        <xdr:cNvPr id="414" name="フローチャート: 判断 413">
          <a:extLst>
            <a:ext uri="{FF2B5EF4-FFF2-40B4-BE49-F238E27FC236}">
              <a16:creationId xmlns:a16="http://schemas.microsoft.com/office/drawing/2014/main" id="{407D7908-9EA8-461F-AA5B-CBD5197A86F9}"/>
            </a:ext>
          </a:extLst>
        </xdr:cNvPr>
        <xdr:cNvSpPr/>
      </xdr:nvSpPr>
      <xdr:spPr>
        <a:xfrm>
          <a:off x="3744595" y="1843151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113030</xdr:rowOff>
    </xdr:from>
    <xdr:to>
      <xdr:col>15</xdr:col>
      <xdr:colOff>101600</xdr:colOff>
      <xdr:row>105</xdr:row>
      <xdr:rowOff>43180</xdr:rowOff>
    </xdr:to>
    <xdr:sp macro="" textlink="">
      <xdr:nvSpPr>
        <xdr:cNvPr id="415" name="フローチャート: 判断 414">
          <a:extLst>
            <a:ext uri="{FF2B5EF4-FFF2-40B4-BE49-F238E27FC236}">
              <a16:creationId xmlns:a16="http://schemas.microsoft.com/office/drawing/2014/main" id="{D629CD8D-503A-4FFA-B111-1DD302A0222B}"/>
            </a:ext>
          </a:extLst>
        </xdr:cNvPr>
        <xdr:cNvSpPr/>
      </xdr:nvSpPr>
      <xdr:spPr>
        <a:xfrm>
          <a:off x="2857500" y="1834007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82550</xdr:rowOff>
    </xdr:from>
    <xdr:to>
      <xdr:col>10</xdr:col>
      <xdr:colOff>165100</xdr:colOff>
      <xdr:row>105</xdr:row>
      <xdr:rowOff>12700</xdr:rowOff>
    </xdr:to>
    <xdr:sp macro="" textlink="">
      <xdr:nvSpPr>
        <xdr:cNvPr id="416" name="フローチャート: 判断 415">
          <a:extLst>
            <a:ext uri="{FF2B5EF4-FFF2-40B4-BE49-F238E27FC236}">
              <a16:creationId xmlns:a16="http://schemas.microsoft.com/office/drawing/2014/main" id="{1682DC10-131C-4D40-B01B-41D79049CF35}"/>
            </a:ext>
          </a:extLst>
        </xdr:cNvPr>
        <xdr:cNvSpPr/>
      </xdr:nvSpPr>
      <xdr:spPr>
        <a:xfrm>
          <a:off x="1970405" y="1830768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38736</xdr:rowOff>
    </xdr:from>
    <xdr:to>
      <xdr:col>6</xdr:col>
      <xdr:colOff>38100</xdr:colOff>
      <xdr:row>104</xdr:row>
      <xdr:rowOff>140336</xdr:rowOff>
    </xdr:to>
    <xdr:sp macro="" textlink="">
      <xdr:nvSpPr>
        <xdr:cNvPr id="417" name="フローチャート: 判断 416">
          <a:extLst>
            <a:ext uri="{FF2B5EF4-FFF2-40B4-BE49-F238E27FC236}">
              <a16:creationId xmlns:a16="http://schemas.microsoft.com/office/drawing/2014/main" id="{4140A909-8BFE-45D4-A755-9656229DCC95}"/>
            </a:ext>
          </a:extLst>
        </xdr:cNvPr>
        <xdr:cNvSpPr/>
      </xdr:nvSpPr>
      <xdr:spPr>
        <a:xfrm>
          <a:off x="1077595" y="1826577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93B689CE-7AB0-451D-A942-419B65307069}"/>
            </a:ext>
          </a:extLst>
        </xdr:cNvPr>
        <xdr:cNvSpPr txBox="1"/>
      </xdr:nvSpPr>
      <xdr:spPr>
        <a:xfrm>
          <a:off x="44469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E5BE0669-6462-43C8-88AE-CD90EBDDD8C4}"/>
            </a:ext>
          </a:extLst>
        </xdr:cNvPr>
        <xdr:cNvSpPr txBox="1"/>
      </xdr:nvSpPr>
      <xdr:spPr>
        <a:xfrm>
          <a:off x="3608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D1346C3B-0B1E-4720-AD5E-44246C469B68}"/>
            </a:ext>
          </a:extLst>
        </xdr:cNvPr>
        <xdr:cNvSpPr txBox="1"/>
      </xdr:nvSpPr>
      <xdr:spPr>
        <a:xfrm>
          <a:off x="2715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92B2D3A3-3303-4EC8-8F65-64A8D09C2128}"/>
            </a:ext>
          </a:extLst>
        </xdr:cNvPr>
        <xdr:cNvSpPr txBox="1"/>
      </xdr:nvSpPr>
      <xdr:spPr>
        <a:xfrm>
          <a:off x="1828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4D719919-7AF8-44B5-BD91-E26B1CB76A56}"/>
            </a:ext>
          </a:extLst>
        </xdr:cNvPr>
        <xdr:cNvSpPr txBox="1"/>
      </xdr:nvSpPr>
      <xdr:spPr>
        <a:xfrm>
          <a:off x="941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88264</xdr:rowOff>
    </xdr:from>
    <xdr:to>
      <xdr:col>24</xdr:col>
      <xdr:colOff>114300</xdr:colOff>
      <xdr:row>109</xdr:row>
      <xdr:rowOff>18414</xdr:rowOff>
    </xdr:to>
    <xdr:sp macro="" textlink="">
      <xdr:nvSpPr>
        <xdr:cNvPr id="423" name="楕円 422">
          <a:extLst>
            <a:ext uri="{FF2B5EF4-FFF2-40B4-BE49-F238E27FC236}">
              <a16:creationId xmlns:a16="http://schemas.microsoft.com/office/drawing/2014/main" id="{BA38A036-8210-4E92-AA44-2ADE585C5588}"/>
            </a:ext>
          </a:extLst>
        </xdr:cNvPr>
        <xdr:cNvSpPr/>
      </xdr:nvSpPr>
      <xdr:spPr>
        <a:xfrm>
          <a:off x="4582795" y="19014439"/>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3191</xdr:rowOff>
    </xdr:from>
    <xdr:ext cx="405111" cy="259045"/>
    <xdr:sp macro="" textlink="">
      <xdr:nvSpPr>
        <xdr:cNvPr id="424" name="【港湾・漁港】&#10;有形固定資産減価償却率該当値テキスト">
          <a:extLst>
            <a:ext uri="{FF2B5EF4-FFF2-40B4-BE49-F238E27FC236}">
              <a16:creationId xmlns:a16="http://schemas.microsoft.com/office/drawing/2014/main" id="{5AACF0C1-039D-470A-A4DC-E0D01429B65B}"/>
            </a:ext>
          </a:extLst>
        </xdr:cNvPr>
        <xdr:cNvSpPr txBox="1"/>
      </xdr:nvSpPr>
      <xdr:spPr>
        <a:xfrm>
          <a:off x="4675505" y="18931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80645</xdr:rowOff>
    </xdr:from>
    <xdr:to>
      <xdr:col>20</xdr:col>
      <xdr:colOff>38100</xdr:colOff>
      <xdr:row>109</xdr:row>
      <xdr:rowOff>10795</xdr:rowOff>
    </xdr:to>
    <xdr:sp macro="" textlink="">
      <xdr:nvSpPr>
        <xdr:cNvPr id="425" name="楕円 424">
          <a:extLst>
            <a:ext uri="{FF2B5EF4-FFF2-40B4-BE49-F238E27FC236}">
              <a16:creationId xmlns:a16="http://schemas.microsoft.com/office/drawing/2014/main" id="{0EB98BE8-9F1B-4332-9C26-92CC409EA0C2}"/>
            </a:ext>
          </a:extLst>
        </xdr:cNvPr>
        <xdr:cNvSpPr/>
      </xdr:nvSpPr>
      <xdr:spPr>
        <a:xfrm>
          <a:off x="3744595" y="1900872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131445</xdr:rowOff>
    </xdr:from>
    <xdr:to>
      <xdr:col>24</xdr:col>
      <xdr:colOff>63500</xdr:colOff>
      <xdr:row>108</xdr:row>
      <xdr:rowOff>139064</xdr:rowOff>
    </xdr:to>
    <xdr:cxnSp macro="">
      <xdr:nvCxnSpPr>
        <xdr:cNvPr id="426" name="直線コネクタ 425">
          <a:extLst>
            <a:ext uri="{FF2B5EF4-FFF2-40B4-BE49-F238E27FC236}">
              <a16:creationId xmlns:a16="http://schemas.microsoft.com/office/drawing/2014/main" id="{73A07B1F-516C-41FB-8259-24B2FA8C30FA}"/>
            </a:ext>
          </a:extLst>
        </xdr:cNvPr>
        <xdr:cNvCxnSpPr/>
      </xdr:nvCxnSpPr>
      <xdr:spPr>
        <a:xfrm>
          <a:off x="3799205" y="19063335"/>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74930</xdr:rowOff>
    </xdr:from>
    <xdr:to>
      <xdr:col>15</xdr:col>
      <xdr:colOff>101600</xdr:colOff>
      <xdr:row>109</xdr:row>
      <xdr:rowOff>5080</xdr:rowOff>
    </xdr:to>
    <xdr:sp macro="" textlink="">
      <xdr:nvSpPr>
        <xdr:cNvPr id="427" name="楕円 426">
          <a:extLst>
            <a:ext uri="{FF2B5EF4-FFF2-40B4-BE49-F238E27FC236}">
              <a16:creationId xmlns:a16="http://schemas.microsoft.com/office/drawing/2014/main" id="{BCAAC17F-8697-4167-8359-90CC687B6D04}"/>
            </a:ext>
          </a:extLst>
        </xdr:cNvPr>
        <xdr:cNvSpPr/>
      </xdr:nvSpPr>
      <xdr:spPr>
        <a:xfrm>
          <a:off x="2857500" y="1900301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125730</xdr:rowOff>
    </xdr:from>
    <xdr:to>
      <xdr:col>19</xdr:col>
      <xdr:colOff>177800</xdr:colOff>
      <xdr:row>108</xdr:row>
      <xdr:rowOff>131445</xdr:rowOff>
    </xdr:to>
    <xdr:cxnSp macro="">
      <xdr:nvCxnSpPr>
        <xdr:cNvPr id="428" name="直線コネクタ 427">
          <a:extLst>
            <a:ext uri="{FF2B5EF4-FFF2-40B4-BE49-F238E27FC236}">
              <a16:creationId xmlns:a16="http://schemas.microsoft.com/office/drawing/2014/main" id="{6E638B77-2FE7-4AE9-BEF9-05EBE6E51030}"/>
            </a:ext>
          </a:extLst>
        </xdr:cNvPr>
        <xdr:cNvCxnSpPr/>
      </xdr:nvCxnSpPr>
      <xdr:spPr>
        <a:xfrm>
          <a:off x="2906395" y="19051905"/>
          <a:ext cx="89281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67311</xdr:rowOff>
    </xdr:from>
    <xdr:to>
      <xdr:col>10</xdr:col>
      <xdr:colOff>165100</xdr:colOff>
      <xdr:row>108</xdr:row>
      <xdr:rowOff>168911</xdr:rowOff>
    </xdr:to>
    <xdr:sp macro="" textlink="">
      <xdr:nvSpPr>
        <xdr:cNvPr id="429" name="楕円 428">
          <a:extLst>
            <a:ext uri="{FF2B5EF4-FFF2-40B4-BE49-F238E27FC236}">
              <a16:creationId xmlns:a16="http://schemas.microsoft.com/office/drawing/2014/main" id="{799AD332-8E24-4570-B685-49D391F09449}"/>
            </a:ext>
          </a:extLst>
        </xdr:cNvPr>
        <xdr:cNvSpPr/>
      </xdr:nvSpPr>
      <xdr:spPr>
        <a:xfrm>
          <a:off x="1970405" y="1899729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118111</xdr:rowOff>
    </xdr:from>
    <xdr:to>
      <xdr:col>15</xdr:col>
      <xdr:colOff>50800</xdr:colOff>
      <xdr:row>108</xdr:row>
      <xdr:rowOff>125730</xdr:rowOff>
    </xdr:to>
    <xdr:cxnSp macro="">
      <xdr:nvCxnSpPr>
        <xdr:cNvPr id="430" name="直線コネクタ 429">
          <a:extLst>
            <a:ext uri="{FF2B5EF4-FFF2-40B4-BE49-F238E27FC236}">
              <a16:creationId xmlns:a16="http://schemas.microsoft.com/office/drawing/2014/main" id="{C8CD6A97-A81C-414B-8CEF-8B2E7893323A}"/>
            </a:ext>
          </a:extLst>
        </xdr:cNvPr>
        <xdr:cNvCxnSpPr/>
      </xdr:nvCxnSpPr>
      <xdr:spPr>
        <a:xfrm>
          <a:off x="2019300" y="19046191"/>
          <a:ext cx="887095"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55880</xdr:rowOff>
    </xdr:from>
    <xdr:to>
      <xdr:col>6</xdr:col>
      <xdr:colOff>38100</xdr:colOff>
      <xdr:row>108</xdr:row>
      <xdr:rowOff>157480</xdr:rowOff>
    </xdr:to>
    <xdr:sp macro="" textlink="">
      <xdr:nvSpPr>
        <xdr:cNvPr id="431" name="楕円 430">
          <a:extLst>
            <a:ext uri="{FF2B5EF4-FFF2-40B4-BE49-F238E27FC236}">
              <a16:creationId xmlns:a16="http://schemas.microsoft.com/office/drawing/2014/main" id="{B3EBB72A-1DBD-460C-9756-7BCFEDFC575C}"/>
            </a:ext>
          </a:extLst>
        </xdr:cNvPr>
        <xdr:cNvSpPr/>
      </xdr:nvSpPr>
      <xdr:spPr>
        <a:xfrm>
          <a:off x="1077595" y="18987770"/>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106680</xdr:rowOff>
    </xdr:from>
    <xdr:to>
      <xdr:col>10</xdr:col>
      <xdr:colOff>114300</xdr:colOff>
      <xdr:row>108</xdr:row>
      <xdr:rowOff>118111</xdr:rowOff>
    </xdr:to>
    <xdr:cxnSp macro="">
      <xdr:nvCxnSpPr>
        <xdr:cNvPr id="432" name="直線コネクタ 431">
          <a:extLst>
            <a:ext uri="{FF2B5EF4-FFF2-40B4-BE49-F238E27FC236}">
              <a16:creationId xmlns:a16="http://schemas.microsoft.com/office/drawing/2014/main" id="{CDBA4439-55C6-4E67-92F9-62A485CF6B7E}"/>
            </a:ext>
          </a:extLst>
        </xdr:cNvPr>
        <xdr:cNvCxnSpPr/>
      </xdr:nvCxnSpPr>
      <xdr:spPr>
        <a:xfrm>
          <a:off x="1132205" y="19036665"/>
          <a:ext cx="887095" cy="9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145432</xdr:rowOff>
    </xdr:from>
    <xdr:ext cx="405111" cy="259045"/>
    <xdr:sp macro="" textlink="">
      <xdr:nvSpPr>
        <xdr:cNvPr id="433" name="n_1aveValue【港湾・漁港】&#10;有形固定資産減価償却率">
          <a:extLst>
            <a:ext uri="{FF2B5EF4-FFF2-40B4-BE49-F238E27FC236}">
              <a16:creationId xmlns:a16="http://schemas.microsoft.com/office/drawing/2014/main" id="{7BA796C9-6E0E-4786-9A4C-09A5876F498B}"/>
            </a:ext>
          </a:extLst>
        </xdr:cNvPr>
        <xdr:cNvSpPr txBox="1"/>
      </xdr:nvSpPr>
      <xdr:spPr>
        <a:xfrm>
          <a:off x="3582044" y="18199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59707</xdr:rowOff>
    </xdr:from>
    <xdr:ext cx="405111" cy="259045"/>
    <xdr:sp macro="" textlink="">
      <xdr:nvSpPr>
        <xdr:cNvPr id="434" name="n_2aveValue【港湾・漁港】&#10;有形固定資産減価償却率">
          <a:extLst>
            <a:ext uri="{FF2B5EF4-FFF2-40B4-BE49-F238E27FC236}">
              <a16:creationId xmlns:a16="http://schemas.microsoft.com/office/drawing/2014/main" id="{570FD7D9-8E9B-481C-8B07-8711590833A3}"/>
            </a:ext>
          </a:extLst>
        </xdr:cNvPr>
        <xdr:cNvSpPr txBox="1"/>
      </xdr:nvSpPr>
      <xdr:spPr>
        <a:xfrm>
          <a:off x="2705744" y="18115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29227</xdr:rowOff>
    </xdr:from>
    <xdr:ext cx="405111" cy="259045"/>
    <xdr:sp macro="" textlink="">
      <xdr:nvSpPr>
        <xdr:cNvPr id="435" name="n_3aveValue【港湾・漁港】&#10;有形固定資産減価償却率">
          <a:extLst>
            <a:ext uri="{FF2B5EF4-FFF2-40B4-BE49-F238E27FC236}">
              <a16:creationId xmlns:a16="http://schemas.microsoft.com/office/drawing/2014/main" id="{2812143B-0E92-4595-900D-BE2CC611F7CD}"/>
            </a:ext>
          </a:extLst>
        </xdr:cNvPr>
        <xdr:cNvSpPr txBox="1"/>
      </xdr:nvSpPr>
      <xdr:spPr>
        <a:xfrm>
          <a:off x="1818649" y="18082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156863</xdr:rowOff>
    </xdr:from>
    <xdr:ext cx="405111" cy="259045"/>
    <xdr:sp macro="" textlink="">
      <xdr:nvSpPr>
        <xdr:cNvPr id="436" name="n_4aveValue【港湾・漁港】&#10;有形固定資産減価償却率">
          <a:extLst>
            <a:ext uri="{FF2B5EF4-FFF2-40B4-BE49-F238E27FC236}">
              <a16:creationId xmlns:a16="http://schemas.microsoft.com/office/drawing/2014/main" id="{83CE282A-845F-46EA-9948-9DFF5FCFDEA0}"/>
            </a:ext>
          </a:extLst>
        </xdr:cNvPr>
        <xdr:cNvSpPr txBox="1"/>
      </xdr:nvSpPr>
      <xdr:spPr>
        <a:xfrm>
          <a:off x="925839" y="18033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109</xdr:row>
      <xdr:rowOff>1922</xdr:rowOff>
    </xdr:from>
    <xdr:ext cx="405111" cy="259045"/>
    <xdr:sp macro="" textlink="">
      <xdr:nvSpPr>
        <xdr:cNvPr id="437" name="n_1mainValue【港湾・漁港】&#10;有形固定資産減価償却率">
          <a:extLst>
            <a:ext uri="{FF2B5EF4-FFF2-40B4-BE49-F238E27FC236}">
              <a16:creationId xmlns:a16="http://schemas.microsoft.com/office/drawing/2014/main" id="{0CA93D70-BE7A-442D-A3A0-208D6D053BCA}"/>
            </a:ext>
          </a:extLst>
        </xdr:cNvPr>
        <xdr:cNvSpPr txBox="1"/>
      </xdr:nvSpPr>
      <xdr:spPr>
        <a:xfrm>
          <a:off x="3582044" y="1910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167657</xdr:rowOff>
    </xdr:from>
    <xdr:ext cx="405111" cy="259045"/>
    <xdr:sp macro="" textlink="">
      <xdr:nvSpPr>
        <xdr:cNvPr id="438" name="n_2mainValue【港湾・漁港】&#10;有形固定資産減価償却率">
          <a:extLst>
            <a:ext uri="{FF2B5EF4-FFF2-40B4-BE49-F238E27FC236}">
              <a16:creationId xmlns:a16="http://schemas.microsoft.com/office/drawing/2014/main" id="{B299ABBC-5728-4C8E-A18E-1684FAE8AD7F}"/>
            </a:ext>
          </a:extLst>
        </xdr:cNvPr>
        <xdr:cNvSpPr txBox="1"/>
      </xdr:nvSpPr>
      <xdr:spPr>
        <a:xfrm>
          <a:off x="2705744" y="19099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160038</xdr:rowOff>
    </xdr:from>
    <xdr:ext cx="405111" cy="259045"/>
    <xdr:sp macro="" textlink="">
      <xdr:nvSpPr>
        <xdr:cNvPr id="439" name="n_3mainValue【港湾・漁港】&#10;有形固定資産減価償却率">
          <a:extLst>
            <a:ext uri="{FF2B5EF4-FFF2-40B4-BE49-F238E27FC236}">
              <a16:creationId xmlns:a16="http://schemas.microsoft.com/office/drawing/2014/main" id="{5796C869-476C-482E-81CD-3E229E90E532}"/>
            </a:ext>
          </a:extLst>
        </xdr:cNvPr>
        <xdr:cNvSpPr txBox="1"/>
      </xdr:nvSpPr>
      <xdr:spPr>
        <a:xfrm>
          <a:off x="1818649" y="19086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148607</xdr:rowOff>
    </xdr:from>
    <xdr:ext cx="405111" cy="259045"/>
    <xdr:sp macro="" textlink="">
      <xdr:nvSpPr>
        <xdr:cNvPr id="440" name="n_4mainValue【港湾・漁港】&#10;有形固定資産減価償却率">
          <a:extLst>
            <a:ext uri="{FF2B5EF4-FFF2-40B4-BE49-F238E27FC236}">
              <a16:creationId xmlns:a16="http://schemas.microsoft.com/office/drawing/2014/main" id="{DC44B3C8-4299-42EA-AF24-32C98B545567}"/>
            </a:ext>
          </a:extLst>
        </xdr:cNvPr>
        <xdr:cNvSpPr txBox="1"/>
      </xdr:nvSpPr>
      <xdr:spPr>
        <a:xfrm>
          <a:off x="925839" y="1907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1" name="正方形/長方形 440">
          <a:extLst>
            <a:ext uri="{FF2B5EF4-FFF2-40B4-BE49-F238E27FC236}">
              <a16:creationId xmlns:a16="http://schemas.microsoft.com/office/drawing/2014/main" id="{15D4E7F7-6BD0-4466-A545-E9A62F39B8CA}"/>
            </a:ext>
          </a:extLst>
        </xdr:cNvPr>
        <xdr:cNvSpPr/>
      </xdr:nvSpPr>
      <xdr:spPr>
        <a:xfrm>
          <a:off x="6602095"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2" name="正方形/長方形 441">
          <a:extLst>
            <a:ext uri="{FF2B5EF4-FFF2-40B4-BE49-F238E27FC236}">
              <a16:creationId xmlns:a16="http://schemas.microsoft.com/office/drawing/2014/main" id="{78D297D3-EA3E-4248-B2DD-1B312F32A3A6}"/>
            </a:ext>
          </a:extLst>
        </xdr:cNvPr>
        <xdr:cNvSpPr/>
      </xdr:nvSpPr>
      <xdr:spPr>
        <a:xfrm>
          <a:off x="6732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3" name="正方形/長方形 442">
          <a:extLst>
            <a:ext uri="{FF2B5EF4-FFF2-40B4-BE49-F238E27FC236}">
              <a16:creationId xmlns:a16="http://schemas.microsoft.com/office/drawing/2014/main" id="{9A392912-034E-49BB-95DD-81E9334C20BB}"/>
            </a:ext>
          </a:extLst>
        </xdr:cNvPr>
        <xdr:cNvSpPr/>
      </xdr:nvSpPr>
      <xdr:spPr>
        <a:xfrm>
          <a:off x="6732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4" name="正方形/長方形 443">
          <a:extLst>
            <a:ext uri="{FF2B5EF4-FFF2-40B4-BE49-F238E27FC236}">
              <a16:creationId xmlns:a16="http://schemas.microsoft.com/office/drawing/2014/main" id="{0CFE9399-15F2-4A14-9774-F3AFAE134AB1}"/>
            </a:ext>
          </a:extLst>
        </xdr:cNvPr>
        <xdr:cNvSpPr/>
      </xdr:nvSpPr>
      <xdr:spPr>
        <a:xfrm>
          <a:off x="7745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5" name="正方形/長方形 444">
          <a:extLst>
            <a:ext uri="{FF2B5EF4-FFF2-40B4-BE49-F238E27FC236}">
              <a16:creationId xmlns:a16="http://schemas.microsoft.com/office/drawing/2014/main" id="{A5DCC889-3225-41A7-B565-0773F379DD56}"/>
            </a:ext>
          </a:extLst>
        </xdr:cNvPr>
        <xdr:cNvSpPr/>
      </xdr:nvSpPr>
      <xdr:spPr>
        <a:xfrm>
          <a:off x="7745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6" name="正方形/長方形 445">
          <a:extLst>
            <a:ext uri="{FF2B5EF4-FFF2-40B4-BE49-F238E27FC236}">
              <a16:creationId xmlns:a16="http://schemas.microsoft.com/office/drawing/2014/main" id="{4224BE8B-FA32-4F89-9D05-C617C8FDDDA5}"/>
            </a:ext>
          </a:extLst>
        </xdr:cNvPr>
        <xdr:cNvSpPr/>
      </xdr:nvSpPr>
      <xdr:spPr>
        <a:xfrm>
          <a:off x="8888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7" name="正方形/長方形 446">
          <a:extLst>
            <a:ext uri="{FF2B5EF4-FFF2-40B4-BE49-F238E27FC236}">
              <a16:creationId xmlns:a16="http://schemas.microsoft.com/office/drawing/2014/main" id="{B29F41C8-61DD-4871-925F-D79A062AC4C2}"/>
            </a:ext>
          </a:extLst>
        </xdr:cNvPr>
        <xdr:cNvSpPr/>
      </xdr:nvSpPr>
      <xdr:spPr>
        <a:xfrm>
          <a:off x="8888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8" name="正方形/長方形 447">
          <a:extLst>
            <a:ext uri="{FF2B5EF4-FFF2-40B4-BE49-F238E27FC236}">
              <a16:creationId xmlns:a16="http://schemas.microsoft.com/office/drawing/2014/main" id="{AB3ECDA4-3C1C-43AF-AA96-52B9A1127849}"/>
            </a:ext>
          </a:extLst>
        </xdr:cNvPr>
        <xdr:cNvSpPr/>
      </xdr:nvSpPr>
      <xdr:spPr>
        <a:xfrm>
          <a:off x="6602095"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9" name="テキスト ボックス 448">
          <a:extLst>
            <a:ext uri="{FF2B5EF4-FFF2-40B4-BE49-F238E27FC236}">
              <a16:creationId xmlns:a16="http://schemas.microsoft.com/office/drawing/2014/main" id="{5C7C5729-0F0E-41D1-A8BE-4C3FBC75FFFE}"/>
            </a:ext>
          </a:extLst>
        </xdr:cNvPr>
        <xdr:cNvSpPr txBox="1"/>
      </xdr:nvSpPr>
      <xdr:spPr>
        <a:xfrm>
          <a:off x="6563995" y="16939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0" name="直線コネクタ 449">
          <a:extLst>
            <a:ext uri="{FF2B5EF4-FFF2-40B4-BE49-F238E27FC236}">
              <a16:creationId xmlns:a16="http://schemas.microsoft.com/office/drawing/2014/main" id="{5D45A207-5A43-4A14-A036-183259A0B379}"/>
            </a:ext>
          </a:extLst>
        </xdr:cNvPr>
        <xdr:cNvCxnSpPr/>
      </xdr:nvCxnSpPr>
      <xdr:spPr>
        <a:xfrm>
          <a:off x="6602095"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51" name="直線コネクタ 450">
          <a:extLst>
            <a:ext uri="{FF2B5EF4-FFF2-40B4-BE49-F238E27FC236}">
              <a16:creationId xmlns:a16="http://schemas.microsoft.com/office/drawing/2014/main" id="{7CBBB205-AB65-4C34-A3C1-E310EC43B882}"/>
            </a:ext>
          </a:extLst>
        </xdr:cNvPr>
        <xdr:cNvCxnSpPr/>
      </xdr:nvCxnSpPr>
      <xdr:spPr>
        <a:xfrm>
          <a:off x="6602095" y="191387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52" name="テキスト ボックス 451">
          <a:extLst>
            <a:ext uri="{FF2B5EF4-FFF2-40B4-BE49-F238E27FC236}">
              <a16:creationId xmlns:a16="http://schemas.microsoft.com/office/drawing/2014/main" id="{5C86125C-F6B4-4D2F-AE2E-776715DE4F5A}"/>
            </a:ext>
          </a:extLst>
        </xdr:cNvPr>
        <xdr:cNvSpPr txBox="1"/>
      </xdr:nvSpPr>
      <xdr:spPr>
        <a:xfrm>
          <a:off x="6357119" y="18994591"/>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53" name="直線コネクタ 452">
          <a:extLst>
            <a:ext uri="{FF2B5EF4-FFF2-40B4-BE49-F238E27FC236}">
              <a16:creationId xmlns:a16="http://schemas.microsoft.com/office/drawing/2014/main" id="{0301342C-8C65-4DEB-BE5E-EB5A7F3F0006}"/>
            </a:ext>
          </a:extLst>
        </xdr:cNvPr>
        <xdr:cNvCxnSpPr/>
      </xdr:nvCxnSpPr>
      <xdr:spPr>
        <a:xfrm>
          <a:off x="6602095" y="188026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54" name="テキスト ボックス 453">
          <a:extLst>
            <a:ext uri="{FF2B5EF4-FFF2-40B4-BE49-F238E27FC236}">
              <a16:creationId xmlns:a16="http://schemas.microsoft.com/office/drawing/2014/main" id="{50AF8FA9-9065-4016-AA34-8535DBE2B115}"/>
            </a:ext>
          </a:extLst>
        </xdr:cNvPr>
        <xdr:cNvSpPr txBox="1"/>
      </xdr:nvSpPr>
      <xdr:spPr>
        <a:xfrm>
          <a:off x="6010486" y="1865849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5" name="直線コネクタ 454">
          <a:extLst>
            <a:ext uri="{FF2B5EF4-FFF2-40B4-BE49-F238E27FC236}">
              <a16:creationId xmlns:a16="http://schemas.microsoft.com/office/drawing/2014/main" id="{5C9872E8-E043-42C1-B80F-CF2921DFBC4A}"/>
            </a:ext>
          </a:extLst>
        </xdr:cNvPr>
        <xdr:cNvCxnSpPr/>
      </xdr:nvCxnSpPr>
      <xdr:spPr>
        <a:xfrm>
          <a:off x="6602095" y="184722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6" name="テキスト ボックス 455">
          <a:extLst>
            <a:ext uri="{FF2B5EF4-FFF2-40B4-BE49-F238E27FC236}">
              <a16:creationId xmlns:a16="http://schemas.microsoft.com/office/drawing/2014/main" id="{7BFDF7B9-EAFE-44DD-A355-BFDDB81E93E6}"/>
            </a:ext>
          </a:extLst>
        </xdr:cNvPr>
        <xdr:cNvSpPr txBox="1"/>
      </xdr:nvSpPr>
      <xdr:spPr>
        <a:xfrm>
          <a:off x="6010486" y="1832811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7" name="直線コネクタ 456">
          <a:extLst>
            <a:ext uri="{FF2B5EF4-FFF2-40B4-BE49-F238E27FC236}">
              <a16:creationId xmlns:a16="http://schemas.microsoft.com/office/drawing/2014/main" id="{41F395AF-D4CD-40AB-877E-61789B62381E}"/>
            </a:ext>
          </a:extLst>
        </xdr:cNvPr>
        <xdr:cNvCxnSpPr/>
      </xdr:nvCxnSpPr>
      <xdr:spPr>
        <a:xfrm>
          <a:off x="6602095" y="1813423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8" name="テキスト ボックス 457">
          <a:extLst>
            <a:ext uri="{FF2B5EF4-FFF2-40B4-BE49-F238E27FC236}">
              <a16:creationId xmlns:a16="http://schemas.microsoft.com/office/drawing/2014/main" id="{127B7A66-F007-4085-B7FD-72FB7A0A2E9E}"/>
            </a:ext>
          </a:extLst>
        </xdr:cNvPr>
        <xdr:cNvSpPr txBox="1"/>
      </xdr:nvSpPr>
      <xdr:spPr>
        <a:xfrm>
          <a:off x="6010486" y="1799011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9" name="直線コネクタ 458">
          <a:extLst>
            <a:ext uri="{FF2B5EF4-FFF2-40B4-BE49-F238E27FC236}">
              <a16:creationId xmlns:a16="http://schemas.microsoft.com/office/drawing/2014/main" id="{90500504-1B86-4F32-A241-4CEFB065A705}"/>
            </a:ext>
          </a:extLst>
        </xdr:cNvPr>
        <xdr:cNvCxnSpPr/>
      </xdr:nvCxnSpPr>
      <xdr:spPr>
        <a:xfrm>
          <a:off x="6602095" y="1780385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129920</xdr:rowOff>
    </xdr:from>
    <xdr:ext cx="685572" cy="259045"/>
    <xdr:sp macro="" textlink="">
      <xdr:nvSpPr>
        <xdr:cNvPr id="460" name="テキスト ボックス 459">
          <a:extLst>
            <a:ext uri="{FF2B5EF4-FFF2-40B4-BE49-F238E27FC236}">
              <a16:creationId xmlns:a16="http://schemas.microsoft.com/office/drawing/2014/main" id="{1689B7AB-FC73-4463-9C46-E726DD0E6CAC}"/>
            </a:ext>
          </a:extLst>
        </xdr:cNvPr>
        <xdr:cNvSpPr txBox="1"/>
      </xdr:nvSpPr>
      <xdr:spPr>
        <a:xfrm>
          <a:off x="5916523" y="1765973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61" name="直線コネクタ 460">
          <a:extLst>
            <a:ext uri="{FF2B5EF4-FFF2-40B4-BE49-F238E27FC236}">
              <a16:creationId xmlns:a16="http://schemas.microsoft.com/office/drawing/2014/main" id="{B3D26BC4-4587-46DC-BE1E-3582695346DE}"/>
            </a:ext>
          </a:extLst>
        </xdr:cNvPr>
        <xdr:cNvCxnSpPr/>
      </xdr:nvCxnSpPr>
      <xdr:spPr>
        <a:xfrm>
          <a:off x="6602095" y="174677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98</xdr:row>
      <xdr:rowOff>146248</xdr:rowOff>
    </xdr:from>
    <xdr:ext cx="685572" cy="259045"/>
    <xdr:sp macro="" textlink="">
      <xdr:nvSpPr>
        <xdr:cNvPr id="462" name="テキスト ボックス 461">
          <a:extLst>
            <a:ext uri="{FF2B5EF4-FFF2-40B4-BE49-F238E27FC236}">
              <a16:creationId xmlns:a16="http://schemas.microsoft.com/office/drawing/2014/main" id="{E7D84798-2D9C-46BF-9C53-170728DADF06}"/>
            </a:ext>
          </a:extLst>
        </xdr:cNvPr>
        <xdr:cNvSpPr txBox="1"/>
      </xdr:nvSpPr>
      <xdr:spPr>
        <a:xfrm>
          <a:off x="5916523" y="1732363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3" name="直線コネクタ 462">
          <a:extLst>
            <a:ext uri="{FF2B5EF4-FFF2-40B4-BE49-F238E27FC236}">
              <a16:creationId xmlns:a16="http://schemas.microsoft.com/office/drawing/2014/main" id="{F4C6F55B-4A05-4A63-ADAA-72CE2ED16360}"/>
            </a:ext>
          </a:extLst>
        </xdr:cNvPr>
        <xdr:cNvCxnSpPr/>
      </xdr:nvCxnSpPr>
      <xdr:spPr>
        <a:xfrm>
          <a:off x="6602095"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64" name="テキスト ボックス 463">
          <a:extLst>
            <a:ext uri="{FF2B5EF4-FFF2-40B4-BE49-F238E27FC236}">
              <a16:creationId xmlns:a16="http://schemas.microsoft.com/office/drawing/2014/main" id="{3324227A-D0E4-48C3-9A54-D52919319F31}"/>
            </a:ext>
          </a:extLst>
        </xdr:cNvPr>
        <xdr:cNvSpPr txBox="1"/>
      </xdr:nvSpPr>
      <xdr:spPr>
        <a:xfrm>
          <a:off x="5916523" y="1698563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5" name="【港湾・漁港】&#10;一人当たり有形固定資産（償却資産）額グラフ枠">
          <a:extLst>
            <a:ext uri="{FF2B5EF4-FFF2-40B4-BE49-F238E27FC236}">
              <a16:creationId xmlns:a16="http://schemas.microsoft.com/office/drawing/2014/main" id="{05C284A1-C0B5-47C8-A5A0-E7267878E2EB}"/>
            </a:ext>
          </a:extLst>
        </xdr:cNvPr>
        <xdr:cNvSpPr/>
      </xdr:nvSpPr>
      <xdr:spPr>
        <a:xfrm>
          <a:off x="6602095"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122245</xdr:rowOff>
    </xdr:from>
    <xdr:to>
      <xdr:col>54</xdr:col>
      <xdr:colOff>189865</xdr:colOff>
      <xdr:row>109</xdr:row>
      <xdr:rowOff>28592</xdr:rowOff>
    </xdr:to>
    <xdr:cxnSp macro="">
      <xdr:nvCxnSpPr>
        <xdr:cNvPr id="466" name="直線コネクタ 465">
          <a:extLst>
            <a:ext uri="{FF2B5EF4-FFF2-40B4-BE49-F238E27FC236}">
              <a16:creationId xmlns:a16="http://schemas.microsoft.com/office/drawing/2014/main" id="{791AEEB6-28AD-47A6-B893-FAF9DA1A61DD}"/>
            </a:ext>
          </a:extLst>
        </xdr:cNvPr>
        <xdr:cNvCxnSpPr/>
      </xdr:nvCxnSpPr>
      <xdr:spPr>
        <a:xfrm flipV="1">
          <a:off x="10476865" y="17471080"/>
          <a:ext cx="0" cy="1662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32419</xdr:rowOff>
    </xdr:from>
    <xdr:ext cx="469744" cy="259045"/>
    <xdr:sp macro="" textlink="">
      <xdr:nvSpPr>
        <xdr:cNvPr id="467" name="【港湾・漁港】&#10;一人当たり有形固定資産（償却資産）額最小値テキスト">
          <a:extLst>
            <a:ext uri="{FF2B5EF4-FFF2-40B4-BE49-F238E27FC236}">
              <a16:creationId xmlns:a16="http://schemas.microsoft.com/office/drawing/2014/main" id="{14B8FD3D-B0FC-4798-A6DF-CA6704B37D04}"/>
            </a:ext>
          </a:extLst>
        </xdr:cNvPr>
        <xdr:cNvSpPr txBox="1"/>
      </xdr:nvSpPr>
      <xdr:spPr>
        <a:xfrm>
          <a:off x="10515600" y="19137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28592</xdr:rowOff>
    </xdr:from>
    <xdr:to>
      <xdr:col>55</xdr:col>
      <xdr:colOff>88900</xdr:colOff>
      <xdr:row>109</xdr:row>
      <xdr:rowOff>28592</xdr:rowOff>
    </xdr:to>
    <xdr:cxnSp macro="">
      <xdr:nvCxnSpPr>
        <xdr:cNvPr id="468" name="直線コネクタ 467">
          <a:extLst>
            <a:ext uri="{FF2B5EF4-FFF2-40B4-BE49-F238E27FC236}">
              <a16:creationId xmlns:a16="http://schemas.microsoft.com/office/drawing/2014/main" id="{5AE60EF0-5D2A-41CB-A569-E3AF87DD2550}"/>
            </a:ext>
          </a:extLst>
        </xdr:cNvPr>
        <xdr:cNvCxnSpPr/>
      </xdr:nvCxnSpPr>
      <xdr:spPr>
        <a:xfrm>
          <a:off x="10390505" y="19133837"/>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68922</xdr:rowOff>
    </xdr:from>
    <xdr:ext cx="690189" cy="259045"/>
    <xdr:sp macro="" textlink="">
      <xdr:nvSpPr>
        <xdr:cNvPr id="469" name="【港湾・漁港】&#10;一人当たり有形固定資産（償却資産）額最大値テキスト">
          <a:extLst>
            <a:ext uri="{FF2B5EF4-FFF2-40B4-BE49-F238E27FC236}">
              <a16:creationId xmlns:a16="http://schemas.microsoft.com/office/drawing/2014/main" id="{33C13508-D49C-4D54-8197-B7F9CE3B4283}"/>
            </a:ext>
          </a:extLst>
        </xdr:cNvPr>
        <xdr:cNvSpPr txBox="1"/>
      </xdr:nvSpPr>
      <xdr:spPr>
        <a:xfrm>
          <a:off x="10515600" y="172463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122245</xdr:rowOff>
    </xdr:from>
    <xdr:to>
      <xdr:col>55</xdr:col>
      <xdr:colOff>88900</xdr:colOff>
      <xdr:row>99</xdr:row>
      <xdr:rowOff>122245</xdr:rowOff>
    </xdr:to>
    <xdr:cxnSp macro="">
      <xdr:nvCxnSpPr>
        <xdr:cNvPr id="470" name="直線コネクタ 469">
          <a:extLst>
            <a:ext uri="{FF2B5EF4-FFF2-40B4-BE49-F238E27FC236}">
              <a16:creationId xmlns:a16="http://schemas.microsoft.com/office/drawing/2014/main" id="{1BF4EC33-5E83-4714-9FF4-B362B0288120}"/>
            </a:ext>
          </a:extLst>
        </xdr:cNvPr>
        <xdr:cNvCxnSpPr/>
      </xdr:nvCxnSpPr>
      <xdr:spPr>
        <a:xfrm>
          <a:off x="10390505" y="1747108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28943</xdr:rowOff>
    </xdr:from>
    <xdr:ext cx="599010" cy="259045"/>
    <xdr:sp macro="" textlink="">
      <xdr:nvSpPr>
        <xdr:cNvPr id="471" name="【港湾・漁港】&#10;一人当たり有形固定資産（償却資産）額平均値テキスト">
          <a:extLst>
            <a:ext uri="{FF2B5EF4-FFF2-40B4-BE49-F238E27FC236}">
              <a16:creationId xmlns:a16="http://schemas.microsoft.com/office/drawing/2014/main" id="{140AEDD9-F547-49CA-86F8-2E7707F41EBD}"/>
            </a:ext>
          </a:extLst>
        </xdr:cNvPr>
        <xdr:cNvSpPr txBox="1"/>
      </xdr:nvSpPr>
      <xdr:spPr>
        <a:xfrm>
          <a:off x="10515600" y="184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452,760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6066</xdr:rowOff>
    </xdr:from>
    <xdr:to>
      <xdr:col>55</xdr:col>
      <xdr:colOff>50800</xdr:colOff>
      <xdr:row>106</xdr:row>
      <xdr:rowOff>107666</xdr:rowOff>
    </xdr:to>
    <xdr:sp macro="" textlink="">
      <xdr:nvSpPr>
        <xdr:cNvPr id="472" name="フローチャート: 判断 471">
          <a:extLst>
            <a:ext uri="{FF2B5EF4-FFF2-40B4-BE49-F238E27FC236}">
              <a16:creationId xmlns:a16="http://schemas.microsoft.com/office/drawing/2014/main" id="{3F6E2CDE-DD38-48B0-9C67-E55D2A6965C5}"/>
            </a:ext>
          </a:extLst>
        </xdr:cNvPr>
        <xdr:cNvSpPr/>
      </xdr:nvSpPr>
      <xdr:spPr>
        <a:xfrm>
          <a:off x="10428605" y="18581721"/>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93658</xdr:rowOff>
    </xdr:from>
    <xdr:to>
      <xdr:col>50</xdr:col>
      <xdr:colOff>165100</xdr:colOff>
      <xdr:row>107</xdr:row>
      <xdr:rowOff>23808</xdr:rowOff>
    </xdr:to>
    <xdr:sp macro="" textlink="">
      <xdr:nvSpPr>
        <xdr:cNvPr id="473" name="フローチャート: 判断 472">
          <a:extLst>
            <a:ext uri="{FF2B5EF4-FFF2-40B4-BE49-F238E27FC236}">
              <a16:creationId xmlns:a16="http://schemas.microsoft.com/office/drawing/2014/main" id="{C9EDBE4E-04F3-4EFB-9990-5A6545646781}"/>
            </a:ext>
          </a:extLst>
        </xdr:cNvPr>
        <xdr:cNvSpPr/>
      </xdr:nvSpPr>
      <xdr:spPr>
        <a:xfrm>
          <a:off x="9590405" y="18675028"/>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75026</xdr:rowOff>
    </xdr:from>
    <xdr:to>
      <xdr:col>46</xdr:col>
      <xdr:colOff>38100</xdr:colOff>
      <xdr:row>107</xdr:row>
      <xdr:rowOff>5176</xdr:rowOff>
    </xdr:to>
    <xdr:sp macro="" textlink="">
      <xdr:nvSpPr>
        <xdr:cNvPr id="474" name="フローチャート: 判断 473">
          <a:extLst>
            <a:ext uri="{FF2B5EF4-FFF2-40B4-BE49-F238E27FC236}">
              <a16:creationId xmlns:a16="http://schemas.microsoft.com/office/drawing/2014/main" id="{721381A4-D1C5-4372-A6AD-F7D9C2DAE170}"/>
            </a:ext>
          </a:extLst>
        </xdr:cNvPr>
        <xdr:cNvSpPr/>
      </xdr:nvSpPr>
      <xdr:spPr>
        <a:xfrm>
          <a:off x="8697595" y="18652586"/>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133865</xdr:rowOff>
    </xdr:from>
    <xdr:to>
      <xdr:col>41</xdr:col>
      <xdr:colOff>101600</xdr:colOff>
      <xdr:row>107</xdr:row>
      <xdr:rowOff>64015</xdr:rowOff>
    </xdr:to>
    <xdr:sp macro="" textlink="">
      <xdr:nvSpPr>
        <xdr:cNvPr id="475" name="フローチャート: 判断 474">
          <a:extLst>
            <a:ext uri="{FF2B5EF4-FFF2-40B4-BE49-F238E27FC236}">
              <a16:creationId xmlns:a16="http://schemas.microsoft.com/office/drawing/2014/main" id="{37767D2D-A509-4FFD-BA9E-CEACCDC6CC63}"/>
            </a:ext>
          </a:extLst>
        </xdr:cNvPr>
        <xdr:cNvSpPr/>
      </xdr:nvSpPr>
      <xdr:spPr>
        <a:xfrm>
          <a:off x="7810500" y="1871523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100840</xdr:rowOff>
    </xdr:from>
    <xdr:to>
      <xdr:col>36</xdr:col>
      <xdr:colOff>165100</xdr:colOff>
      <xdr:row>107</xdr:row>
      <xdr:rowOff>30990</xdr:rowOff>
    </xdr:to>
    <xdr:sp macro="" textlink="">
      <xdr:nvSpPr>
        <xdr:cNvPr id="476" name="フローチャート: 判断 475">
          <a:extLst>
            <a:ext uri="{FF2B5EF4-FFF2-40B4-BE49-F238E27FC236}">
              <a16:creationId xmlns:a16="http://schemas.microsoft.com/office/drawing/2014/main" id="{4CCBFDF7-0889-48E3-A19D-E359D39FAE3F}"/>
            </a:ext>
          </a:extLst>
        </xdr:cNvPr>
        <xdr:cNvSpPr/>
      </xdr:nvSpPr>
      <xdr:spPr>
        <a:xfrm>
          <a:off x="6923405" y="18680305"/>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B5FC44CB-1016-4365-A265-D435E7DA6082}"/>
            </a:ext>
          </a:extLst>
        </xdr:cNvPr>
        <xdr:cNvSpPr txBox="1"/>
      </xdr:nvSpPr>
      <xdr:spPr>
        <a:xfrm>
          <a:off x="102870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59CC699B-C06D-4020-B49A-7C08322B0907}"/>
            </a:ext>
          </a:extLst>
        </xdr:cNvPr>
        <xdr:cNvSpPr txBox="1"/>
      </xdr:nvSpPr>
      <xdr:spPr>
        <a:xfrm>
          <a:off x="9448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0685B7CA-54BC-42AF-8594-8C8792FBA96E}"/>
            </a:ext>
          </a:extLst>
        </xdr:cNvPr>
        <xdr:cNvSpPr txBox="1"/>
      </xdr:nvSpPr>
      <xdr:spPr>
        <a:xfrm>
          <a:off x="8561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8B896816-0BF3-44B9-BF98-2E4A605D707E}"/>
            </a:ext>
          </a:extLst>
        </xdr:cNvPr>
        <xdr:cNvSpPr txBox="1"/>
      </xdr:nvSpPr>
      <xdr:spPr>
        <a:xfrm>
          <a:off x="7668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C7DFB057-7E91-455B-8424-9976E8BB6FA6}"/>
            </a:ext>
          </a:extLst>
        </xdr:cNvPr>
        <xdr:cNvSpPr txBox="1"/>
      </xdr:nvSpPr>
      <xdr:spPr>
        <a:xfrm>
          <a:off x="6781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141608</xdr:rowOff>
    </xdr:from>
    <xdr:to>
      <xdr:col>55</xdr:col>
      <xdr:colOff>50800</xdr:colOff>
      <xdr:row>109</xdr:row>
      <xdr:rowOff>71758</xdr:rowOff>
    </xdr:to>
    <xdr:sp macro="" textlink="">
      <xdr:nvSpPr>
        <xdr:cNvPr id="482" name="楕円 481">
          <a:extLst>
            <a:ext uri="{FF2B5EF4-FFF2-40B4-BE49-F238E27FC236}">
              <a16:creationId xmlns:a16="http://schemas.microsoft.com/office/drawing/2014/main" id="{04485ACF-D9C5-4DC0-A633-F7C581E7247B}"/>
            </a:ext>
          </a:extLst>
        </xdr:cNvPr>
        <xdr:cNvSpPr/>
      </xdr:nvSpPr>
      <xdr:spPr>
        <a:xfrm>
          <a:off x="10428605" y="1907159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56535</xdr:rowOff>
    </xdr:from>
    <xdr:ext cx="534377" cy="259045"/>
    <xdr:sp macro="" textlink="">
      <xdr:nvSpPr>
        <xdr:cNvPr id="483" name="【港湾・漁港】&#10;一人当たり有形固定資産（償却資産）額該当値テキスト">
          <a:extLst>
            <a:ext uri="{FF2B5EF4-FFF2-40B4-BE49-F238E27FC236}">
              <a16:creationId xmlns:a16="http://schemas.microsoft.com/office/drawing/2014/main" id="{4D313BC1-C9AE-451B-8AC9-FBA92C4FC834}"/>
            </a:ext>
          </a:extLst>
        </xdr:cNvPr>
        <xdr:cNvSpPr txBox="1"/>
      </xdr:nvSpPr>
      <xdr:spPr>
        <a:xfrm>
          <a:off x="10515600" y="18988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141979</xdr:rowOff>
    </xdr:from>
    <xdr:to>
      <xdr:col>50</xdr:col>
      <xdr:colOff>165100</xdr:colOff>
      <xdr:row>109</xdr:row>
      <xdr:rowOff>72129</xdr:rowOff>
    </xdr:to>
    <xdr:sp macro="" textlink="">
      <xdr:nvSpPr>
        <xdr:cNvPr id="484" name="楕円 483">
          <a:extLst>
            <a:ext uri="{FF2B5EF4-FFF2-40B4-BE49-F238E27FC236}">
              <a16:creationId xmlns:a16="http://schemas.microsoft.com/office/drawing/2014/main" id="{85D13787-604F-4A14-870C-C9A6C8B215EA}"/>
            </a:ext>
          </a:extLst>
        </xdr:cNvPr>
        <xdr:cNvSpPr/>
      </xdr:nvSpPr>
      <xdr:spPr>
        <a:xfrm>
          <a:off x="9590405" y="1907196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109</xdr:row>
      <xdr:rowOff>20958</xdr:rowOff>
    </xdr:from>
    <xdr:to>
      <xdr:col>55</xdr:col>
      <xdr:colOff>0</xdr:colOff>
      <xdr:row>109</xdr:row>
      <xdr:rowOff>21329</xdr:rowOff>
    </xdr:to>
    <xdr:cxnSp macro="">
      <xdr:nvCxnSpPr>
        <xdr:cNvPr id="485" name="直線コネクタ 484">
          <a:extLst>
            <a:ext uri="{FF2B5EF4-FFF2-40B4-BE49-F238E27FC236}">
              <a16:creationId xmlns:a16="http://schemas.microsoft.com/office/drawing/2014/main" id="{BF4F7D1B-612A-44FE-8336-5F76C63B6650}"/>
            </a:ext>
          </a:extLst>
        </xdr:cNvPr>
        <xdr:cNvCxnSpPr/>
      </xdr:nvCxnSpPr>
      <xdr:spPr>
        <a:xfrm flipV="1">
          <a:off x="9639300" y="19128108"/>
          <a:ext cx="838200" cy="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142263</xdr:rowOff>
    </xdr:from>
    <xdr:to>
      <xdr:col>46</xdr:col>
      <xdr:colOff>38100</xdr:colOff>
      <xdr:row>109</xdr:row>
      <xdr:rowOff>72413</xdr:rowOff>
    </xdr:to>
    <xdr:sp macro="" textlink="">
      <xdr:nvSpPr>
        <xdr:cNvPr id="486" name="楕円 485">
          <a:extLst>
            <a:ext uri="{FF2B5EF4-FFF2-40B4-BE49-F238E27FC236}">
              <a16:creationId xmlns:a16="http://schemas.microsoft.com/office/drawing/2014/main" id="{9F7CDFB7-625D-4089-B084-ED3411EA02A6}"/>
            </a:ext>
          </a:extLst>
        </xdr:cNvPr>
        <xdr:cNvSpPr/>
      </xdr:nvSpPr>
      <xdr:spPr>
        <a:xfrm>
          <a:off x="8697595" y="19072248"/>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109</xdr:row>
      <xdr:rowOff>21329</xdr:rowOff>
    </xdr:from>
    <xdr:to>
      <xdr:col>50</xdr:col>
      <xdr:colOff>114300</xdr:colOff>
      <xdr:row>109</xdr:row>
      <xdr:rowOff>21613</xdr:rowOff>
    </xdr:to>
    <xdr:cxnSp macro="">
      <xdr:nvCxnSpPr>
        <xdr:cNvPr id="487" name="直線コネクタ 486">
          <a:extLst>
            <a:ext uri="{FF2B5EF4-FFF2-40B4-BE49-F238E27FC236}">
              <a16:creationId xmlns:a16="http://schemas.microsoft.com/office/drawing/2014/main" id="{BC5CBCEA-1CA6-49BE-95F2-A5730F1B5443}"/>
            </a:ext>
          </a:extLst>
        </xdr:cNvPr>
        <xdr:cNvCxnSpPr/>
      </xdr:nvCxnSpPr>
      <xdr:spPr>
        <a:xfrm flipV="1">
          <a:off x="8752205" y="19128479"/>
          <a:ext cx="887095" cy="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142608</xdr:rowOff>
    </xdr:from>
    <xdr:to>
      <xdr:col>41</xdr:col>
      <xdr:colOff>101600</xdr:colOff>
      <xdr:row>109</xdr:row>
      <xdr:rowOff>72758</xdr:rowOff>
    </xdr:to>
    <xdr:sp macro="" textlink="">
      <xdr:nvSpPr>
        <xdr:cNvPr id="488" name="楕円 487">
          <a:extLst>
            <a:ext uri="{FF2B5EF4-FFF2-40B4-BE49-F238E27FC236}">
              <a16:creationId xmlns:a16="http://schemas.microsoft.com/office/drawing/2014/main" id="{B8D15C4F-43FB-4230-9A2E-877A74392BB1}"/>
            </a:ext>
          </a:extLst>
        </xdr:cNvPr>
        <xdr:cNvSpPr/>
      </xdr:nvSpPr>
      <xdr:spPr>
        <a:xfrm>
          <a:off x="7810500" y="19072593"/>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109</xdr:row>
      <xdr:rowOff>21613</xdr:rowOff>
    </xdr:from>
    <xdr:to>
      <xdr:col>45</xdr:col>
      <xdr:colOff>177800</xdr:colOff>
      <xdr:row>109</xdr:row>
      <xdr:rowOff>21958</xdr:rowOff>
    </xdr:to>
    <xdr:cxnSp macro="">
      <xdr:nvCxnSpPr>
        <xdr:cNvPr id="489" name="直線コネクタ 488">
          <a:extLst>
            <a:ext uri="{FF2B5EF4-FFF2-40B4-BE49-F238E27FC236}">
              <a16:creationId xmlns:a16="http://schemas.microsoft.com/office/drawing/2014/main" id="{0AA9D29F-5447-427D-B16D-A1A147CF95C7}"/>
            </a:ext>
          </a:extLst>
        </xdr:cNvPr>
        <xdr:cNvCxnSpPr/>
      </xdr:nvCxnSpPr>
      <xdr:spPr>
        <a:xfrm flipV="1">
          <a:off x="7859395" y="19128763"/>
          <a:ext cx="892810" cy="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142864</xdr:rowOff>
    </xdr:from>
    <xdr:to>
      <xdr:col>36</xdr:col>
      <xdr:colOff>165100</xdr:colOff>
      <xdr:row>109</xdr:row>
      <xdr:rowOff>73014</xdr:rowOff>
    </xdr:to>
    <xdr:sp macro="" textlink="">
      <xdr:nvSpPr>
        <xdr:cNvPr id="490" name="楕円 489">
          <a:extLst>
            <a:ext uri="{FF2B5EF4-FFF2-40B4-BE49-F238E27FC236}">
              <a16:creationId xmlns:a16="http://schemas.microsoft.com/office/drawing/2014/main" id="{C8D91FA3-A643-4A4C-8D52-FA9F77D4E8F7}"/>
            </a:ext>
          </a:extLst>
        </xdr:cNvPr>
        <xdr:cNvSpPr/>
      </xdr:nvSpPr>
      <xdr:spPr>
        <a:xfrm>
          <a:off x="6923405" y="1907284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109</xdr:row>
      <xdr:rowOff>21958</xdr:rowOff>
    </xdr:from>
    <xdr:to>
      <xdr:col>41</xdr:col>
      <xdr:colOff>50800</xdr:colOff>
      <xdr:row>109</xdr:row>
      <xdr:rowOff>22214</xdr:rowOff>
    </xdr:to>
    <xdr:cxnSp macro="">
      <xdr:nvCxnSpPr>
        <xdr:cNvPr id="491" name="直線コネクタ 490">
          <a:extLst>
            <a:ext uri="{FF2B5EF4-FFF2-40B4-BE49-F238E27FC236}">
              <a16:creationId xmlns:a16="http://schemas.microsoft.com/office/drawing/2014/main" id="{0C6C764B-2404-4723-8A06-1681E2F7FA06}"/>
            </a:ext>
          </a:extLst>
        </xdr:cNvPr>
        <xdr:cNvCxnSpPr/>
      </xdr:nvCxnSpPr>
      <xdr:spPr>
        <a:xfrm flipV="1">
          <a:off x="6972300" y="19129108"/>
          <a:ext cx="887095" cy="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40335</xdr:rowOff>
    </xdr:from>
    <xdr:ext cx="599010" cy="259045"/>
    <xdr:sp macro="" textlink="">
      <xdr:nvSpPr>
        <xdr:cNvPr id="492" name="n_1aveValue【港湾・漁港】&#10;一人当たり有形固定資産（償却資産）額">
          <a:extLst>
            <a:ext uri="{FF2B5EF4-FFF2-40B4-BE49-F238E27FC236}">
              <a16:creationId xmlns:a16="http://schemas.microsoft.com/office/drawing/2014/main" id="{FAE2FB78-4ABF-41BC-83D5-E002E1CD1D4A}"/>
            </a:ext>
          </a:extLst>
        </xdr:cNvPr>
        <xdr:cNvSpPr txBox="1"/>
      </xdr:nvSpPr>
      <xdr:spPr>
        <a:xfrm>
          <a:off x="9329000" y="184426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21703</xdr:rowOff>
    </xdr:from>
    <xdr:ext cx="599010" cy="259045"/>
    <xdr:sp macro="" textlink="">
      <xdr:nvSpPr>
        <xdr:cNvPr id="493" name="n_2aveValue【港湾・漁港】&#10;一人当たり有形固定資産（償却資産）額">
          <a:extLst>
            <a:ext uri="{FF2B5EF4-FFF2-40B4-BE49-F238E27FC236}">
              <a16:creationId xmlns:a16="http://schemas.microsoft.com/office/drawing/2014/main" id="{38066C15-76D2-4BDD-BD8F-1E6F2C6CEBBD}"/>
            </a:ext>
          </a:extLst>
        </xdr:cNvPr>
        <xdr:cNvSpPr txBox="1"/>
      </xdr:nvSpPr>
      <xdr:spPr>
        <a:xfrm>
          <a:off x="8452700" y="18427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80542</xdr:rowOff>
    </xdr:from>
    <xdr:ext cx="599010" cy="259045"/>
    <xdr:sp macro="" textlink="">
      <xdr:nvSpPr>
        <xdr:cNvPr id="494" name="n_3aveValue【港湾・漁港】&#10;一人当たり有形固定資産（償却資産）額">
          <a:extLst>
            <a:ext uri="{FF2B5EF4-FFF2-40B4-BE49-F238E27FC236}">
              <a16:creationId xmlns:a16="http://schemas.microsoft.com/office/drawing/2014/main" id="{838CB4EE-E6E5-49E1-9033-D6C2749DE618}"/>
            </a:ext>
          </a:extLst>
        </xdr:cNvPr>
        <xdr:cNvSpPr txBox="1"/>
      </xdr:nvSpPr>
      <xdr:spPr>
        <a:xfrm>
          <a:off x="7565605" y="18482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47517</xdr:rowOff>
    </xdr:from>
    <xdr:ext cx="599010" cy="259045"/>
    <xdr:sp macro="" textlink="">
      <xdr:nvSpPr>
        <xdr:cNvPr id="495" name="n_4aveValue【港湾・漁港】&#10;一人当たり有形固定資産（償却資産）額">
          <a:extLst>
            <a:ext uri="{FF2B5EF4-FFF2-40B4-BE49-F238E27FC236}">
              <a16:creationId xmlns:a16="http://schemas.microsoft.com/office/drawing/2014/main" id="{D1065597-97CC-4F0A-9B43-E9C66F827BB1}"/>
            </a:ext>
          </a:extLst>
        </xdr:cNvPr>
        <xdr:cNvSpPr txBox="1"/>
      </xdr:nvSpPr>
      <xdr:spPr>
        <a:xfrm>
          <a:off x="6670890" y="1844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109</xdr:row>
      <xdr:rowOff>63256</xdr:rowOff>
    </xdr:from>
    <xdr:ext cx="534377" cy="259045"/>
    <xdr:sp macro="" textlink="">
      <xdr:nvSpPr>
        <xdr:cNvPr id="496" name="n_1mainValue【港湾・漁港】&#10;一人当たり有形固定資産（償却資産）額">
          <a:extLst>
            <a:ext uri="{FF2B5EF4-FFF2-40B4-BE49-F238E27FC236}">
              <a16:creationId xmlns:a16="http://schemas.microsoft.com/office/drawing/2014/main" id="{47B47A25-BD49-41DC-BE45-6C13AAE7C0F2}"/>
            </a:ext>
          </a:extLst>
        </xdr:cNvPr>
        <xdr:cNvSpPr txBox="1"/>
      </xdr:nvSpPr>
      <xdr:spPr>
        <a:xfrm>
          <a:off x="9361316" y="19168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109</xdr:row>
      <xdr:rowOff>63540</xdr:rowOff>
    </xdr:from>
    <xdr:ext cx="534377" cy="259045"/>
    <xdr:sp macro="" textlink="">
      <xdr:nvSpPr>
        <xdr:cNvPr id="497" name="n_2mainValue【港湾・漁港】&#10;一人当たり有形固定資産（償却資産）額">
          <a:extLst>
            <a:ext uri="{FF2B5EF4-FFF2-40B4-BE49-F238E27FC236}">
              <a16:creationId xmlns:a16="http://schemas.microsoft.com/office/drawing/2014/main" id="{C7FC7965-86A3-49EF-88FC-A00DADF71956}"/>
            </a:ext>
          </a:extLst>
        </xdr:cNvPr>
        <xdr:cNvSpPr txBox="1"/>
      </xdr:nvSpPr>
      <xdr:spPr>
        <a:xfrm>
          <a:off x="8485016" y="19168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109</xdr:row>
      <xdr:rowOff>63885</xdr:rowOff>
    </xdr:from>
    <xdr:ext cx="534377" cy="259045"/>
    <xdr:sp macro="" textlink="">
      <xdr:nvSpPr>
        <xdr:cNvPr id="498" name="n_3mainValue【港湾・漁港】&#10;一人当たり有形固定資産（償却資産）額">
          <a:extLst>
            <a:ext uri="{FF2B5EF4-FFF2-40B4-BE49-F238E27FC236}">
              <a16:creationId xmlns:a16="http://schemas.microsoft.com/office/drawing/2014/main" id="{C0A42151-8E56-43EB-9CBD-E0A9131E7012}"/>
            </a:ext>
          </a:extLst>
        </xdr:cNvPr>
        <xdr:cNvSpPr txBox="1"/>
      </xdr:nvSpPr>
      <xdr:spPr>
        <a:xfrm>
          <a:off x="7592206" y="19169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109</xdr:row>
      <xdr:rowOff>64141</xdr:rowOff>
    </xdr:from>
    <xdr:ext cx="534377" cy="259045"/>
    <xdr:sp macro="" textlink="">
      <xdr:nvSpPr>
        <xdr:cNvPr id="499" name="n_4mainValue【港湾・漁港】&#10;一人当たり有形固定資産（償却資産）額">
          <a:extLst>
            <a:ext uri="{FF2B5EF4-FFF2-40B4-BE49-F238E27FC236}">
              <a16:creationId xmlns:a16="http://schemas.microsoft.com/office/drawing/2014/main" id="{3E12880B-FF2D-44B0-8D62-379D397ABED0}"/>
            </a:ext>
          </a:extLst>
        </xdr:cNvPr>
        <xdr:cNvSpPr txBox="1"/>
      </xdr:nvSpPr>
      <xdr:spPr>
        <a:xfrm>
          <a:off x="6705111" y="1916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500" name="正方形/長方形 499">
          <a:extLst>
            <a:ext uri="{FF2B5EF4-FFF2-40B4-BE49-F238E27FC236}">
              <a16:creationId xmlns:a16="http://schemas.microsoft.com/office/drawing/2014/main" id="{54DF5AA2-8F80-44B1-BB60-A45FEB38213E}"/>
            </a:ext>
          </a:extLst>
        </xdr:cNvPr>
        <xdr:cNvSpPr/>
      </xdr:nvSpPr>
      <xdr:spPr>
        <a:xfrm>
          <a:off x="12447905"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1" name="正方形/長方形 500">
          <a:extLst>
            <a:ext uri="{FF2B5EF4-FFF2-40B4-BE49-F238E27FC236}">
              <a16:creationId xmlns:a16="http://schemas.microsoft.com/office/drawing/2014/main" id="{483B2A6E-D752-4FD5-9CF6-48D933EDA774}"/>
            </a:ext>
          </a:extLst>
        </xdr:cNvPr>
        <xdr:cNvSpPr/>
      </xdr:nvSpPr>
      <xdr:spPr>
        <a:xfrm>
          <a:off x="12573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2" name="正方形/長方形 501">
          <a:extLst>
            <a:ext uri="{FF2B5EF4-FFF2-40B4-BE49-F238E27FC236}">
              <a16:creationId xmlns:a16="http://schemas.microsoft.com/office/drawing/2014/main" id="{22AD01C2-F54B-47FA-BC57-BB0483E76894}"/>
            </a:ext>
          </a:extLst>
        </xdr:cNvPr>
        <xdr:cNvSpPr/>
      </xdr:nvSpPr>
      <xdr:spPr>
        <a:xfrm>
          <a:off x="12573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3" name="正方形/長方形 502">
          <a:extLst>
            <a:ext uri="{FF2B5EF4-FFF2-40B4-BE49-F238E27FC236}">
              <a16:creationId xmlns:a16="http://schemas.microsoft.com/office/drawing/2014/main" id="{C29A43AA-D4F6-4660-82D5-05517BDFB179}"/>
            </a:ext>
          </a:extLst>
        </xdr:cNvPr>
        <xdr:cNvSpPr/>
      </xdr:nvSpPr>
      <xdr:spPr>
        <a:xfrm>
          <a:off x="13590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4" name="正方形/長方形 503">
          <a:extLst>
            <a:ext uri="{FF2B5EF4-FFF2-40B4-BE49-F238E27FC236}">
              <a16:creationId xmlns:a16="http://schemas.microsoft.com/office/drawing/2014/main" id="{231CF646-8DBC-4BEC-97DA-85A993E34E48}"/>
            </a:ext>
          </a:extLst>
        </xdr:cNvPr>
        <xdr:cNvSpPr/>
      </xdr:nvSpPr>
      <xdr:spPr>
        <a:xfrm>
          <a:off x="13590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5" name="正方形/長方形 504">
          <a:extLst>
            <a:ext uri="{FF2B5EF4-FFF2-40B4-BE49-F238E27FC236}">
              <a16:creationId xmlns:a16="http://schemas.microsoft.com/office/drawing/2014/main" id="{24CDBF1D-BD7C-42EF-96D1-D4966FFAC4DC}"/>
            </a:ext>
          </a:extLst>
        </xdr:cNvPr>
        <xdr:cNvSpPr/>
      </xdr:nvSpPr>
      <xdr:spPr>
        <a:xfrm>
          <a:off x="14733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6" name="正方形/長方形 505">
          <a:extLst>
            <a:ext uri="{FF2B5EF4-FFF2-40B4-BE49-F238E27FC236}">
              <a16:creationId xmlns:a16="http://schemas.microsoft.com/office/drawing/2014/main" id="{58DDF14A-5767-405A-9D1E-D1CFAF00CDB7}"/>
            </a:ext>
          </a:extLst>
        </xdr:cNvPr>
        <xdr:cNvSpPr/>
      </xdr:nvSpPr>
      <xdr:spPr>
        <a:xfrm>
          <a:off x="14733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7" name="正方形/長方形 506">
          <a:extLst>
            <a:ext uri="{FF2B5EF4-FFF2-40B4-BE49-F238E27FC236}">
              <a16:creationId xmlns:a16="http://schemas.microsoft.com/office/drawing/2014/main" id="{EE6675E9-DBD0-42D0-AB07-4F17CDEACF5D}"/>
            </a:ext>
          </a:extLst>
        </xdr:cNvPr>
        <xdr:cNvSpPr/>
      </xdr:nvSpPr>
      <xdr:spPr>
        <a:xfrm>
          <a:off x="12447905"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8" name="テキスト ボックス 507">
          <a:extLst>
            <a:ext uri="{FF2B5EF4-FFF2-40B4-BE49-F238E27FC236}">
              <a16:creationId xmlns:a16="http://schemas.microsoft.com/office/drawing/2014/main" id="{43AC79F9-DD89-465C-99D8-7484D1A5162B}"/>
            </a:ext>
          </a:extLst>
        </xdr:cNvPr>
        <xdr:cNvSpPr txBox="1"/>
      </xdr:nvSpPr>
      <xdr:spPr>
        <a:xfrm>
          <a:off x="12409805" y="5257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9" name="直線コネクタ 508">
          <a:extLst>
            <a:ext uri="{FF2B5EF4-FFF2-40B4-BE49-F238E27FC236}">
              <a16:creationId xmlns:a16="http://schemas.microsoft.com/office/drawing/2014/main" id="{6AD88E66-17B4-4490-9891-75E4D99C878F}"/>
            </a:ext>
          </a:extLst>
        </xdr:cNvPr>
        <xdr:cNvCxnSpPr/>
      </xdr:nvCxnSpPr>
      <xdr:spPr>
        <a:xfrm>
          <a:off x="12447905"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10" name="テキスト ボックス 509">
          <a:extLst>
            <a:ext uri="{FF2B5EF4-FFF2-40B4-BE49-F238E27FC236}">
              <a16:creationId xmlns:a16="http://schemas.microsoft.com/office/drawing/2014/main" id="{D06E1DF8-71DA-455F-8919-19B9ABCFCA75}"/>
            </a:ext>
          </a:extLst>
        </xdr:cNvPr>
        <xdr:cNvSpPr txBox="1"/>
      </xdr:nvSpPr>
      <xdr:spPr>
        <a:xfrm>
          <a:off x="11982631" y="7643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1" name="直線コネクタ 510">
          <a:extLst>
            <a:ext uri="{FF2B5EF4-FFF2-40B4-BE49-F238E27FC236}">
              <a16:creationId xmlns:a16="http://schemas.microsoft.com/office/drawing/2014/main" id="{5D893B34-D227-4F2D-A263-3300A3500D73}"/>
            </a:ext>
          </a:extLst>
        </xdr:cNvPr>
        <xdr:cNvCxnSpPr/>
      </xdr:nvCxnSpPr>
      <xdr:spPr>
        <a:xfrm>
          <a:off x="12447905" y="745725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12" name="テキスト ボックス 511">
          <a:extLst>
            <a:ext uri="{FF2B5EF4-FFF2-40B4-BE49-F238E27FC236}">
              <a16:creationId xmlns:a16="http://schemas.microsoft.com/office/drawing/2014/main" id="{A51DBFFB-B913-43D9-99E4-788C8CF440BC}"/>
            </a:ext>
          </a:extLst>
        </xdr:cNvPr>
        <xdr:cNvSpPr txBox="1"/>
      </xdr:nvSpPr>
      <xdr:spPr>
        <a:xfrm>
          <a:off x="11982631" y="73055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3" name="直線コネクタ 512">
          <a:extLst>
            <a:ext uri="{FF2B5EF4-FFF2-40B4-BE49-F238E27FC236}">
              <a16:creationId xmlns:a16="http://schemas.microsoft.com/office/drawing/2014/main" id="{3125F532-1C37-45E3-86DD-6872CDB68645}"/>
            </a:ext>
          </a:extLst>
        </xdr:cNvPr>
        <xdr:cNvCxnSpPr/>
      </xdr:nvCxnSpPr>
      <xdr:spPr>
        <a:xfrm>
          <a:off x="12447905" y="712116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4" name="テキスト ボックス 513">
          <a:extLst>
            <a:ext uri="{FF2B5EF4-FFF2-40B4-BE49-F238E27FC236}">
              <a16:creationId xmlns:a16="http://schemas.microsoft.com/office/drawing/2014/main" id="{FC3DF3F2-1A21-42BB-8238-9B07BC667D51}"/>
            </a:ext>
          </a:extLst>
        </xdr:cNvPr>
        <xdr:cNvSpPr txBox="1"/>
      </xdr:nvSpPr>
      <xdr:spPr>
        <a:xfrm>
          <a:off x="12042941" y="69770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5" name="直線コネクタ 514">
          <a:extLst>
            <a:ext uri="{FF2B5EF4-FFF2-40B4-BE49-F238E27FC236}">
              <a16:creationId xmlns:a16="http://schemas.microsoft.com/office/drawing/2014/main" id="{7AB03A73-E3B3-4329-89EE-4E04D92E4E19}"/>
            </a:ext>
          </a:extLst>
        </xdr:cNvPr>
        <xdr:cNvCxnSpPr/>
      </xdr:nvCxnSpPr>
      <xdr:spPr>
        <a:xfrm>
          <a:off x="12447905" y="678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6" name="テキスト ボックス 515">
          <a:extLst>
            <a:ext uri="{FF2B5EF4-FFF2-40B4-BE49-F238E27FC236}">
              <a16:creationId xmlns:a16="http://schemas.microsoft.com/office/drawing/2014/main" id="{70FF9270-0B91-4BCE-9A74-A56063BF3761}"/>
            </a:ext>
          </a:extLst>
        </xdr:cNvPr>
        <xdr:cNvSpPr txBox="1"/>
      </xdr:nvSpPr>
      <xdr:spPr>
        <a:xfrm>
          <a:off x="12042941" y="66390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7" name="直線コネクタ 516">
          <a:extLst>
            <a:ext uri="{FF2B5EF4-FFF2-40B4-BE49-F238E27FC236}">
              <a16:creationId xmlns:a16="http://schemas.microsoft.com/office/drawing/2014/main" id="{8A525223-5A10-413A-9979-7CE171A9E967}"/>
            </a:ext>
          </a:extLst>
        </xdr:cNvPr>
        <xdr:cNvCxnSpPr/>
      </xdr:nvCxnSpPr>
      <xdr:spPr>
        <a:xfrm>
          <a:off x="12447905" y="645277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8" name="テキスト ボックス 517">
          <a:extLst>
            <a:ext uri="{FF2B5EF4-FFF2-40B4-BE49-F238E27FC236}">
              <a16:creationId xmlns:a16="http://schemas.microsoft.com/office/drawing/2014/main" id="{FD14B742-90A5-4A37-A873-628BDB1E5FFC}"/>
            </a:ext>
          </a:extLst>
        </xdr:cNvPr>
        <xdr:cNvSpPr txBox="1"/>
      </xdr:nvSpPr>
      <xdr:spPr>
        <a:xfrm>
          <a:off x="12042941" y="630865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9" name="直線コネクタ 518">
          <a:extLst>
            <a:ext uri="{FF2B5EF4-FFF2-40B4-BE49-F238E27FC236}">
              <a16:creationId xmlns:a16="http://schemas.microsoft.com/office/drawing/2014/main" id="{883DF160-78CD-4607-8CD8-958E3A250381}"/>
            </a:ext>
          </a:extLst>
        </xdr:cNvPr>
        <xdr:cNvCxnSpPr/>
      </xdr:nvCxnSpPr>
      <xdr:spPr>
        <a:xfrm>
          <a:off x="12447905" y="611477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20" name="テキスト ボックス 519">
          <a:extLst>
            <a:ext uri="{FF2B5EF4-FFF2-40B4-BE49-F238E27FC236}">
              <a16:creationId xmlns:a16="http://schemas.microsoft.com/office/drawing/2014/main" id="{866EAE2E-706B-4386-B835-1C503F75EDE1}"/>
            </a:ext>
          </a:extLst>
        </xdr:cNvPr>
        <xdr:cNvSpPr txBox="1"/>
      </xdr:nvSpPr>
      <xdr:spPr>
        <a:xfrm>
          <a:off x="12042941" y="59782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1" name="直線コネクタ 520">
          <a:extLst>
            <a:ext uri="{FF2B5EF4-FFF2-40B4-BE49-F238E27FC236}">
              <a16:creationId xmlns:a16="http://schemas.microsoft.com/office/drawing/2014/main" id="{69A8D278-6569-4BE3-9B42-1230F16857AF}"/>
            </a:ext>
          </a:extLst>
        </xdr:cNvPr>
        <xdr:cNvCxnSpPr/>
      </xdr:nvCxnSpPr>
      <xdr:spPr>
        <a:xfrm>
          <a:off x="12447905" y="578630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22" name="テキスト ボックス 521">
          <a:extLst>
            <a:ext uri="{FF2B5EF4-FFF2-40B4-BE49-F238E27FC236}">
              <a16:creationId xmlns:a16="http://schemas.microsoft.com/office/drawing/2014/main" id="{A1154125-1BA1-4E6A-9979-0528DE88BD90}"/>
            </a:ext>
          </a:extLst>
        </xdr:cNvPr>
        <xdr:cNvSpPr txBox="1"/>
      </xdr:nvSpPr>
      <xdr:spPr>
        <a:xfrm>
          <a:off x="12108966" y="564217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3" name="直線コネクタ 522">
          <a:extLst>
            <a:ext uri="{FF2B5EF4-FFF2-40B4-BE49-F238E27FC236}">
              <a16:creationId xmlns:a16="http://schemas.microsoft.com/office/drawing/2014/main" id="{2C0A82C4-F4D4-4869-A3EE-EB78C8E9DD37}"/>
            </a:ext>
          </a:extLst>
        </xdr:cNvPr>
        <xdr:cNvCxnSpPr/>
      </xdr:nvCxnSpPr>
      <xdr:spPr>
        <a:xfrm>
          <a:off x="12447905"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4" name="【認定こども園・幼稚園・保育所】&#10;有形固定資産減価償却率グラフ枠">
          <a:extLst>
            <a:ext uri="{FF2B5EF4-FFF2-40B4-BE49-F238E27FC236}">
              <a16:creationId xmlns:a16="http://schemas.microsoft.com/office/drawing/2014/main" id="{3EB635C0-E959-4881-BB38-7B188B65401E}"/>
            </a:ext>
          </a:extLst>
        </xdr:cNvPr>
        <xdr:cNvSpPr/>
      </xdr:nvSpPr>
      <xdr:spPr>
        <a:xfrm>
          <a:off x="12447905"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166007</xdr:rowOff>
    </xdr:from>
    <xdr:to>
      <xdr:col>85</xdr:col>
      <xdr:colOff>126364</xdr:colOff>
      <xdr:row>42</xdr:row>
      <xdr:rowOff>92528</xdr:rowOff>
    </xdr:to>
    <xdr:cxnSp macro="">
      <xdr:nvCxnSpPr>
        <xdr:cNvPr id="525" name="直線コネクタ 524">
          <a:extLst>
            <a:ext uri="{FF2B5EF4-FFF2-40B4-BE49-F238E27FC236}">
              <a16:creationId xmlns:a16="http://schemas.microsoft.com/office/drawing/2014/main" id="{2E4E88BE-118E-46D2-9096-785FD4BF0E7F}"/>
            </a:ext>
          </a:extLst>
        </xdr:cNvPr>
        <xdr:cNvCxnSpPr/>
      </xdr:nvCxnSpPr>
      <xdr:spPr>
        <a:xfrm flipV="1">
          <a:off x="16316959" y="5947682"/>
          <a:ext cx="0" cy="150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6" name="【認定こども園・幼稚園・保育所】&#10;有形固定資産減価償却率最小値テキスト">
          <a:extLst>
            <a:ext uri="{FF2B5EF4-FFF2-40B4-BE49-F238E27FC236}">
              <a16:creationId xmlns:a16="http://schemas.microsoft.com/office/drawing/2014/main" id="{D81A5972-77E6-4F5D-892D-AAE0392748E8}"/>
            </a:ext>
          </a:extLst>
        </xdr:cNvPr>
        <xdr:cNvSpPr txBox="1"/>
      </xdr:nvSpPr>
      <xdr:spPr>
        <a:xfrm>
          <a:off x="16355695" y="746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7" name="直線コネクタ 526">
          <a:extLst>
            <a:ext uri="{FF2B5EF4-FFF2-40B4-BE49-F238E27FC236}">
              <a16:creationId xmlns:a16="http://schemas.microsoft.com/office/drawing/2014/main" id="{20FB75E0-56C9-43E1-A313-02504B4F980E}"/>
            </a:ext>
          </a:extLst>
        </xdr:cNvPr>
        <xdr:cNvCxnSpPr/>
      </xdr:nvCxnSpPr>
      <xdr:spPr>
        <a:xfrm>
          <a:off x="16230600" y="7457258"/>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112684</xdr:rowOff>
    </xdr:from>
    <xdr:ext cx="405111" cy="259045"/>
    <xdr:sp macro="" textlink="">
      <xdr:nvSpPr>
        <xdr:cNvPr id="528" name="【認定こども園・幼稚園・保育所】&#10;有形固定資産減価償却率最大値テキスト">
          <a:extLst>
            <a:ext uri="{FF2B5EF4-FFF2-40B4-BE49-F238E27FC236}">
              <a16:creationId xmlns:a16="http://schemas.microsoft.com/office/drawing/2014/main" id="{D97590FD-6E04-4D00-99D9-B468EEBE56FD}"/>
            </a:ext>
          </a:extLst>
        </xdr:cNvPr>
        <xdr:cNvSpPr txBox="1"/>
      </xdr:nvSpPr>
      <xdr:spPr>
        <a:xfrm>
          <a:off x="16355695" y="5721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166007</xdr:rowOff>
    </xdr:from>
    <xdr:to>
      <xdr:col>86</xdr:col>
      <xdr:colOff>25400</xdr:colOff>
      <xdr:row>33</xdr:row>
      <xdr:rowOff>166007</xdr:rowOff>
    </xdr:to>
    <xdr:cxnSp macro="">
      <xdr:nvCxnSpPr>
        <xdr:cNvPr id="529" name="直線コネクタ 528">
          <a:extLst>
            <a:ext uri="{FF2B5EF4-FFF2-40B4-BE49-F238E27FC236}">
              <a16:creationId xmlns:a16="http://schemas.microsoft.com/office/drawing/2014/main" id="{7DAF1F6F-E0B3-4E11-B844-753010B14F6B}"/>
            </a:ext>
          </a:extLst>
        </xdr:cNvPr>
        <xdr:cNvCxnSpPr/>
      </xdr:nvCxnSpPr>
      <xdr:spPr>
        <a:xfrm>
          <a:off x="16230600" y="5947682"/>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93997</xdr:rowOff>
    </xdr:from>
    <xdr:ext cx="405111" cy="259045"/>
    <xdr:sp macro="" textlink="">
      <xdr:nvSpPr>
        <xdr:cNvPr id="530" name="【認定こども園・幼稚園・保育所】&#10;有形固定資産減価償却率平均値テキスト">
          <a:extLst>
            <a:ext uri="{FF2B5EF4-FFF2-40B4-BE49-F238E27FC236}">
              <a16:creationId xmlns:a16="http://schemas.microsoft.com/office/drawing/2014/main" id="{AEF83C1C-5D30-4B21-BF7E-AA2BDBFEC6ED}"/>
            </a:ext>
          </a:extLst>
        </xdr:cNvPr>
        <xdr:cNvSpPr txBox="1"/>
      </xdr:nvSpPr>
      <xdr:spPr>
        <a:xfrm>
          <a:off x="16355695" y="65824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71120</xdr:rowOff>
    </xdr:from>
    <xdr:to>
      <xdr:col>85</xdr:col>
      <xdr:colOff>177800</xdr:colOff>
      <xdr:row>39</xdr:row>
      <xdr:rowOff>1270</xdr:rowOff>
    </xdr:to>
    <xdr:sp macro="" textlink="">
      <xdr:nvSpPr>
        <xdr:cNvPr id="531" name="フローチャート: 判断 530">
          <a:extLst>
            <a:ext uri="{FF2B5EF4-FFF2-40B4-BE49-F238E27FC236}">
              <a16:creationId xmlns:a16="http://schemas.microsoft.com/office/drawing/2014/main" id="{72724BC7-DD76-4789-BE3E-D19059DC4A2F}"/>
            </a:ext>
          </a:extLst>
        </xdr:cNvPr>
        <xdr:cNvSpPr/>
      </xdr:nvSpPr>
      <xdr:spPr>
        <a:xfrm>
          <a:off x="16268700" y="673290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532" name="フローチャート: 判断 531">
          <a:extLst>
            <a:ext uri="{FF2B5EF4-FFF2-40B4-BE49-F238E27FC236}">
              <a16:creationId xmlns:a16="http://schemas.microsoft.com/office/drawing/2014/main" id="{347663FF-2294-438B-A2C2-F68B33F84604}"/>
            </a:ext>
          </a:extLst>
        </xdr:cNvPr>
        <xdr:cNvSpPr/>
      </xdr:nvSpPr>
      <xdr:spPr>
        <a:xfrm>
          <a:off x="15430500" y="6732633"/>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533" name="フローチャート: 判断 532">
          <a:extLst>
            <a:ext uri="{FF2B5EF4-FFF2-40B4-BE49-F238E27FC236}">
              <a16:creationId xmlns:a16="http://schemas.microsoft.com/office/drawing/2014/main" id="{90CA1BAE-1A93-4FF2-98F9-0699DD208DA3}"/>
            </a:ext>
          </a:extLst>
        </xdr:cNvPr>
        <xdr:cNvSpPr/>
      </xdr:nvSpPr>
      <xdr:spPr>
        <a:xfrm>
          <a:off x="14543405" y="672963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102144</xdr:rowOff>
    </xdr:from>
    <xdr:to>
      <xdr:col>72</xdr:col>
      <xdr:colOff>38100</xdr:colOff>
      <xdr:row>39</xdr:row>
      <xdr:rowOff>32294</xdr:rowOff>
    </xdr:to>
    <xdr:sp macro="" textlink="">
      <xdr:nvSpPr>
        <xdr:cNvPr id="534" name="フローチャート: 判断 533">
          <a:extLst>
            <a:ext uri="{FF2B5EF4-FFF2-40B4-BE49-F238E27FC236}">
              <a16:creationId xmlns:a16="http://schemas.microsoft.com/office/drawing/2014/main" id="{C8C36607-06C4-43A4-94CA-8D6D42E8CC99}"/>
            </a:ext>
          </a:extLst>
        </xdr:cNvPr>
        <xdr:cNvSpPr/>
      </xdr:nvSpPr>
      <xdr:spPr>
        <a:xfrm>
          <a:off x="13650595" y="6763929"/>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25400</xdr:rowOff>
    </xdr:from>
    <xdr:to>
      <xdr:col>67</xdr:col>
      <xdr:colOff>101600</xdr:colOff>
      <xdr:row>38</xdr:row>
      <xdr:rowOff>127000</xdr:rowOff>
    </xdr:to>
    <xdr:sp macro="" textlink="">
      <xdr:nvSpPr>
        <xdr:cNvPr id="535" name="フローチャート: 判断 534">
          <a:extLst>
            <a:ext uri="{FF2B5EF4-FFF2-40B4-BE49-F238E27FC236}">
              <a16:creationId xmlns:a16="http://schemas.microsoft.com/office/drawing/2014/main" id="{1F90C6DC-27A9-4F41-A0A9-FD596451A93A}"/>
            </a:ext>
          </a:extLst>
        </xdr:cNvPr>
        <xdr:cNvSpPr/>
      </xdr:nvSpPr>
      <xdr:spPr>
        <a:xfrm>
          <a:off x="12763500" y="6687185"/>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F9AC48E3-E510-415D-9C63-DB393A976968}"/>
            </a:ext>
          </a:extLst>
        </xdr:cNvPr>
        <xdr:cNvSpPr txBox="1"/>
      </xdr:nvSpPr>
      <xdr:spPr>
        <a:xfrm>
          <a:off x="161270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D38221D5-4AC5-4107-B734-A7E5FC7E0CD6}"/>
            </a:ext>
          </a:extLst>
        </xdr:cNvPr>
        <xdr:cNvSpPr txBox="1"/>
      </xdr:nvSpPr>
      <xdr:spPr>
        <a:xfrm>
          <a:off x="15288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576253EA-D4E5-44AE-AA8E-B8EC01D76836}"/>
            </a:ext>
          </a:extLst>
        </xdr:cNvPr>
        <xdr:cNvSpPr txBox="1"/>
      </xdr:nvSpPr>
      <xdr:spPr>
        <a:xfrm>
          <a:off x="14401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B64960FA-F679-4F81-8453-256F12EB5367}"/>
            </a:ext>
          </a:extLst>
        </xdr:cNvPr>
        <xdr:cNvSpPr txBox="1"/>
      </xdr:nvSpPr>
      <xdr:spPr>
        <a:xfrm>
          <a:off x="13514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0" name="テキスト ボックス 539">
          <a:extLst>
            <a:ext uri="{FF2B5EF4-FFF2-40B4-BE49-F238E27FC236}">
              <a16:creationId xmlns:a16="http://schemas.microsoft.com/office/drawing/2014/main" id="{3501CF0F-DDCA-4E91-A8A0-242924F21DD0}"/>
            </a:ext>
          </a:extLst>
        </xdr:cNvPr>
        <xdr:cNvSpPr txBox="1"/>
      </xdr:nvSpPr>
      <xdr:spPr>
        <a:xfrm>
          <a:off x="12621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105410</xdr:rowOff>
    </xdr:from>
    <xdr:to>
      <xdr:col>85</xdr:col>
      <xdr:colOff>177800</xdr:colOff>
      <xdr:row>41</xdr:row>
      <xdr:rowOff>35560</xdr:rowOff>
    </xdr:to>
    <xdr:sp macro="" textlink="">
      <xdr:nvSpPr>
        <xdr:cNvPr id="541" name="楕円 540">
          <a:extLst>
            <a:ext uri="{FF2B5EF4-FFF2-40B4-BE49-F238E27FC236}">
              <a16:creationId xmlns:a16="http://schemas.microsoft.com/office/drawing/2014/main" id="{722E780C-A3D5-4155-8A30-BA59FEEEC215}"/>
            </a:ext>
          </a:extLst>
        </xdr:cNvPr>
        <xdr:cNvSpPr/>
      </xdr:nvSpPr>
      <xdr:spPr>
        <a:xfrm>
          <a:off x="16268700" y="711771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83837</xdr:rowOff>
    </xdr:from>
    <xdr:ext cx="405111" cy="259045"/>
    <xdr:sp macro="" textlink="">
      <xdr:nvSpPr>
        <xdr:cNvPr id="542" name="【認定こども園・幼稚園・保育所】&#10;有形固定資産減価償却率該当値テキスト">
          <a:extLst>
            <a:ext uri="{FF2B5EF4-FFF2-40B4-BE49-F238E27FC236}">
              <a16:creationId xmlns:a16="http://schemas.microsoft.com/office/drawing/2014/main" id="{D8841D4E-F862-4429-9D9E-FFC38EDC6274}"/>
            </a:ext>
          </a:extLst>
        </xdr:cNvPr>
        <xdr:cNvSpPr txBox="1"/>
      </xdr:nvSpPr>
      <xdr:spPr>
        <a:xfrm>
          <a:off x="16355695" y="709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64588</xdr:rowOff>
    </xdr:from>
    <xdr:to>
      <xdr:col>81</xdr:col>
      <xdr:colOff>101600</xdr:colOff>
      <xdr:row>40</xdr:row>
      <xdr:rowOff>166188</xdr:rowOff>
    </xdr:to>
    <xdr:sp macro="" textlink="">
      <xdr:nvSpPr>
        <xdr:cNvPr id="543" name="楕円 542">
          <a:extLst>
            <a:ext uri="{FF2B5EF4-FFF2-40B4-BE49-F238E27FC236}">
              <a16:creationId xmlns:a16="http://schemas.microsoft.com/office/drawing/2014/main" id="{8414DDFA-5BF8-47FD-A718-01D2494ECFBA}"/>
            </a:ext>
          </a:extLst>
        </xdr:cNvPr>
        <xdr:cNvSpPr/>
      </xdr:nvSpPr>
      <xdr:spPr>
        <a:xfrm>
          <a:off x="15430500" y="7076893"/>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115388</xdr:rowOff>
    </xdr:from>
    <xdr:to>
      <xdr:col>85</xdr:col>
      <xdr:colOff>127000</xdr:colOff>
      <xdr:row>40</xdr:row>
      <xdr:rowOff>156210</xdr:rowOff>
    </xdr:to>
    <xdr:cxnSp macro="">
      <xdr:nvCxnSpPr>
        <xdr:cNvPr id="544" name="直線コネクタ 543">
          <a:extLst>
            <a:ext uri="{FF2B5EF4-FFF2-40B4-BE49-F238E27FC236}">
              <a16:creationId xmlns:a16="http://schemas.microsoft.com/office/drawing/2014/main" id="{F48A9790-AB8A-4B51-8576-94EF32058992}"/>
            </a:ext>
          </a:extLst>
        </xdr:cNvPr>
        <xdr:cNvCxnSpPr/>
      </xdr:nvCxnSpPr>
      <xdr:spPr>
        <a:xfrm>
          <a:off x="15479395" y="7125788"/>
          <a:ext cx="8382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79284</xdr:rowOff>
    </xdr:from>
    <xdr:to>
      <xdr:col>76</xdr:col>
      <xdr:colOff>165100</xdr:colOff>
      <xdr:row>41</xdr:row>
      <xdr:rowOff>9434</xdr:rowOff>
    </xdr:to>
    <xdr:sp macro="" textlink="">
      <xdr:nvSpPr>
        <xdr:cNvPr id="545" name="楕円 544">
          <a:extLst>
            <a:ext uri="{FF2B5EF4-FFF2-40B4-BE49-F238E27FC236}">
              <a16:creationId xmlns:a16="http://schemas.microsoft.com/office/drawing/2014/main" id="{669B9A14-99BB-44AA-AB0C-0EE1A982005D}"/>
            </a:ext>
          </a:extLst>
        </xdr:cNvPr>
        <xdr:cNvSpPr/>
      </xdr:nvSpPr>
      <xdr:spPr>
        <a:xfrm>
          <a:off x="14543405" y="708968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115388</xdr:rowOff>
    </xdr:from>
    <xdr:to>
      <xdr:col>81</xdr:col>
      <xdr:colOff>50800</xdr:colOff>
      <xdr:row>40</xdr:row>
      <xdr:rowOff>130084</xdr:rowOff>
    </xdr:to>
    <xdr:cxnSp macro="">
      <xdr:nvCxnSpPr>
        <xdr:cNvPr id="546" name="直線コネクタ 545">
          <a:extLst>
            <a:ext uri="{FF2B5EF4-FFF2-40B4-BE49-F238E27FC236}">
              <a16:creationId xmlns:a16="http://schemas.microsoft.com/office/drawing/2014/main" id="{A8E95CB9-D904-4936-BFA9-31EC4CC798F9}"/>
            </a:ext>
          </a:extLst>
        </xdr:cNvPr>
        <xdr:cNvCxnSpPr/>
      </xdr:nvCxnSpPr>
      <xdr:spPr>
        <a:xfrm flipV="1">
          <a:off x="14592300" y="7125788"/>
          <a:ext cx="887095"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15603</xdr:rowOff>
    </xdr:from>
    <xdr:to>
      <xdr:col>72</xdr:col>
      <xdr:colOff>38100</xdr:colOff>
      <xdr:row>40</xdr:row>
      <xdr:rowOff>117203</xdr:rowOff>
    </xdr:to>
    <xdr:sp macro="" textlink="">
      <xdr:nvSpPr>
        <xdr:cNvPr id="547" name="楕円 546">
          <a:extLst>
            <a:ext uri="{FF2B5EF4-FFF2-40B4-BE49-F238E27FC236}">
              <a16:creationId xmlns:a16="http://schemas.microsoft.com/office/drawing/2014/main" id="{59BDF147-1915-4BFC-86FB-19B3A00B722D}"/>
            </a:ext>
          </a:extLst>
        </xdr:cNvPr>
        <xdr:cNvSpPr/>
      </xdr:nvSpPr>
      <xdr:spPr>
        <a:xfrm>
          <a:off x="13650595" y="7029813"/>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66403</xdr:rowOff>
    </xdr:from>
    <xdr:to>
      <xdr:col>76</xdr:col>
      <xdr:colOff>114300</xdr:colOff>
      <xdr:row>40</xdr:row>
      <xdr:rowOff>130084</xdr:rowOff>
    </xdr:to>
    <xdr:cxnSp macro="">
      <xdr:nvCxnSpPr>
        <xdr:cNvPr id="548" name="直線コネクタ 547">
          <a:extLst>
            <a:ext uri="{FF2B5EF4-FFF2-40B4-BE49-F238E27FC236}">
              <a16:creationId xmlns:a16="http://schemas.microsoft.com/office/drawing/2014/main" id="{00325C18-C56A-47BA-96B4-F72249E7A158}"/>
            </a:ext>
          </a:extLst>
        </xdr:cNvPr>
        <xdr:cNvCxnSpPr/>
      </xdr:nvCxnSpPr>
      <xdr:spPr>
        <a:xfrm>
          <a:off x="13705205" y="7078708"/>
          <a:ext cx="887095" cy="65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113574</xdr:rowOff>
    </xdr:from>
    <xdr:to>
      <xdr:col>67</xdr:col>
      <xdr:colOff>101600</xdr:colOff>
      <xdr:row>40</xdr:row>
      <xdr:rowOff>43724</xdr:rowOff>
    </xdr:to>
    <xdr:sp macro="" textlink="">
      <xdr:nvSpPr>
        <xdr:cNvPr id="549" name="楕円 548">
          <a:extLst>
            <a:ext uri="{FF2B5EF4-FFF2-40B4-BE49-F238E27FC236}">
              <a16:creationId xmlns:a16="http://schemas.microsoft.com/office/drawing/2014/main" id="{E207006B-7ACD-46D0-B567-9E38C12BEC84}"/>
            </a:ext>
          </a:extLst>
        </xdr:cNvPr>
        <xdr:cNvSpPr/>
      </xdr:nvSpPr>
      <xdr:spPr>
        <a:xfrm>
          <a:off x="12763500" y="694871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164374</xdr:rowOff>
    </xdr:from>
    <xdr:to>
      <xdr:col>71</xdr:col>
      <xdr:colOff>177800</xdr:colOff>
      <xdr:row>40</xdr:row>
      <xdr:rowOff>66403</xdr:rowOff>
    </xdr:to>
    <xdr:cxnSp macro="">
      <xdr:nvCxnSpPr>
        <xdr:cNvPr id="550" name="直線コネクタ 549">
          <a:extLst>
            <a:ext uri="{FF2B5EF4-FFF2-40B4-BE49-F238E27FC236}">
              <a16:creationId xmlns:a16="http://schemas.microsoft.com/office/drawing/2014/main" id="{4B4C3FD7-6AEA-40DD-A8BB-FFF7B299A83F}"/>
            </a:ext>
          </a:extLst>
        </xdr:cNvPr>
        <xdr:cNvCxnSpPr/>
      </xdr:nvCxnSpPr>
      <xdr:spPr>
        <a:xfrm>
          <a:off x="12812395" y="6997609"/>
          <a:ext cx="892810" cy="81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19430</xdr:rowOff>
    </xdr:from>
    <xdr:ext cx="405111" cy="259045"/>
    <xdr:sp macro="" textlink="">
      <xdr:nvSpPr>
        <xdr:cNvPr id="551" name="n_1aveValue【認定こども園・幼稚園・保育所】&#10;有形固定資産減価償却率">
          <a:extLst>
            <a:ext uri="{FF2B5EF4-FFF2-40B4-BE49-F238E27FC236}">
              <a16:creationId xmlns:a16="http://schemas.microsoft.com/office/drawing/2014/main" id="{2110736B-F500-4577-B4BE-8030752DD9AD}"/>
            </a:ext>
          </a:extLst>
        </xdr:cNvPr>
        <xdr:cNvSpPr txBox="1"/>
      </xdr:nvSpPr>
      <xdr:spPr>
        <a:xfrm>
          <a:off x="15267949" y="6507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14531</xdr:rowOff>
    </xdr:from>
    <xdr:ext cx="405111" cy="259045"/>
    <xdr:sp macro="" textlink="">
      <xdr:nvSpPr>
        <xdr:cNvPr id="552" name="n_2aveValue【認定こども園・幼稚園・保育所】&#10;有形固定資産減価償却率">
          <a:extLst>
            <a:ext uri="{FF2B5EF4-FFF2-40B4-BE49-F238E27FC236}">
              <a16:creationId xmlns:a16="http://schemas.microsoft.com/office/drawing/2014/main" id="{E08811CC-97F2-428B-9A3C-E586617BEBEF}"/>
            </a:ext>
          </a:extLst>
        </xdr:cNvPr>
        <xdr:cNvSpPr txBox="1"/>
      </xdr:nvSpPr>
      <xdr:spPr>
        <a:xfrm>
          <a:off x="14391649" y="6502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48821</xdr:rowOff>
    </xdr:from>
    <xdr:ext cx="405111" cy="259045"/>
    <xdr:sp macro="" textlink="">
      <xdr:nvSpPr>
        <xdr:cNvPr id="553" name="n_3aveValue【認定こども園・幼稚園・保育所】&#10;有形固定資産減価償却率">
          <a:extLst>
            <a:ext uri="{FF2B5EF4-FFF2-40B4-BE49-F238E27FC236}">
              <a16:creationId xmlns:a16="http://schemas.microsoft.com/office/drawing/2014/main" id="{12A037F9-A642-473C-BF59-5405F460A7BD}"/>
            </a:ext>
          </a:extLst>
        </xdr:cNvPr>
        <xdr:cNvSpPr txBox="1"/>
      </xdr:nvSpPr>
      <xdr:spPr>
        <a:xfrm>
          <a:off x="13498839" y="6531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143527</xdr:rowOff>
    </xdr:from>
    <xdr:ext cx="405111" cy="259045"/>
    <xdr:sp macro="" textlink="">
      <xdr:nvSpPr>
        <xdr:cNvPr id="554" name="n_4aveValue【認定こども園・幼稚園・保育所】&#10;有形固定資産減価償却率">
          <a:extLst>
            <a:ext uri="{FF2B5EF4-FFF2-40B4-BE49-F238E27FC236}">
              <a16:creationId xmlns:a16="http://schemas.microsoft.com/office/drawing/2014/main" id="{D1CFC31E-3016-4AC9-9C7D-E30AA99715CA}"/>
            </a:ext>
          </a:extLst>
        </xdr:cNvPr>
        <xdr:cNvSpPr txBox="1"/>
      </xdr:nvSpPr>
      <xdr:spPr>
        <a:xfrm>
          <a:off x="12611744" y="645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157315</xdr:rowOff>
    </xdr:from>
    <xdr:ext cx="405111" cy="259045"/>
    <xdr:sp macro="" textlink="">
      <xdr:nvSpPr>
        <xdr:cNvPr id="555" name="n_1mainValue【認定こども園・幼稚園・保育所】&#10;有形固定資産減価償却率">
          <a:extLst>
            <a:ext uri="{FF2B5EF4-FFF2-40B4-BE49-F238E27FC236}">
              <a16:creationId xmlns:a16="http://schemas.microsoft.com/office/drawing/2014/main" id="{A0B6AF0C-E984-471F-A984-99E67A008C13}"/>
            </a:ext>
          </a:extLst>
        </xdr:cNvPr>
        <xdr:cNvSpPr txBox="1"/>
      </xdr:nvSpPr>
      <xdr:spPr>
        <a:xfrm>
          <a:off x="15267949" y="7165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561</xdr:rowOff>
    </xdr:from>
    <xdr:ext cx="405111" cy="259045"/>
    <xdr:sp macro="" textlink="">
      <xdr:nvSpPr>
        <xdr:cNvPr id="556" name="n_2mainValue【認定こども園・幼稚園・保育所】&#10;有形固定資産減価償却率">
          <a:extLst>
            <a:ext uri="{FF2B5EF4-FFF2-40B4-BE49-F238E27FC236}">
              <a16:creationId xmlns:a16="http://schemas.microsoft.com/office/drawing/2014/main" id="{42BFB6C4-7745-41AB-802D-31DB5DA1B96C}"/>
            </a:ext>
          </a:extLst>
        </xdr:cNvPr>
        <xdr:cNvSpPr txBox="1"/>
      </xdr:nvSpPr>
      <xdr:spPr>
        <a:xfrm>
          <a:off x="14391649" y="718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108330</xdr:rowOff>
    </xdr:from>
    <xdr:ext cx="405111" cy="259045"/>
    <xdr:sp macro="" textlink="">
      <xdr:nvSpPr>
        <xdr:cNvPr id="557" name="n_3mainValue【認定こども園・幼稚園・保育所】&#10;有形固定資産減価償却率">
          <a:extLst>
            <a:ext uri="{FF2B5EF4-FFF2-40B4-BE49-F238E27FC236}">
              <a16:creationId xmlns:a16="http://schemas.microsoft.com/office/drawing/2014/main" id="{88F51189-7AA9-4818-8B77-1B01AE098FCA}"/>
            </a:ext>
          </a:extLst>
        </xdr:cNvPr>
        <xdr:cNvSpPr txBox="1"/>
      </xdr:nvSpPr>
      <xdr:spPr>
        <a:xfrm>
          <a:off x="13498839" y="712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34851</xdr:rowOff>
    </xdr:from>
    <xdr:ext cx="405111" cy="259045"/>
    <xdr:sp macro="" textlink="">
      <xdr:nvSpPr>
        <xdr:cNvPr id="558" name="n_4mainValue【認定こども園・幼稚園・保育所】&#10;有形固定資産減価償却率">
          <a:extLst>
            <a:ext uri="{FF2B5EF4-FFF2-40B4-BE49-F238E27FC236}">
              <a16:creationId xmlns:a16="http://schemas.microsoft.com/office/drawing/2014/main" id="{DD88F1D5-8305-4D6F-9E0D-E91752899EE7}"/>
            </a:ext>
          </a:extLst>
        </xdr:cNvPr>
        <xdr:cNvSpPr txBox="1"/>
      </xdr:nvSpPr>
      <xdr:spPr>
        <a:xfrm>
          <a:off x="12611744" y="704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9" name="正方形/長方形 558">
          <a:extLst>
            <a:ext uri="{FF2B5EF4-FFF2-40B4-BE49-F238E27FC236}">
              <a16:creationId xmlns:a16="http://schemas.microsoft.com/office/drawing/2014/main" id="{B8EE8D8A-B6AD-44BF-A89A-5051A204D602}"/>
            </a:ext>
          </a:extLst>
        </xdr:cNvPr>
        <xdr:cNvSpPr/>
      </xdr:nvSpPr>
      <xdr:spPr>
        <a:xfrm>
          <a:off x="18288000"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60" name="正方形/長方形 559">
          <a:extLst>
            <a:ext uri="{FF2B5EF4-FFF2-40B4-BE49-F238E27FC236}">
              <a16:creationId xmlns:a16="http://schemas.microsoft.com/office/drawing/2014/main" id="{37EED31E-8022-4D51-8B63-2E46D6D7B250}"/>
            </a:ext>
          </a:extLst>
        </xdr:cNvPr>
        <xdr:cNvSpPr/>
      </xdr:nvSpPr>
      <xdr:spPr>
        <a:xfrm>
          <a:off x="18413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1" name="正方形/長方形 560">
          <a:extLst>
            <a:ext uri="{FF2B5EF4-FFF2-40B4-BE49-F238E27FC236}">
              <a16:creationId xmlns:a16="http://schemas.microsoft.com/office/drawing/2014/main" id="{6220288A-5530-439F-A977-D1962049A47B}"/>
            </a:ext>
          </a:extLst>
        </xdr:cNvPr>
        <xdr:cNvSpPr/>
      </xdr:nvSpPr>
      <xdr:spPr>
        <a:xfrm>
          <a:off x="18413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2" name="正方形/長方形 561">
          <a:extLst>
            <a:ext uri="{FF2B5EF4-FFF2-40B4-BE49-F238E27FC236}">
              <a16:creationId xmlns:a16="http://schemas.microsoft.com/office/drawing/2014/main" id="{06C6CB67-9464-463D-B5F8-EBA4FA16505C}"/>
            </a:ext>
          </a:extLst>
        </xdr:cNvPr>
        <xdr:cNvSpPr/>
      </xdr:nvSpPr>
      <xdr:spPr>
        <a:xfrm>
          <a:off x="19431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3" name="正方形/長方形 562">
          <a:extLst>
            <a:ext uri="{FF2B5EF4-FFF2-40B4-BE49-F238E27FC236}">
              <a16:creationId xmlns:a16="http://schemas.microsoft.com/office/drawing/2014/main" id="{11608BFA-9F41-42C0-97B7-20378C18BA77}"/>
            </a:ext>
          </a:extLst>
        </xdr:cNvPr>
        <xdr:cNvSpPr/>
      </xdr:nvSpPr>
      <xdr:spPr>
        <a:xfrm>
          <a:off x="19431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4" name="正方形/長方形 563">
          <a:extLst>
            <a:ext uri="{FF2B5EF4-FFF2-40B4-BE49-F238E27FC236}">
              <a16:creationId xmlns:a16="http://schemas.microsoft.com/office/drawing/2014/main" id="{CCBDB6C9-FC0B-4034-BB93-47197F4486FB}"/>
            </a:ext>
          </a:extLst>
        </xdr:cNvPr>
        <xdr:cNvSpPr/>
      </xdr:nvSpPr>
      <xdr:spPr>
        <a:xfrm>
          <a:off x="20574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5" name="正方形/長方形 564">
          <a:extLst>
            <a:ext uri="{FF2B5EF4-FFF2-40B4-BE49-F238E27FC236}">
              <a16:creationId xmlns:a16="http://schemas.microsoft.com/office/drawing/2014/main" id="{FED305F6-32CC-4614-83F8-215FE61CF807}"/>
            </a:ext>
          </a:extLst>
        </xdr:cNvPr>
        <xdr:cNvSpPr/>
      </xdr:nvSpPr>
      <xdr:spPr>
        <a:xfrm>
          <a:off x="20574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6" name="正方形/長方形 565">
          <a:extLst>
            <a:ext uri="{FF2B5EF4-FFF2-40B4-BE49-F238E27FC236}">
              <a16:creationId xmlns:a16="http://schemas.microsoft.com/office/drawing/2014/main" id="{5996A58E-75FD-47B0-900B-DCC53C679F3F}"/>
            </a:ext>
          </a:extLst>
        </xdr:cNvPr>
        <xdr:cNvSpPr/>
      </xdr:nvSpPr>
      <xdr:spPr>
        <a:xfrm>
          <a:off x="18288000"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7" name="テキスト ボックス 566">
          <a:extLst>
            <a:ext uri="{FF2B5EF4-FFF2-40B4-BE49-F238E27FC236}">
              <a16:creationId xmlns:a16="http://schemas.microsoft.com/office/drawing/2014/main" id="{F167161D-C277-4C29-A094-CDC9D954E88E}"/>
            </a:ext>
          </a:extLst>
        </xdr:cNvPr>
        <xdr:cNvSpPr txBox="1"/>
      </xdr:nvSpPr>
      <xdr:spPr>
        <a:xfrm>
          <a:off x="18249900" y="52578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8" name="直線コネクタ 567">
          <a:extLst>
            <a:ext uri="{FF2B5EF4-FFF2-40B4-BE49-F238E27FC236}">
              <a16:creationId xmlns:a16="http://schemas.microsoft.com/office/drawing/2014/main" id="{C451AEE2-913B-408A-8660-D118FF5DA2AA}"/>
            </a:ext>
          </a:extLst>
        </xdr:cNvPr>
        <xdr:cNvCxnSpPr/>
      </xdr:nvCxnSpPr>
      <xdr:spPr>
        <a:xfrm>
          <a:off x="18288000"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9" name="直線コネクタ 568">
          <a:extLst>
            <a:ext uri="{FF2B5EF4-FFF2-40B4-BE49-F238E27FC236}">
              <a16:creationId xmlns:a16="http://schemas.microsoft.com/office/drawing/2014/main" id="{F67A86AD-4300-4708-9D6F-0C3CD8D9B8D8}"/>
            </a:ext>
          </a:extLst>
        </xdr:cNvPr>
        <xdr:cNvCxnSpPr/>
      </xdr:nvCxnSpPr>
      <xdr:spPr>
        <a:xfrm>
          <a:off x="18288000"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70" name="テキスト ボックス 569">
          <a:extLst>
            <a:ext uri="{FF2B5EF4-FFF2-40B4-BE49-F238E27FC236}">
              <a16:creationId xmlns:a16="http://schemas.microsoft.com/office/drawing/2014/main" id="{CA4E1609-5760-490E-98EC-3EB5D5E793E8}"/>
            </a:ext>
          </a:extLst>
        </xdr:cNvPr>
        <xdr:cNvSpPr txBox="1"/>
      </xdr:nvSpPr>
      <xdr:spPr>
        <a:xfrm>
          <a:off x="17822726" y="7254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71" name="直線コネクタ 570">
          <a:extLst>
            <a:ext uri="{FF2B5EF4-FFF2-40B4-BE49-F238E27FC236}">
              <a16:creationId xmlns:a16="http://schemas.microsoft.com/office/drawing/2014/main" id="{6E75C056-544B-4344-A37C-30CE9D036018}"/>
            </a:ext>
          </a:extLst>
        </xdr:cNvPr>
        <xdr:cNvCxnSpPr/>
      </xdr:nvCxnSpPr>
      <xdr:spPr>
        <a:xfrm>
          <a:off x="18288000"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72" name="テキスト ボックス 571">
          <a:extLst>
            <a:ext uri="{FF2B5EF4-FFF2-40B4-BE49-F238E27FC236}">
              <a16:creationId xmlns:a16="http://schemas.microsoft.com/office/drawing/2014/main" id="{BF2FBFA7-C315-42C0-8C67-AD30785BCAB9}"/>
            </a:ext>
          </a:extLst>
        </xdr:cNvPr>
        <xdr:cNvSpPr txBox="1"/>
      </xdr:nvSpPr>
      <xdr:spPr>
        <a:xfrm>
          <a:off x="17822726" y="6866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73" name="直線コネクタ 572">
          <a:extLst>
            <a:ext uri="{FF2B5EF4-FFF2-40B4-BE49-F238E27FC236}">
              <a16:creationId xmlns:a16="http://schemas.microsoft.com/office/drawing/2014/main" id="{96FD5770-3BBC-4E33-9564-15C7D0E10993}"/>
            </a:ext>
          </a:extLst>
        </xdr:cNvPr>
        <xdr:cNvCxnSpPr/>
      </xdr:nvCxnSpPr>
      <xdr:spPr>
        <a:xfrm>
          <a:off x="18288000"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74" name="テキスト ボックス 573">
          <a:extLst>
            <a:ext uri="{FF2B5EF4-FFF2-40B4-BE49-F238E27FC236}">
              <a16:creationId xmlns:a16="http://schemas.microsoft.com/office/drawing/2014/main" id="{A9077BD8-D85D-47CF-905B-2373A283EA89}"/>
            </a:ext>
          </a:extLst>
        </xdr:cNvPr>
        <xdr:cNvSpPr txBox="1"/>
      </xdr:nvSpPr>
      <xdr:spPr>
        <a:xfrm>
          <a:off x="17822726" y="64700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5" name="直線コネクタ 574">
          <a:extLst>
            <a:ext uri="{FF2B5EF4-FFF2-40B4-BE49-F238E27FC236}">
              <a16:creationId xmlns:a16="http://schemas.microsoft.com/office/drawing/2014/main" id="{8737AB1C-C4F4-4122-8A46-2C38640B648C}"/>
            </a:ext>
          </a:extLst>
        </xdr:cNvPr>
        <xdr:cNvCxnSpPr/>
      </xdr:nvCxnSpPr>
      <xdr:spPr>
        <a:xfrm>
          <a:off x="18288000"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76" name="テキスト ボックス 575">
          <a:extLst>
            <a:ext uri="{FF2B5EF4-FFF2-40B4-BE49-F238E27FC236}">
              <a16:creationId xmlns:a16="http://schemas.microsoft.com/office/drawing/2014/main" id="{0E4B32CC-FBE1-4855-873C-AF1167FE3D94}"/>
            </a:ext>
          </a:extLst>
        </xdr:cNvPr>
        <xdr:cNvSpPr txBox="1"/>
      </xdr:nvSpPr>
      <xdr:spPr>
        <a:xfrm>
          <a:off x="17822726" y="6081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7" name="直線コネクタ 576">
          <a:extLst>
            <a:ext uri="{FF2B5EF4-FFF2-40B4-BE49-F238E27FC236}">
              <a16:creationId xmlns:a16="http://schemas.microsoft.com/office/drawing/2014/main" id="{1E312A59-4492-4118-A24C-CD9D2A055449}"/>
            </a:ext>
          </a:extLst>
        </xdr:cNvPr>
        <xdr:cNvCxnSpPr/>
      </xdr:nvCxnSpPr>
      <xdr:spPr>
        <a:xfrm>
          <a:off x="18288000"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8" name="テキスト ボックス 577">
          <a:extLst>
            <a:ext uri="{FF2B5EF4-FFF2-40B4-BE49-F238E27FC236}">
              <a16:creationId xmlns:a16="http://schemas.microsoft.com/office/drawing/2014/main" id="{6E44BB33-678B-45D2-8F99-6702B978CAAB}"/>
            </a:ext>
          </a:extLst>
        </xdr:cNvPr>
        <xdr:cNvSpPr txBox="1"/>
      </xdr:nvSpPr>
      <xdr:spPr>
        <a:xfrm>
          <a:off x="17822726" y="56927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9" name="直線コネクタ 578">
          <a:extLst>
            <a:ext uri="{FF2B5EF4-FFF2-40B4-BE49-F238E27FC236}">
              <a16:creationId xmlns:a16="http://schemas.microsoft.com/office/drawing/2014/main" id="{5BD69E2D-8A26-4C47-8BAB-ADC1B63D5B4A}"/>
            </a:ext>
          </a:extLst>
        </xdr:cNvPr>
        <xdr:cNvCxnSpPr/>
      </xdr:nvCxnSpPr>
      <xdr:spPr>
        <a:xfrm>
          <a:off x="18288000"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80" name="テキスト ボックス 579">
          <a:extLst>
            <a:ext uri="{FF2B5EF4-FFF2-40B4-BE49-F238E27FC236}">
              <a16:creationId xmlns:a16="http://schemas.microsoft.com/office/drawing/2014/main" id="{62DCEC75-AE44-401B-A174-BBFFF13C0DF0}"/>
            </a:ext>
          </a:extLst>
        </xdr:cNvPr>
        <xdr:cNvSpPr txBox="1"/>
      </xdr:nvSpPr>
      <xdr:spPr>
        <a:xfrm>
          <a:off x="17822726" y="53041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1" name="【認定こども園・幼稚園・保育所】&#10;一人当たり面積グラフ枠">
          <a:extLst>
            <a:ext uri="{FF2B5EF4-FFF2-40B4-BE49-F238E27FC236}">
              <a16:creationId xmlns:a16="http://schemas.microsoft.com/office/drawing/2014/main" id="{ACEA9E73-690E-44BD-A44D-4974868C2864}"/>
            </a:ext>
          </a:extLst>
        </xdr:cNvPr>
        <xdr:cNvSpPr/>
      </xdr:nvSpPr>
      <xdr:spPr>
        <a:xfrm>
          <a:off x="18288000"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152400</xdr:rowOff>
    </xdr:from>
    <xdr:to>
      <xdr:col>116</xdr:col>
      <xdr:colOff>62864</xdr:colOff>
      <xdr:row>41</xdr:row>
      <xdr:rowOff>146685</xdr:rowOff>
    </xdr:to>
    <xdr:cxnSp macro="">
      <xdr:nvCxnSpPr>
        <xdr:cNvPr id="582" name="直線コネクタ 581">
          <a:extLst>
            <a:ext uri="{FF2B5EF4-FFF2-40B4-BE49-F238E27FC236}">
              <a16:creationId xmlns:a16="http://schemas.microsoft.com/office/drawing/2014/main" id="{9AE7BD00-FC0F-450C-B2C1-849980A4609E}"/>
            </a:ext>
          </a:extLst>
        </xdr:cNvPr>
        <xdr:cNvCxnSpPr/>
      </xdr:nvCxnSpPr>
      <xdr:spPr>
        <a:xfrm flipV="1">
          <a:off x="22162769" y="5935980"/>
          <a:ext cx="0" cy="139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583" name="【認定こども園・幼稚園・保育所】&#10;一人当たり面積最小値テキスト">
          <a:extLst>
            <a:ext uri="{FF2B5EF4-FFF2-40B4-BE49-F238E27FC236}">
              <a16:creationId xmlns:a16="http://schemas.microsoft.com/office/drawing/2014/main" id="{17D4208A-62B6-4D99-AA42-D676A571ED69}"/>
            </a:ext>
          </a:extLst>
        </xdr:cNvPr>
        <xdr:cNvSpPr txBox="1"/>
      </xdr:nvSpPr>
      <xdr:spPr>
        <a:xfrm>
          <a:off x="22201505" y="7336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584" name="直線コネクタ 583">
          <a:extLst>
            <a:ext uri="{FF2B5EF4-FFF2-40B4-BE49-F238E27FC236}">
              <a16:creationId xmlns:a16="http://schemas.microsoft.com/office/drawing/2014/main" id="{0C90C164-63BA-4E2D-A482-0B6C2E468E1A}"/>
            </a:ext>
          </a:extLst>
        </xdr:cNvPr>
        <xdr:cNvCxnSpPr/>
      </xdr:nvCxnSpPr>
      <xdr:spPr>
        <a:xfrm>
          <a:off x="22070695" y="733425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99077</xdr:rowOff>
    </xdr:from>
    <xdr:ext cx="469744" cy="259045"/>
    <xdr:sp macro="" textlink="">
      <xdr:nvSpPr>
        <xdr:cNvPr id="585" name="【認定こども園・幼稚園・保育所】&#10;一人当たり面積最大値テキスト">
          <a:extLst>
            <a:ext uri="{FF2B5EF4-FFF2-40B4-BE49-F238E27FC236}">
              <a16:creationId xmlns:a16="http://schemas.microsoft.com/office/drawing/2014/main" id="{12F034B9-9EC0-4DB9-B841-261D76FBFEC6}"/>
            </a:ext>
          </a:extLst>
        </xdr:cNvPr>
        <xdr:cNvSpPr txBox="1"/>
      </xdr:nvSpPr>
      <xdr:spPr>
        <a:xfrm>
          <a:off x="22201505" y="571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152400</xdr:rowOff>
    </xdr:from>
    <xdr:to>
      <xdr:col>116</xdr:col>
      <xdr:colOff>152400</xdr:colOff>
      <xdr:row>33</xdr:row>
      <xdr:rowOff>152400</xdr:rowOff>
    </xdr:to>
    <xdr:cxnSp macro="">
      <xdr:nvCxnSpPr>
        <xdr:cNvPr id="586" name="直線コネクタ 585">
          <a:extLst>
            <a:ext uri="{FF2B5EF4-FFF2-40B4-BE49-F238E27FC236}">
              <a16:creationId xmlns:a16="http://schemas.microsoft.com/office/drawing/2014/main" id="{5DF3AFFC-4723-48B4-B75A-EA2B7F0AE1B1}"/>
            </a:ext>
          </a:extLst>
        </xdr:cNvPr>
        <xdr:cNvCxnSpPr/>
      </xdr:nvCxnSpPr>
      <xdr:spPr>
        <a:xfrm>
          <a:off x="22070695" y="593598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149242</xdr:rowOff>
    </xdr:from>
    <xdr:ext cx="469744" cy="259045"/>
    <xdr:sp macro="" textlink="">
      <xdr:nvSpPr>
        <xdr:cNvPr id="587" name="【認定こども園・幼稚園・保育所】&#10;一人当たり面積平均値テキスト">
          <a:extLst>
            <a:ext uri="{FF2B5EF4-FFF2-40B4-BE49-F238E27FC236}">
              <a16:creationId xmlns:a16="http://schemas.microsoft.com/office/drawing/2014/main" id="{EC5AD854-72F7-4230-A8C0-4ABF76C83B35}"/>
            </a:ext>
          </a:extLst>
        </xdr:cNvPr>
        <xdr:cNvSpPr txBox="1"/>
      </xdr:nvSpPr>
      <xdr:spPr>
        <a:xfrm>
          <a:off x="22201505" y="66338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126365</xdr:rowOff>
    </xdr:from>
    <xdr:to>
      <xdr:col>116</xdr:col>
      <xdr:colOff>114300</xdr:colOff>
      <xdr:row>39</xdr:row>
      <xdr:rowOff>56515</xdr:rowOff>
    </xdr:to>
    <xdr:sp macro="" textlink="">
      <xdr:nvSpPr>
        <xdr:cNvPr id="588" name="フローチャート: 判断 587">
          <a:extLst>
            <a:ext uri="{FF2B5EF4-FFF2-40B4-BE49-F238E27FC236}">
              <a16:creationId xmlns:a16="http://schemas.microsoft.com/office/drawing/2014/main" id="{CB5DD1C4-1E5E-4D60-A0E3-AA5B076A6883}"/>
            </a:ext>
          </a:extLst>
        </xdr:cNvPr>
        <xdr:cNvSpPr/>
      </xdr:nvSpPr>
      <xdr:spPr>
        <a:xfrm>
          <a:off x="22108795" y="6784340"/>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149225</xdr:rowOff>
    </xdr:from>
    <xdr:to>
      <xdr:col>112</xdr:col>
      <xdr:colOff>38100</xdr:colOff>
      <xdr:row>39</xdr:row>
      <xdr:rowOff>79375</xdr:rowOff>
    </xdr:to>
    <xdr:sp macro="" textlink="">
      <xdr:nvSpPr>
        <xdr:cNvPr id="589" name="フローチャート: 判断 588">
          <a:extLst>
            <a:ext uri="{FF2B5EF4-FFF2-40B4-BE49-F238E27FC236}">
              <a16:creationId xmlns:a16="http://schemas.microsoft.com/office/drawing/2014/main" id="{5E4D0546-A68B-448D-B52C-F11979A56F0E}"/>
            </a:ext>
          </a:extLst>
        </xdr:cNvPr>
        <xdr:cNvSpPr/>
      </xdr:nvSpPr>
      <xdr:spPr>
        <a:xfrm>
          <a:off x="21270595" y="680910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147320</xdr:rowOff>
    </xdr:from>
    <xdr:to>
      <xdr:col>107</xdr:col>
      <xdr:colOff>101600</xdr:colOff>
      <xdr:row>39</xdr:row>
      <xdr:rowOff>77470</xdr:rowOff>
    </xdr:to>
    <xdr:sp macro="" textlink="">
      <xdr:nvSpPr>
        <xdr:cNvPr id="590" name="フローチャート: 判断 589">
          <a:extLst>
            <a:ext uri="{FF2B5EF4-FFF2-40B4-BE49-F238E27FC236}">
              <a16:creationId xmlns:a16="http://schemas.microsoft.com/office/drawing/2014/main" id="{8DAAB544-AD32-4571-8461-EB7DB5C7FAA6}"/>
            </a:ext>
          </a:extLst>
        </xdr:cNvPr>
        <xdr:cNvSpPr/>
      </xdr:nvSpPr>
      <xdr:spPr>
        <a:xfrm>
          <a:off x="20383500" y="680910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116840</xdr:rowOff>
    </xdr:from>
    <xdr:to>
      <xdr:col>102</xdr:col>
      <xdr:colOff>165100</xdr:colOff>
      <xdr:row>39</xdr:row>
      <xdr:rowOff>46990</xdr:rowOff>
    </xdr:to>
    <xdr:sp macro="" textlink="">
      <xdr:nvSpPr>
        <xdr:cNvPr id="591" name="フローチャート: 判断 590">
          <a:extLst>
            <a:ext uri="{FF2B5EF4-FFF2-40B4-BE49-F238E27FC236}">
              <a16:creationId xmlns:a16="http://schemas.microsoft.com/office/drawing/2014/main" id="{90F2CF57-EB2A-4F36-A02B-5D0AC18A173B}"/>
            </a:ext>
          </a:extLst>
        </xdr:cNvPr>
        <xdr:cNvSpPr/>
      </xdr:nvSpPr>
      <xdr:spPr>
        <a:xfrm>
          <a:off x="19496405" y="677672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80645</xdr:rowOff>
    </xdr:from>
    <xdr:to>
      <xdr:col>98</xdr:col>
      <xdr:colOff>38100</xdr:colOff>
      <xdr:row>39</xdr:row>
      <xdr:rowOff>10795</xdr:rowOff>
    </xdr:to>
    <xdr:sp macro="" textlink="">
      <xdr:nvSpPr>
        <xdr:cNvPr id="592" name="フローチャート: 判断 591">
          <a:extLst>
            <a:ext uri="{FF2B5EF4-FFF2-40B4-BE49-F238E27FC236}">
              <a16:creationId xmlns:a16="http://schemas.microsoft.com/office/drawing/2014/main" id="{6C585392-AEB3-4AF5-B290-E42A99C8789F}"/>
            </a:ext>
          </a:extLst>
        </xdr:cNvPr>
        <xdr:cNvSpPr/>
      </xdr:nvSpPr>
      <xdr:spPr>
        <a:xfrm>
          <a:off x="18603595" y="674052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922C26AE-212F-499B-876C-C0BF4BD9165F}"/>
            </a:ext>
          </a:extLst>
        </xdr:cNvPr>
        <xdr:cNvSpPr txBox="1"/>
      </xdr:nvSpPr>
      <xdr:spPr>
        <a:xfrm>
          <a:off x="219729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E4F92F03-20AE-40B8-B21C-2AFF91168077}"/>
            </a:ext>
          </a:extLst>
        </xdr:cNvPr>
        <xdr:cNvSpPr txBox="1"/>
      </xdr:nvSpPr>
      <xdr:spPr>
        <a:xfrm>
          <a:off x="21134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9DC9DDB5-7D57-40AA-AC3C-D03E662F8F86}"/>
            </a:ext>
          </a:extLst>
        </xdr:cNvPr>
        <xdr:cNvSpPr txBox="1"/>
      </xdr:nvSpPr>
      <xdr:spPr>
        <a:xfrm>
          <a:off x="20241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218CEE3F-DBA6-4719-85EF-A8B6DAD545FE}"/>
            </a:ext>
          </a:extLst>
        </xdr:cNvPr>
        <xdr:cNvSpPr txBox="1"/>
      </xdr:nvSpPr>
      <xdr:spPr>
        <a:xfrm>
          <a:off x="19354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7" name="テキスト ボックス 596">
          <a:extLst>
            <a:ext uri="{FF2B5EF4-FFF2-40B4-BE49-F238E27FC236}">
              <a16:creationId xmlns:a16="http://schemas.microsoft.com/office/drawing/2014/main" id="{9FC4F8F7-8E64-496B-AE27-F323C0B87FFA}"/>
            </a:ext>
          </a:extLst>
        </xdr:cNvPr>
        <xdr:cNvSpPr txBox="1"/>
      </xdr:nvSpPr>
      <xdr:spPr>
        <a:xfrm>
          <a:off x="18467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170180</xdr:rowOff>
    </xdr:from>
    <xdr:to>
      <xdr:col>116</xdr:col>
      <xdr:colOff>114300</xdr:colOff>
      <xdr:row>40</xdr:row>
      <xdr:rowOff>100330</xdr:rowOff>
    </xdr:to>
    <xdr:sp macro="" textlink="">
      <xdr:nvSpPr>
        <xdr:cNvPr id="598" name="楕円 597">
          <a:extLst>
            <a:ext uri="{FF2B5EF4-FFF2-40B4-BE49-F238E27FC236}">
              <a16:creationId xmlns:a16="http://schemas.microsoft.com/office/drawing/2014/main" id="{3D385A23-582A-4642-BD0B-96A440064A4C}"/>
            </a:ext>
          </a:extLst>
        </xdr:cNvPr>
        <xdr:cNvSpPr/>
      </xdr:nvSpPr>
      <xdr:spPr>
        <a:xfrm>
          <a:off x="22108795" y="700913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148607</xdr:rowOff>
    </xdr:from>
    <xdr:ext cx="469744" cy="259045"/>
    <xdr:sp macro="" textlink="">
      <xdr:nvSpPr>
        <xdr:cNvPr id="599" name="【認定こども園・幼稚園・保育所】&#10;一人当たり面積該当値テキスト">
          <a:extLst>
            <a:ext uri="{FF2B5EF4-FFF2-40B4-BE49-F238E27FC236}">
              <a16:creationId xmlns:a16="http://schemas.microsoft.com/office/drawing/2014/main" id="{B66A1F05-C889-45A8-88BE-5164128A5520}"/>
            </a:ext>
          </a:extLst>
        </xdr:cNvPr>
        <xdr:cNvSpPr txBox="1"/>
      </xdr:nvSpPr>
      <xdr:spPr>
        <a:xfrm>
          <a:off x="22201505" y="698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6350</xdr:rowOff>
    </xdr:from>
    <xdr:to>
      <xdr:col>112</xdr:col>
      <xdr:colOff>38100</xdr:colOff>
      <xdr:row>40</xdr:row>
      <xdr:rowOff>107950</xdr:rowOff>
    </xdr:to>
    <xdr:sp macro="" textlink="">
      <xdr:nvSpPr>
        <xdr:cNvPr id="600" name="楕円 599">
          <a:extLst>
            <a:ext uri="{FF2B5EF4-FFF2-40B4-BE49-F238E27FC236}">
              <a16:creationId xmlns:a16="http://schemas.microsoft.com/office/drawing/2014/main" id="{4DF98AFC-74E5-4394-8837-2ACC1E7CC708}"/>
            </a:ext>
          </a:extLst>
        </xdr:cNvPr>
        <xdr:cNvSpPr/>
      </xdr:nvSpPr>
      <xdr:spPr>
        <a:xfrm>
          <a:off x="21270595" y="701484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49530</xdr:rowOff>
    </xdr:from>
    <xdr:to>
      <xdr:col>116</xdr:col>
      <xdr:colOff>63500</xdr:colOff>
      <xdr:row>40</xdr:row>
      <xdr:rowOff>57150</xdr:rowOff>
    </xdr:to>
    <xdr:cxnSp macro="">
      <xdr:nvCxnSpPr>
        <xdr:cNvPr id="601" name="直線コネクタ 600">
          <a:extLst>
            <a:ext uri="{FF2B5EF4-FFF2-40B4-BE49-F238E27FC236}">
              <a16:creationId xmlns:a16="http://schemas.microsoft.com/office/drawing/2014/main" id="{9B032234-7EB4-4627-907C-22AB0B8291E2}"/>
            </a:ext>
          </a:extLst>
        </xdr:cNvPr>
        <xdr:cNvCxnSpPr/>
      </xdr:nvCxnSpPr>
      <xdr:spPr>
        <a:xfrm flipV="1">
          <a:off x="21325205" y="705802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13970</xdr:rowOff>
    </xdr:from>
    <xdr:to>
      <xdr:col>107</xdr:col>
      <xdr:colOff>101600</xdr:colOff>
      <xdr:row>40</xdr:row>
      <xdr:rowOff>115570</xdr:rowOff>
    </xdr:to>
    <xdr:sp macro="" textlink="">
      <xdr:nvSpPr>
        <xdr:cNvPr id="602" name="楕円 601">
          <a:extLst>
            <a:ext uri="{FF2B5EF4-FFF2-40B4-BE49-F238E27FC236}">
              <a16:creationId xmlns:a16="http://schemas.microsoft.com/office/drawing/2014/main" id="{A4F9360B-868A-4DDF-BAFF-674FF8311E26}"/>
            </a:ext>
          </a:extLst>
        </xdr:cNvPr>
        <xdr:cNvSpPr/>
      </xdr:nvSpPr>
      <xdr:spPr>
        <a:xfrm>
          <a:off x="20383500" y="702246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57150</xdr:rowOff>
    </xdr:from>
    <xdr:to>
      <xdr:col>111</xdr:col>
      <xdr:colOff>177800</xdr:colOff>
      <xdr:row>40</xdr:row>
      <xdr:rowOff>64770</xdr:rowOff>
    </xdr:to>
    <xdr:cxnSp macro="">
      <xdr:nvCxnSpPr>
        <xdr:cNvPr id="603" name="直線コネクタ 602">
          <a:extLst>
            <a:ext uri="{FF2B5EF4-FFF2-40B4-BE49-F238E27FC236}">
              <a16:creationId xmlns:a16="http://schemas.microsoft.com/office/drawing/2014/main" id="{E12E43B8-247A-4E04-B82B-949235D71295}"/>
            </a:ext>
          </a:extLst>
        </xdr:cNvPr>
        <xdr:cNvCxnSpPr/>
      </xdr:nvCxnSpPr>
      <xdr:spPr>
        <a:xfrm flipV="1">
          <a:off x="20432395" y="7071360"/>
          <a:ext cx="89281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21590</xdr:rowOff>
    </xdr:from>
    <xdr:to>
      <xdr:col>102</xdr:col>
      <xdr:colOff>165100</xdr:colOff>
      <xdr:row>40</xdr:row>
      <xdr:rowOff>123190</xdr:rowOff>
    </xdr:to>
    <xdr:sp macro="" textlink="">
      <xdr:nvSpPr>
        <xdr:cNvPr id="604" name="楕円 603">
          <a:extLst>
            <a:ext uri="{FF2B5EF4-FFF2-40B4-BE49-F238E27FC236}">
              <a16:creationId xmlns:a16="http://schemas.microsoft.com/office/drawing/2014/main" id="{59232A65-D53B-467D-BD45-B374566B7F01}"/>
            </a:ext>
          </a:extLst>
        </xdr:cNvPr>
        <xdr:cNvSpPr/>
      </xdr:nvSpPr>
      <xdr:spPr>
        <a:xfrm>
          <a:off x="19496405" y="7035800"/>
          <a:ext cx="97790"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64770</xdr:rowOff>
    </xdr:from>
    <xdr:to>
      <xdr:col>107</xdr:col>
      <xdr:colOff>50800</xdr:colOff>
      <xdr:row>40</xdr:row>
      <xdr:rowOff>72390</xdr:rowOff>
    </xdr:to>
    <xdr:cxnSp macro="">
      <xdr:nvCxnSpPr>
        <xdr:cNvPr id="605" name="直線コネクタ 604">
          <a:extLst>
            <a:ext uri="{FF2B5EF4-FFF2-40B4-BE49-F238E27FC236}">
              <a16:creationId xmlns:a16="http://schemas.microsoft.com/office/drawing/2014/main" id="{102176A7-A36D-4EF3-A646-800015D8BB7E}"/>
            </a:ext>
          </a:extLst>
        </xdr:cNvPr>
        <xdr:cNvCxnSpPr/>
      </xdr:nvCxnSpPr>
      <xdr:spPr>
        <a:xfrm flipV="1">
          <a:off x="19545300" y="7077075"/>
          <a:ext cx="887095"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27305</xdr:rowOff>
    </xdr:from>
    <xdr:to>
      <xdr:col>98</xdr:col>
      <xdr:colOff>38100</xdr:colOff>
      <xdr:row>40</xdr:row>
      <xdr:rowOff>128905</xdr:rowOff>
    </xdr:to>
    <xdr:sp macro="" textlink="">
      <xdr:nvSpPr>
        <xdr:cNvPr id="606" name="楕円 605">
          <a:extLst>
            <a:ext uri="{FF2B5EF4-FFF2-40B4-BE49-F238E27FC236}">
              <a16:creationId xmlns:a16="http://schemas.microsoft.com/office/drawing/2014/main" id="{AA85CCF1-7322-44BB-995D-AC880C772FE2}"/>
            </a:ext>
          </a:extLst>
        </xdr:cNvPr>
        <xdr:cNvSpPr/>
      </xdr:nvSpPr>
      <xdr:spPr>
        <a:xfrm>
          <a:off x="18603595" y="703961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72390</xdr:rowOff>
    </xdr:from>
    <xdr:to>
      <xdr:col>102</xdr:col>
      <xdr:colOff>114300</xdr:colOff>
      <xdr:row>40</xdr:row>
      <xdr:rowOff>78105</xdr:rowOff>
    </xdr:to>
    <xdr:cxnSp macro="">
      <xdr:nvCxnSpPr>
        <xdr:cNvPr id="607" name="直線コネクタ 606">
          <a:extLst>
            <a:ext uri="{FF2B5EF4-FFF2-40B4-BE49-F238E27FC236}">
              <a16:creationId xmlns:a16="http://schemas.microsoft.com/office/drawing/2014/main" id="{4EF434CC-43AF-419E-A3B5-01BEA8B179F3}"/>
            </a:ext>
          </a:extLst>
        </xdr:cNvPr>
        <xdr:cNvCxnSpPr/>
      </xdr:nvCxnSpPr>
      <xdr:spPr>
        <a:xfrm flipV="1">
          <a:off x="18658205" y="7082790"/>
          <a:ext cx="887095"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95902</xdr:rowOff>
    </xdr:from>
    <xdr:ext cx="469744" cy="259045"/>
    <xdr:sp macro="" textlink="">
      <xdr:nvSpPr>
        <xdr:cNvPr id="608" name="n_1aveValue【認定こども園・幼稚園・保育所】&#10;一人当たり面積">
          <a:extLst>
            <a:ext uri="{FF2B5EF4-FFF2-40B4-BE49-F238E27FC236}">
              <a16:creationId xmlns:a16="http://schemas.microsoft.com/office/drawing/2014/main" id="{A3418594-5C2A-44E9-A798-91B31E0842AD}"/>
            </a:ext>
          </a:extLst>
        </xdr:cNvPr>
        <xdr:cNvSpPr txBox="1"/>
      </xdr:nvSpPr>
      <xdr:spPr>
        <a:xfrm>
          <a:off x="21073822" y="658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93997</xdr:rowOff>
    </xdr:from>
    <xdr:ext cx="469744" cy="259045"/>
    <xdr:sp macro="" textlink="">
      <xdr:nvSpPr>
        <xdr:cNvPr id="609" name="n_2aveValue【認定こども園・幼稚園・保育所】&#10;一人当たり面積">
          <a:extLst>
            <a:ext uri="{FF2B5EF4-FFF2-40B4-BE49-F238E27FC236}">
              <a16:creationId xmlns:a16="http://schemas.microsoft.com/office/drawing/2014/main" id="{534DD3D7-2DCF-404C-903E-EDF0D3810EC1}"/>
            </a:ext>
          </a:extLst>
        </xdr:cNvPr>
        <xdr:cNvSpPr txBox="1"/>
      </xdr:nvSpPr>
      <xdr:spPr>
        <a:xfrm>
          <a:off x="20197522" y="658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63517</xdr:rowOff>
    </xdr:from>
    <xdr:ext cx="469744" cy="259045"/>
    <xdr:sp macro="" textlink="">
      <xdr:nvSpPr>
        <xdr:cNvPr id="610" name="n_3aveValue【認定こども園・幼稚園・保育所】&#10;一人当たり面積">
          <a:extLst>
            <a:ext uri="{FF2B5EF4-FFF2-40B4-BE49-F238E27FC236}">
              <a16:creationId xmlns:a16="http://schemas.microsoft.com/office/drawing/2014/main" id="{1B9936B8-EEDC-427C-8F09-0FDF4255FB28}"/>
            </a:ext>
          </a:extLst>
        </xdr:cNvPr>
        <xdr:cNvSpPr txBox="1"/>
      </xdr:nvSpPr>
      <xdr:spPr>
        <a:xfrm>
          <a:off x="19312332" y="6550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27322</xdr:rowOff>
    </xdr:from>
    <xdr:ext cx="469744" cy="259045"/>
    <xdr:sp macro="" textlink="">
      <xdr:nvSpPr>
        <xdr:cNvPr id="611" name="n_4aveValue【認定こども園・幼稚園・保育所】&#10;一人当たり面積">
          <a:extLst>
            <a:ext uri="{FF2B5EF4-FFF2-40B4-BE49-F238E27FC236}">
              <a16:creationId xmlns:a16="http://schemas.microsoft.com/office/drawing/2014/main" id="{57C51464-E6B7-487F-9E38-C4C07DB96E09}"/>
            </a:ext>
          </a:extLst>
        </xdr:cNvPr>
        <xdr:cNvSpPr txBox="1"/>
      </xdr:nvSpPr>
      <xdr:spPr>
        <a:xfrm>
          <a:off x="1842523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99077</xdr:rowOff>
    </xdr:from>
    <xdr:ext cx="469744" cy="259045"/>
    <xdr:sp macro="" textlink="">
      <xdr:nvSpPr>
        <xdr:cNvPr id="612" name="n_1mainValue【認定こども園・幼稚園・保育所】&#10;一人当たり面積">
          <a:extLst>
            <a:ext uri="{FF2B5EF4-FFF2-40B4-BE49-F238E27FC236}">
              <a16:creationId xmlns:a16="http://schemas.microsoft.com/office/drawing/2014/main" id="{EDD3C8A9-1A47-4EB7-AB10-6B30595CB7AC}"/>
            </a:ext>
          </a:extLst>
        </xdr:cNvPr>
        <xdr:cNvSpPr txBox="1"/>
      </xdr:nvSpPr>
      <xdr:spPr>
        <a:xfrm>
          <a:off x="21073822"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106697</xdr:rowOff>
    </xdr:from>
    <xdr:ext cx="469744" cy="259045"/>
    <xdr:sp macro="" textlink="">
      <xdr:nvSpPr>
        <xdr:cNvPr id="613" name="n_2mainValue【認定こども園・幼稚園・保育所】&#10;一人当たり面積">
          <a:extLst>
            <a:ext uri="{FF2B5EF4-FFF2-40B4-BE49-F238E27FC236}">
              <a16:creationId xmlns:a16="http://schemas.microsoft.com/office/drawing/2014/main" id="{8869058F-5538-4308-9A8C-FE4C00BDCE65}"/>
            </a:ext>
          </a:extLst>
        </xdr:cNvPr>
        <xdr:cNvSpPr txBox="1"/>
      </xdr:nvSpPr>
      <xdr:spPr>
        <a:xfrm>
          <a:off x="20197522" y="711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114317</xdr:rowOff>
    </xdr:from>
    <xdr:ext cx="469744" cy="259045"/>
    <xdr:sp macro="" textlink="">
      <xdr:nvSpPr>
        <xdr:cNvPr id="614" name="n_3mainValue【認定こども園・幼稚園・保育所】&#10;一人当たり面積">
          <a:extLst>
            <a:ext uri="{FF2B5EF4-FFF2-40B4-BE49-F238E27FC236}">
              <a16:creationId xmlns:a16="http://schemas.microsoft.com/office/drawing/2014/main" id="{16B1D5ED-1C49-4458-B452-791BDC7435D3}"/>
            </a:ext>
          </a:extLst>
        </xdr:cNvPr>
        <xdr:cNvSpPr txBox="1"/>
      </xdr:nvSpPr>
      <xdr:spPr>
        <a:xfrm>
          <a:off x="19312332" y="712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120032</xdr:rowOff>
    </xdr:from>
    <xdr:ext cx="469744" cy="259045"/>
    <xdr:sp macro="" textlink="">
      <xdr:nvSpPr>
        <xdr:cNvPr id="615" name="n_4mainValue【認定こども園・幼稚園・保育所】&#10;一人当たり面積">
          <a:extLst>
            <a:ext uri="{FF2B5EF4-FFF2-40B4-BE49-F238E27FC236}">
              <a16:creationId xmlns:a16="http://schemas.microsoft.com/office/drawing/2014/main" id="{3EEF0797-1D52-4646-9583-A256E4E0E2C4}"/>
            </a:ext>
          </a:extLst>
        </xdr:cNvPr>
        <xdr:cNvSpPr txBox="1"/>
      </xdr:nvSpPr>
      <xdr:spPr>
        <a:xfrm>
          <a:off x="18425237"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6" name="正方形/長方形 615">
          <a:extLst>
            <a:ext uri="{FF2B5EF4-FFF2-40B4-BE49-F238E27FC236}">
              <a16:creationId xmlns:a16="http://schemas.microsoft.com/office/drawing/2014/main" id="{8F573318-6EE8-4B2B-9A9D-BB96889D83E0}"/>
            </a:ext>
          </a:extLst>
        </xdr:cNvPr>
        <xdr:cNvSpPr/>
      </xdr:nvSpPr>
      <xdr:spPr>
        <a:xfrm>
          <a:off x="12447905"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7" name="正方形/長方形 616">
          <a:extLst>
            <a:ext uri="{FF2B5EF4-FFF2-40B4-BE49-F238E27FC236}">
              <a16:creationId xmlns:a16="http://schemas.microsoft.com/office/drawing/2014/main" id="{6006122F-D082-424B-BDA8-CE4B01C2A76F}"/>
            </a:ext>
          </a:extLst>
        </xdr:cNvPr>
        <xdr:cNvSpPr/>
      </xdr:nvSpPr>
      <xdr:spPr>
        <a:xfrm>
          <a:off x="12573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8" name="正方形/長方形 617">
          <a:extLst>
            <a:ext uri="{FF2B5EF4-FFF2-40B4-BE49-F238E27FC236}">
              <a16:creationId xmlns:a16="http://schemas.microsoft.com/office/drawing/2014/main" id="{75BA56A2-B590-4B99-88F5-63BC9352C070}"/>
            </a:ext>
          </a:extLst>
        </xdr:cNvPr>
        <xdr:cNvSpPr/>
      </xdr:nvSpPr>
      <xdr:spPr>
        <a:xfrm>
          <a:off x="12573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9" name="正方形/長方形 618">
          <a:extLst>
            <a:ext uri="{FF2B5EF4-FFF2-40B4-BE49-F238E27FC236}">
              <a16:creationId xmlns:a16="http://schemas.microsoft.com/office/drawing/2014/main" id="{F35D2F08-0B59-4CE2-B186-437BDEEDC053}"/>
            </a:ext>
          </a:extLst>
        </xdr:cNvPr>
        <xdr:cNvSpPr/>
      </xdr:nvSpPr>
      <xdr:spPr>
        <a:xfrm>
          <a:off x="13590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0" name="正方形/長方形 619">
          <a:extLst>
            <a:ext uri="{FF2B5EF4-FFF2-40B4-BE49-F238E27FC236}">
              <a16:creationId xmlns:a16="http://schemas.microsoft.com/office/drawing/2014/main" id="{938C70F7-AF59-403E-BFAD-D185514677D3}"/>
            </a:ext>
          </a:extLst>
        </xdr:cNvPr>
        <xdr:cNvSpPr/>
      </xdr:nvSpPr>
      <xdr:spPr>
        <a:xfrm>
          <a:off x="13590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1" name="正方形/長方形 620">
          <a:extLst>
            <a:ext uri="{FF2B5EF4-FFF2-40B4-BE49-F238E27FC236}">
              <a16:creationId xmlns:a16="http://schemas.microsoft.com/office/drawing/2014/main" id="{22634219-B718-43BD-A9D4-A4199E9155A3}"/>
            </a:ext>
          </a:extLst>
        </xdr:cNvPr>
        <xdr:cNvSpPr/>
      </xdr:nvSpPr>
      <xdr:spPr>
        <a:xfrm>
          <a:off x="14733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2" name="正方形/長方形 621">
          <a:extLst>
            <a:ext uri="{FF2B5EF4-FFF2-40B4-BE49-F238E27FC236}">
              <a16:creationId xmlns:a16="http://schemas.microsoft.com/office/drawing/2014/main" id="{B4F74BFC-7F56-4A27-9568-EF9DF64EB431}"/>
            </a:ext>
          </a:extLst>
        </xdr:cNvPr>
        <xdr:cNvSpPr/>
      </xdr:nvSpPr>
      <xdr:spPr>
        <a:xfrm>
          <a:off x="14733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3" name="正方形/長方形 622">
          <a:extLst>
            <a:ext uri="{FF2B5EF4-FFF2-40B4-BE49-F238E27FC236}">
              <a16:creationId xmlns:a16="http://schemas.microsoft.com/office/drawing/2014/main" id="{575DF6DB-647D-4EDC-A91A-6DC5D1EFF143}"/>
            </a:ext>
          </a:extLst>
        </xdr:cNvPr>
        <xdr:cNvSpPr/>
      </xdr:nvSpPr>
      <xdr:spPr>
        <a:xfrm>
          <a:off x="12447905"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4" name="テキスト ボックス 623">
          <a:extLst>
            <a:ext uri="{FF2B5EF4-FFF2-40B4-BE49-F238E27FC236}">
              <a16:creationId xmlns:a16="http://schemas.microsoft.com/office/drawing/2014/main" id="{7683DFE3-FC58-49D6-99C0-BB0C66790370}"/>
            </a:ext>
          </a:extLst>
        </xdr:cNvPr>
        <xdr:cNvSpPr txBox="1"/>
      </xdr:nvSpPr>
      <xdr:spPr>
        <a:xfrm>
          <a:off x="12409805" y="915162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5" name="直線コネクタ 624">
          <a:extLst>
            <a:ext uri="{FF2B5EF4-FFF2-40B4-BE49-F238E27FC236}">
              <a16:creationId xmlns:a16="http://schemas.microsoft.com/office/drawing/2014/main" id="{93DC64BC-A72A-4565-B73C-4376B868A112}"/>
            </a:ext>
          </a:extLst>
        </xdr:cNvPr>
        <xdr:cNvCxnSpPr/>
      </xdr:nvCxnSpPr>
      <xdr:spPr>
        <a:xfrm>
          <a:off x="12447905"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6" name="テキスト ボックス 625">
          <a:extLst>
            <a:ext uri="{FF2B5EF4-FFF2-40B4-BE49-F238E27FC236}">
              <a16:creationId xmlns:a16="http://schemas.microsoft.com/office/drawing/2014/main" id="{65DD0F17-7BC3-4B53-B857-9D7C48485D1D}"/>
            </a:ext>
          </a:extLst>
        </xdr:cNvPr>
        <xdr:cNvSpPr txBox="1"/>
      </xdr:nvSpPr>
      <xdr:spPr>
        <a:xfrm>
          <a:off x="11982631" y="11537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7" name="直線コネクタ 626">
          <a:extLst>
            <a:ext uri="{FF2B5EF4-FFF2-40B4-BE49-F238E27FC236}">
              <a16:creationId xmlns:a16="http://schemas.microsoft.com/office/drawing/2014/main" id="{A41A8509-21E5-4ED2-B9AF-6B331B7D77EB}"/>
            </a:ext>
          </a:extLst>
        </xdr:cNvPr>
        <xdr:cNvCxnSpPr/>
      </xdr:nvCxnSpPr>
      <xdr:spPr>
        <a:xfrm>
          <a:off x="12447905" y="112928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8" name="テキスト ボックス 627">
          <a:extLst>
            <a:ext uri="{FF2B5EF4-FFF2-40B4-BE49-F238E27FC236}">
              <a16:creationId xmlns:a16="http://schemas.microsoft.com/office/drawing/2014/main" id="{A3EE5E02-C667-4F12-B03F-B28D6CBF91BC}"/>
            </a:ext>
          </a:extLst>
        </xdr:cNvPr>
        <xdr:cNvSpPr txBox="1"/>
      </xdr:nvSpPr>
      <xdr:spPr>
        <a:xfrm>
          <a:off x="11982631" y="111487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9" name="直線コネクタ 628">
          <a:extLst>
            <a:ext uri="{FF2B5EF4-FFF2-40B4-BE49-F238E27FC236}">
              <a16:creationId xmlns:a16="http://schemas.microsoft.com/office/drawing/2014/main" id="{E14F2C04-5861-4A52-BDC4-97B76A115D14}"/>
            </a:ext>
          </a:extLst>
        </xdr:cNvPr>
        <xdr:cNvCxnSpPr/>
      </xdr:nvCxnSpPr>
      <xdr:spPr>
        <a:xfrm>
          <a:off x="12447905" y="109042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30" name="テキスト ボックス 629">
          <a:extLst>
            <a:ext uri="{FF2B5EF4-FFF2-40B4-BE49-F238E27FC236}">
              <a16:creationId xmlns:a16="http://schemas.microsoft.com/office/drawing/2014/main" id="{C0D856BF-5F19-4D21-93D4-924D03A5FB21}"/>
            </a:ext>
          </a:extLst>
        </xdr:cNvPr>
        <xdr:cNvSpPr txBox="1"/>
      </xdr:nvSpPr>
      <xdr:spPr>
        <a:xfrm>
          <a:off x="12042941" y="10760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31" name="直線コネクタ 630">
          <a:extLst>
            <a:ext uri="{FF2B5EF4-FFF2-40B4-BE49-F238E27FC236}">
              <a16:creationId xmlns:a16="http://schemas.microsoft.com/office/drawing/2014/main" id="{486F8E4E-CDCF-4318-BFD2-A03AD88E9237}"/>
            </a:ext>
          </a:extLst>
        </xdr:cNvPr>
        <xdr:cNvCxnSpPr/>
      </xdr:nvCxnSpPr>
      <xdr:spPr>
        <a:xfrm>
          <a:off x="12447905"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32" name="テキスト ボックス 631">
          <a:extLst>
            <a:ext uri="{FF2B5EF4-FFF2-40B4-BE49-F238E27FC236}">
              <a16:creationId xmlns:a16="http://schemas.microsoft.com/office/drawing/2014/main" id="{0C0A9DFE-1ABC-4A01-8B3C-3D8C7322CB89}"/>
            </a:ext>
          </a:extLst>
        </xdr:cNvPr>
        <xdr:cNvSpPr txBox="1"/>
      </xdr:nvSpPr>
      <xdr:spPr>
        <a:xfrm>
          <a:off x="12042941" y="10371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33" name="直線コネクタ 632">
          <a:extLst>
            <a:ext uri="{FF2B5EF4-FFF2-40B4-BE49-F238E27FC236}">
              <a16:creationId xmlns:a16="http://schemas.microsoft.com/office/drawing/2014/main" id="{3E292C92-F2A0-42A0-B5B0-93620E13EA51}"/>
            </a:ext>
          </a:extLst>
        </xdr:cNvPr>
        <xdr:cNvCxnSpPr/>
      </xdr:nvCxnSpPr>
      <xdr:spPr>
        <a:xfrm>
          <a:off x="12447905" y="1012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4" name="テキスト ボックス 633">
          <a:extLst>
            <a:ext uri="{FF2B5EF4-FFF2-40B4-BE49-F238E27FC236}">
              <a16:creationId xmlns:a16="http://schemas.microsoft.com/office/drawing/2014/main" id="{25F6F0E5-876E-483D-A614-614075AF7FD4}"/>
            </a:ext>
          </a:extLst>
        </xdr:cNvPr>
        <xdr:cNvSpPr txBox="1"/>
      </xdr:nvSpPr>
      <xdr:spPr>
        <a:xfrm>
          <a:off x="12042941" y="99752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5" name="直線コネクタ 634">
          <a:extLst>
            <a:ext uri="{FF2B5EF4-FFF2-40B4-BE49-F238E27FC236}">
              <a16:creationId xmlns:a16="http://schemas.microsoft.com/office/drawing/2014/main" id="{802297BD-B453-493F-82EE-F287196AB34F}"/>
            </a:ext>
          </a:extLst>
        </xdr:cNvPr>
        <xdr:cNvCxnSpPr/>
      </xdr:nvCxnSpPr>
      <xdr:spPr>
        <a:xfrm>
          <a:off x="12447905" y="97383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6" name="テキスト ボックス 635">
          <a:extLst>
            <a:ext uri="{FF2B5EF4-FFF2-40B4-BE49-F238E27FC236}">
              <a16:creationId xmlns:a16="http://schemas.microsoft.com/office/drawing/2014/main" id="{B6B73E31-E0FE-44D4-A29A-4B8129462726}"/>
            </a:ext>
          </a:extLst>
        </xdr:cNvPr>
        <xdr:cNvSpPr txBox="1"/>
      </xdr:nvSpPr>
      <xdr:spPr>
        <a:xfrm>
          <a:off x="12042941" y="95866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7" name="直線コネクタ 636">
          <a:extLst>
            <a:ext uri="{FF2B5EF4-FFF2-40B4-BE49-F238E27FC236}">
              <a16:creationId xmlns:a16="http://schemas.microsoft.com/office/drawing/2014/main" id="{69FC9C3F-78F6-468F-9E2B-27A35B645DA1}"/>
            </a:ext>
          </a:extLst>
        </xdr:cNvPr>
        <xdr:cNvCxnSpPr/>
      </xdr:nvCxnSpPr>
      <xdr:spPr>
        <a:xfrm>
          <a:off x="12447905"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8" name="テキスト ボックス 637">
          <a:extLst>
            <a:ext uri="{FF2B5EF4-FFF2-40B4-BE49-F238E27FC236}">
              <a16:creationId xmlns:a16="http://schemas.microsoft.com/office/drawing/2014/main" id="{BEA59C59-0F56-49C5-AB20-964374292F24}"/>
            </a:ext>
          </a:extLst>
        </xdr:cNvPr>
        <xdr:cNvSpPr txBox="1"/>
      </xdr:nvSpPr>
      <xdr:spPr>
        <a:xfrm>
          <a:off x="12108966" y="919799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9" name="【学校施設】&#10;有形固定資産減価償却率グラフ枠">
          <a:extLst>
            <a:ext uri="{FF2B5EF4-FFF2-40B4-BE49-F238E27FC236}">
              <a16:creationId xmlns:a16="http://schemas.microsoft.com/office/drawing/2014/main" id="{870009CA-9DE6-4162-8C71-5A50ED1A9909}"/>
            </a:ext>
          </a:extLst>
        </xdr:cNvPr>
        <xdr:cNvSpPr/>
      </xdr:nvSpPr>
      <xdr:spPr>
        <a:xfrm>
          <a:off x="12447905"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142875</xdr:rowOff>
    </xdr:from>
    <xdr:to>
      <xdr:col>85</xdr:col>
      <xdr:colOff>126364</xdr:colOff>
      <xdr:row>63</xdr:row>
      <xdr:rowOff>142875</xdr:rowOff>
    </xdr:to>
    <xdr:cxnSp macro="">
      <xdr:nvCxnSpPr>
        <xdr:cNvPr id="640" name="直線コネクタ 639">
          <a:extLst>
            <a:ext uri="{FF2B5EF4-FFF2-40B4-BE49-F238E27FC236}">
              <a16:creationId xmlns:a16="http://schemas.microsoft.com/office/drawing/2014/main" id="{0E6ECE7C-43DD-4C8A-88D7-5E40B8EFCED7}"/>
            </a:ext>
          </a:extLst>
        </xdr:cNvPr>
        <xdr:cNvCxnSpPr/>
      </xdr:nvCxnSpPr>
      <xdr:spPr>
        <a:xfrm flipV="1">
          <a:off x="16316959" y="978408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146702</xdr:rowOff>
    </xdr:from>
    <xdr:ext cx="405111" cy="259045"/>
    <xdr:sp macro="" textlink="">
      <xdr:nvSpPr>
        <xdr:cNvPr id="641" name="【学校施設】&#10;有形固定資産減価償却率最小値テキスト">
          <a:extLst>
            <a:ext uri="{FF2B5EF4-FFF2-40B4-BE49-F238E27FC236}">
              <a16:creationId xmlns:a16="http://schemas.microsoft.com/office/drawing/2014/main" id="{02A4DBA8-4B8F-4BF5-A569-A8060FC20EBE}"/>
            </a:ext>
          </a:extLst>
        </xdr:cNvPr>
        <xdr:cNvSpPr txBox="1"/>
      </xdr:nvSpPr>
      <xdr:spPr>
        <a:xfrm>
          <a:off x="16355695" y="1118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142875</xdr:rowOff>
    </xdr:from>
    <xdr:to>
      <xdr:col>86</xdr:col>
      <xdr:colOff>25400</xdr:colOff>
      <xdr:row>63</xdr:row>
      <xdr:rowOff>142875</xdr:rowOff>
    </xdr:to>
    <xdr:cxnSp macro="">
      <xdr:nvCxnSpPr>
        <xdr:cNvPr id="642" name="直線コネクタ 641">
          <a:extLst>
            <a:ext uri="{FF2B5EF4-FFF2-40B4-BE49-F238E27FC236}">
              <a16:creationId xmlns:a16="http://schemas.microsoft.com/office/drawing/2014/main" id="{3E2401A7-78AD-41E7-9A5E-EAE59F976E01}"/>
            </a:ext>
          </a:extLst>
        </xdr:cNvPr>
        <xdr:cNvCxnSpPr/>
      </xdr:nvCxnSpPr>
      <xdr:spPr>
        <a:xfrm>
          <a:off x="16230600" y="1118616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89552</xdr:rowOff>
    </xdr:from>
    <xdr:ext cx="405111" cy="259045"/>
    <xdr:sp macro="" textlink="">
      <xdr:nvSpPr>
        <xdr:cNvPr id="643" name="【学校施設】&#10;有形固定資産減価償却率最大値テキスト">
          <a:extLst>
            <a:ext uri="{FF2B5EF4-FFF2-40B4-BE49-F238E27FC236}">
              <a16:creationId xmlns:a16="http://schemas.microsoft.com/office/drawing/2014/main" id="{AB77518B-A056-4C42-85A0-F61989609F5D}"/>
            </a:ext>
          </a:extLst>
        </xdr:cNvPr>
        <xdr:cNvSpPr txBox="1"/>
      </xdr:nvSpPr>
      <xdr:spPr>
        <a:xfrm>
          <a:off x="16355695" y="9551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142875</xdr:rowOff>
    </xdr:from>
    <xdr:to>
      <xdr:col>86</xdr:col>
      <xdr:colOff>25400</xdr:colOff>
      <xdr:row>55</xdr:row>
      <xdr:rowOff>142875</xdr:rowOff>
    </xdr:to>
    <xdr:cxnSp macro="">
      <xdr:nvCxnSpPr>
        <xdr:cNvPr id="644" name="直線コネクタ 643">
          <a:extLst>
            <a:ext uri="{FF2B5EF4-FFF2-40B4-BE49-F238E27FC236}">
              <a16:creationId xmlns:a16="http://schemas.microsoft.com/office/drawing/2014/main" id="{0CE80B89-19E1-4A1C-B11C-164E5C336DCE}"/>
            </a:ext>
          </a:extLst>
        </xdr:cNvPr>
        <xdr:cNvCxnSpPr/>
      </xdr:nvCxnSpPr>
      <xdr:spPr>
        <a:xfrm>
          <a:off x="16230600" y="978408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26687</xdr:rowOff>
    </xdr:from>
    <xdr:ext cx="405111" cy="259045"/>
    <xdr:sp macro="" textlink="">
      <xdr:nvSpPr>
        <xdr:cNvPr id="645" name="【学校施設】&#10;有形固定資産減価償却率平均値テキスト">
          <a:extLst>
            <a:ext uri="{FF2B5EF4-FFF2-40B4-BE49-F238E27FC236}">
              <a16:creationId xmlns:a16="http://schemas.microsoft.com/office/drawing/2014/main" id="{2ECD7973-CAEA-4334-B07E-F51BA9A19DCE}"/>
            </a:ext>
          </a:extLst>
        </xdr:cNvPr>
        <xdr:cNvSpPr txBox="1"/>
      </xdr:nvSpPr>
      <xdr:spPr>
        <a:xfrm>
          <a:off x="16355695" y="105441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48260</xdr:rowOff>
    </xdr:from>
    <xdr:to>
      <xdr:col>85</xdr:col>
      <xdr:colOff>177800</xdr:colOff>
      <xdr:row>60</xdr:row>
      <xdr:rowOff>149860</xdr:rowOff>
    </xdr:to>
    <xdr:sp macro="" textlink="">
      <xdr:nvSpPr>
        <xdr:cNvPr id="646" name="フローチャート: 判断 645">
          <a:extLst>
            <a:ext uri="{FF2B5EF4-FFF2-40B4-BE49-F238E27FC236}">
              <a16:creationId xmlns:a16="http://schemas.microsoft.com/office/drawing/2014/main" id="{5F280EFD-E2E0-489A-B04E-396B254E92C6}"/>
            </a:ext>
          </a:extLst>
        </xdr:cNvPr>
        <xdr:cNvSpPr/>
      </xdr:nvSpPr>
      <xdr:spPr>
        <a:xfrm>
          <a:off x="16268700" y="1056195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21590</xdr:rowOff>
    </xdr:from>
    <xdr:to>
      <xdr:col>81</xdr:col>
      <xdr:colOff>101600</xdr:colOff>
      <xdr:row>60</xdr:row>
      <xdr:rowOff>123190</xdr:rowOff>
    </xdr:to>
    <xdr:sp macro="" textlink="">
      <xdr:nvSpPr>
        <xdr:cNvPr id="647" name="フローチャート: 判断 646">
          <a:extLst>
            <a:ext uri="{FF2B5EF4-FFF2-40B4-BE49-F238E27FC236}">
              <a16:creationId xmlns:a16="http://schemas.microsoft.com/office/drawing/2014/main" id="{152B9BB1-0780-4867-AAA3-42536B21F525}"/>
            </a:ext>
          </a:extLst>
        </xdr:cNvPr>
        <xdr:cNvSpPr/>
      </xdr:nvSpPr>
      <xdr:spPr>
        <a:xfrm>
          <a:off x="15430500" y="1054100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170180</xdr:rowOff>
    </xdr:from>
    <xdr:to>
      <xdr:col>76</xdr:col>
      <xdr:colOff>165100</xdr:colOff>
      <xdr:row>60</xdr:row>
      <xdr:rowOff>100330</xdr:rowOff>
    </xdr:to>
    <xdr:sp macro="" textlink="">
      <xdr:nvSpPr>
        <xdr:cNvPr id="648" name="フローチャート: 判断 647">
          <a:extLst>
            <a:ext uri="{FF2B5EF4-FFF2-40B4-BE49-F238E27FC236}">
              <a16:creationId xmlns:a16="http://schemas.microsoft.com/office/drawing/2014/main" id="{EBA0BF5D-E660-462C-8C16-8143DBB5C612}"/>
            </a:ext>
          </a:extLst>
        </xdr:cNvPr>
        <xdr:cNvSpPr/>
      </xdr:nvSpPr>
      <xdr:spPr>
        <a:xfrm>
          <a:off x="14543405" y="1051433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143510</xdr:rowOff>
    </xdr:from>
    <xdr:to>
      <xdr:col>72</xdr:col>
      <xdr:colOff>38100</xdr:colOff>
      <xdr:row>60</xdr:row>
      <xdr:rowOff>73660</xdr:rowOff>
    </xdr:to>
    <xdr:sp macro="" textlink="">
      <xdr:nvSpPr>
        <xdr:cNvPr id="649" name="フローチャート: 判断 648">
          <a:extLst>
            <a:ext uri="{FF2B5EF4-FFF2-40B4-BE49-F238E27FC236}">
              <a16:creationId xmlns:a16="http://schemas.microsoft.com/office/drawing/2014/main" id="{67CB694F-1EC2-4206-A1D9-9AF11D0703B2}"/>
            </a:ext>
          </a:extLst>
        </xdr:cNvPr>
        <xdr:cNvSpPr/>
      </xdr:nvSpPr>
      <xdr:spPr>
        <a:xfrm>
          <a:off x="13650595" y="1048575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114935</xdr:rowOff>
    </xdr:from>
    <xdr:to>
      <xdr:col>67</xdr:col>
      <xdr:colOff>101600</xdr:colOff>
      <xdr:row>60</xdr:row>
      <xdr:rowOff>45085</xdr:rowOff>
    </xdr:to>
    <xdr:sp macro="" textlink="">
      <xdr:nvSpPr>
        <xdr:cNvPr id="650" name="フローチャート: 判断 649">
          <a:extLst>
            <a:ext uri="{FF2B5EF4-FFF2-40B4-BE49-F238E27FC236}">
              <a16:creationId xmlns:a16="http://schemas.microsoft.com/office/drawing/2014/main" id="{FD7EF994-5DCA-4E6F-A938-1C431E23F370}"/>
            </a:ext>
          </a:extLst>
        </xdr:cNvPr>
        <xdr:cNvSpPr/>
      </xdr:nvSpPr>
      <xdr:spPr>
        <a:xfrm>
          <a:off x="12763500" y="1045527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99A6AA76-ABCB-46A7-BE9F-C87CFB09AF63}"/>
            </a:ext>
          </a:extLst>
        </xdr:cNvPr>
        <xdr:cNvSpPr txBox="1"/>
      </xdr:nvSpPr>
      <xdr:spPr>
        <a:xfrm>
          <a:off x="161270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04C756FF-B3CC-42A3-800D-35A272D23CA4}"/>
            </a:ext>
          </a:extLst>
        </xdr:cNvPr>
        <xdr:cNvSpPr txBox="1"/>
      </xdr:nvSpPr>
      <xdr:spPr>
        <a:xfrm>
          <a:off x="15288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54AF7287-7B5F-4211-891A-58766916CC45}"/>
            </a:ext>
          </a:extLst>
        </xdr:cNvPr>
        <xdr:cNvSpPr txBox="1"/>
      </xdr:nvSpPr>
      <xdr:spPr>
        <a:xfrm>
          <a:off x="14401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A7DCF911-6624-4F9B-818B-DAE3F8E1CB39}"/>
            </a:ext>
          </a:extLst>
        </xdr:cNvPr>
        <xdr:cNvSpPr txBox="1"/>
      </xdr:nvSpPr>
      <xdr:spPr>
        <a:xfrm>
          <a:off x="13514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5" name="テキスト ボックス 654">
          <a:extLst>
            <a:ext uri="{FF2B5EF4-FFF2-40B4-BE49-F238E27FC236}">
              <a16:creationId xmlns:a16="http://schemas.microsoft.com/office/drawing/2014/main" id="{B09837A8-11CC-4AFA-AE0B-5320D1179D5C}"/>
            </a:ext>
          </a:extLst>
        </xdr:cNvPr>
        <xdr:cNvSpPr txBox="1"/>
      </xdr:nvSpPr>
      <xdr:spPr>
        <a:xfrm>
          <a:off x="12621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2540</xdr:rowOff>
    </xdr:from>
    <xdr:to>
      <xdr:col>85</xdr:col>
      <xdr:colOff>177800</xdr:colOff>
      <xdr:row>60</xdr:row>
      <xdr:rowOff>104140</xdr:rowOff>
    </xdr:to>
    <xdr:sp macro="" textlink="">
      <xdr:nvSpPr>
        <xdr:cNvPr id="656" name="楕円 655">
          <a:extLst>
            <a:ext uri="{FF2B5EF4-FFF2-40B4-BE49-F238E27FC236}">
              <a16:creationId xmlns:a16="http://schemas.microsoft.com/office/drawing/2014/main" id="{1219B7E1-8EE5-4235-8EDA-DEC2984793DF}"/>
            </a:ext>
          </a:extLst>
        </xdr:cNvPr>
        <xdr:cNvSpPr/>
      </xdr:nvSpPr>
      <xdr:spPr>
        <a:xfrm>
          <a:off x="16268700" y="1051814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25417</xdr:rowOff>
    </xdr:from>
    <xdr:ext cx="405111" cy="259045"/>
    <xdr:sp macro="" textlink="">
      <xdr:nvSpPr>
        <xdr:cNvPr id="657" name="【学校施設】&#10;有形固定資産減価償却率該当値テキスト">
          <a:extLst>
            <a:ext uri="{FF2B5EF4-FFF2-40B4-BE49-F238E27FC236}">
              <a16:creationId xmlns:a16="http://schemas.microsoft.com/office/drawing/2014/main" id="{444BAD90-BE8C-40C7-A971-AF7D372CA268}"/>
            </a:ext>
          </a:extLst>
        </xdr:cNvPr>
        <xdr:cNvSpPr txBox="1"/>
      </xdr:nvSpPr>
      <xdr:spPr>
        <a:xfrm>
          <a:off x="16355695" y="10367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130175</xdr:rowOff>
    </xdr:from>
    <xdr:to>
      <xdr:col>81</xdr:col>
      <xdr:colOff>101600</xdr:colOff>
      <xdr:row>60</xdr:row>
      <xdr:rowOff>60325</xdr:rowOff>
    </xdr:to>
    <xdr:sp macro="" textlink="">
      <xdr:nvSpPr>
        <xdr:cNvPr id="658" name="楕円 657">
          <a:extLst>
            <a:ext uri="{FF2B5EF4-FFF2-40B4-BE49-F238E27FC236}">
              <a16:creationId xmlns:a16="http://schemas.microsoft.com/office/drawing/2014/main" id="{EC15C116-971C-408B-9EEF-358674BE4BBF}"/>
            </a:ext>
          </a:extLst>
        </xdr:cNvPr>
        <xdr:cNvSpPr/>
      </xdr:nvSpPr>
      <xdr:spPr>
        <a:xfrm>
          <a:off x="15430500" y="1047432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9525</xdr:rowOff>
    </xdr:from>
    <xdr:to>
      <xdr:col>85</xdr:col>
      <xdr:colOff>127000</xdr:colOff>
      <xdr:row>60</xdr:row>
      <xdr:rowOff>53340</xdr:rowOff>
    </xdr:to>
    <xdr:cxnSp macro="">
      <xdr:nvCxnSpPr>
        <xdr:cNvPr id="659" name="直線コネクタ 658">
          <a:extLst>
            <a:ext uri="{FF2B5EF4-FFF2-40B4-BE49-F238E27FC236}">
              <a16:creationId xmlns:a16="http://schemas.microsoft.com/office/drawing/2014/main" id="{F9E61363-9924-4A1B-828F-072DE22D2A1B}"/>
            </a:ext>
          </a:extLst>
        </xdr:cNvPr>
        <xdr:cNvCxnSpPr/>
      </xdr:nvCxnSpPr>
      <xdr:spPr>
        <a:xfrm>
          <a:off x="15479395" y="1052322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95885</xdr:rowOff>
    </xdr:from>
    <xdr:to>
      <xdr:col>76</xdr:col>
      <xdr:colOff>165100</xdr:colOff>
      <xdr:row>60</xdr:row>
      <xdr:rowOff>26035</xdr:rowOff>
    </xdr:to>
    <xdr:sp macro="" textlink="">
      <xdr:nvSpPr>
        <xdr:cNvPr id="660" name="楕円 659">
          <a:extLst>
            <a:ext uri="{FF2B5EF4-FFF2-40B4-BE49-F238E27FC236}">
              <a16:creationId xmlns:a16="http://schemas.microsoft.com/office/drawing/2014/main" id="{5D868EBC-1A17-4BE4-AA76-CA16299ACDBE}"/>
            </a:ext>
          </a:extLst>
        </xdr:cNvPr>
        <xdr:cNvSpPr/>
      </xdr:nvSpPr>
      <xdr:spPr>
        <a:xfrm>
          <a:off x="14543405" y="1044003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146685</xdr:rowOff>
    </xdr:from>
    <xdr:to>
      <xdr:col>81</xdr:col>
      <xdr:colOff>50800</xdr:colOff>
      <xdr:row>60</xdr:row>
      <xdr:rowOff>9525</xdr:rowOff>
    </xdr:to>
    <xdr:cxnSp macro="">
      <xdr:nvCxnSpPr>
        <xdr:cNvPr id="661" name="直線コネクタ 660">
          <a:extLst>
            <a:ext uri="{FF2B5EF4-FFF2-40B4-BE49-F238E27FC236}">
              <a16:creationId xmlns:a16="http://schemas.microsoft.com/office/drawing/2014/main" id="{D5D6860B-7474-4055-BC20-F9C6CF34CDB6}"/>
            </a:ext>
          </a:extLst>
        </xdr:cNvPr>
        <xdr:cNvCxnSpPr/>
      </xdr:nvCxnSpPr>
      <xdr:spPr>
        <a:xfrm>
          <a:off x="14592300" y="10488930"/>
          <a:ext cx="88709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71120</xdr:rowOff>
    </xdr:from>
    <xdr:to>
      <xdr:col>72</xdr:col>
      <xdr:colOff>38100</xdr:colOff>
      <xdr:row>60</xdr:row>
      <xdr:rowOff>1270</xdr:rowOff>
    </xdr:to>
    <xdr:sp macro="" textlink="">
      <xdr:nvSpPr>
        <xdr:cNvPr id="662" name="楕円 661">
          <a:extLst>
            <a:ext uri="{FF2B5EF4-FFF2-40B4-BE49-F238E27FC236}">
              <a16:creationId xmlns:a16="http://schemas.microsoft.com/office/drawing/2014/main" id="{6A83F10F-B4C2-4DDA-A89A-CC6F833F9A8E}"/>
            </a:ext>
          </a:extLst>
        </xdr:cNvPr>
        <xdr:cNvSpPr/>
      </xdr:nvSpPr>
      <xdr:spPr>
        <a:xfrm>
          <a:off x="13650595" y="1041336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121920</xdr:rowOff>
    </xdr:from>
    <xdr:to>
      <xdr:col>76</xdr:col>
      <xdr:colOff>114300</xdr:colOff>
      <xdr:row>59</xdr:row>
      <xdr:rowOff>146685</xdr:rowOff>
    </xdr:to>
    <xdr:cxnSp macro="">
      <xdr:nvCxnSpPr>
        <xdr:cNvPr id="663" name="直線コネクタ 662">
          <a:extLst>
            <a:ext uri="{FF2B5EF4-FFF2-40B4-BE49-F238E27FC236}">
              <a16:creationId xmlns:a16="http://schemas.microsoft.com/office/drawing/2014/main" id="{D2959174-6FBA-40A0-A821-B8294AC71A9A}"/>
            </a:ext>
          </a:extLst>
        </xdr:cNvPr>
        <xdr:cNvCxnSpPr/>
      </xdr:nvCxnSpPr>
      <xdr:spPr>
        <a:xfrm>
          <a:off x="13705205" y="10460355"/>
          <a:ext cx="88709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25400</xdr:rowOff>
    </xdr:from>
    <xdr:to>
      <xdr:col>67</xdr:col>
      <xdr:colOff>101600</xdr:colOff>
      <xdr:row>59</xdr:row>
      <xdr:rowOff>127000</xdr:rowOff>
    </xdr:to>
    <xdr:sp macro="" textlink="">
      <xdr:nvSpPr>
        <xdr:cNvPr id="664" name="楕円 663">
          <a:extLst>
            <a:ext uri="{FF2B5EF4-FFF2-40B4-BE49-F238E27FC236}">
              <a16:creationId xmlns:a16="http://schemas.microsoft.com/office/drawing/2014/main" id="{0AC3996D-C368-41ED-BD74-CDFF8C281EA3}"/>
            </a:ext>
          </a:extLst>
        </xdr:cNvPr>
        <xdr:cNvSpPr/>
      </xdr:nvSpPr>
      <xdr:spPr>
        <a:xfrm>
          <a:off x="12763500" y="10367645"/>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76200</xdr:rowOff>
    </xdr:from>
    <xdr:to>
      <xdr:col>71</xdr:col>
      <xdr:colOff>177800</xdr:colOff>
      <xdr:row>59</xdr:row>
      <xdr:rowOff>121920</xdr:rowOff>
    </xdr:to>
    <xdr:cxnSp macro="">
      <xdr:nvCxnSpPr>
        <xdr:cNvPr id="665" name="直線コネクタ 664">
          <a:extLst>
            <a:ext uri="{FF2B5EF4-FFF2-40B4-BE49-F238E27FC236}">
              <a16:creationId xmlns:a16="http://schemas.microsoft.com/office/drawing/2014/main" id="{6E2F61AC-1AFE-4E58-916B-0250D2F1A4E2}"/>
            </a:ext>
          </a:extLst>
        </xdr:cNvPr>
        <xdr:cNvCxnSpPr/>
      </xdr:nvCxnSpPr>
      <xdr:spPr>
        <a:xfrm>
          <a:off x="12812395" y="10416540"/>
          <a:ext cx="89281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114317</xdr:rowOff>
    </xdr:from>
    <xdr:ext cx="405111" cy="259045"/>
    <xdr:sp macro="" textlink="">
      <xdr:nvSpPr>
        <xdr:cNvPr id="666" name="n_1aveValue【学校施設】&#10;有形固定資産減価償却率">
          <a:extLst>
            <a:ext uri="{FF2B5EF4-FFF2-40B4-BE49-F238E27FC236}">
              <a16:creationId xmlns:a16="http://schemas.microsoft.com/office/drawing/2014/main" id="{91A1C041-671C-465C-AABA-0CEEC4EA5996}"/>
            </a:ext>
          </a:extLst>
        </xdr:cNvPr>
        <xdr:cNvSpPr txBox="1"/>
      </xdr:nvSpPr>
      <xdr:spPr>
        <a:xfrm>
          <a:off x="15267949" y="1062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91457</xdr:rowOff>
    </xdr:from>
    <xdr:ext cx="405111" cy="259045"/>
    <xdr:sp macro="" textlink="">
      <xdr:nvSpPr>
        <xdr:cNvPr id="667" name="n_2aveValue【学校施設】&#10;有形固定資産減価償却率">
          <a:extLst>
            <a:ext uri="{FF2B5EF4-FFF2-40B4-BE49-F238E27FC236}">
              <a16:creationId xmlns:a16="http://schemas.microsoft.com/office/drawing/2014/main" id="{44A435D1-72BF-4AF4-B6FC-5FADA2911D59}"/>
            </a:ext>
          </a:extLst>
        </xdr:cNvPr>
        <xdr:cNvSpPr txBox="1"/>
      </xdr:nvSpPr>
      <xdr:spPr>
        <a:xfrm>
          <a:off x="14391649" y="1061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64787</xdr:rowOff>
    </xdr:from>
    <xdr:ext cx="405111" cy="259045"/>
    <xdr:sp macro="" textlink="">
      <xdr:nvSpPr>
        <xdr:cNvPr id="668" name="n_3aveValue【学校施設】&#10;有形固定資産減価償却率">
          <a:extLst>
            <a:ext uri="{FF2B5EF4-FFF2-40B4-BE49-F238E27FC236}">
              <a16:creationId xmlns:a16="http://schemas.microsoft.com/office/drawing/2014/main" id="{D397AA0C-E45E-451C-9141-A3C5F79397D6}"/>
            </a:ext>
          </a:extLst>
        </xdr:cNvPr>
        <xdr:cNvSpPr txBox="1"/>
      </xdr:nvSpPr>
      <xdr:spPr>
        <a:xfrm>
          <a:off x="13498839" y="1058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36212</xdr:rowOff>
    </xdr:from>
    <xdr:ext cx="405111" cy="259045"/>
    <xdr:sp macro="" textlink="">
      <xdr:nvSpPr>
        <xdr:cNvPr id="669" name="n_4aveValue【学校施設】&#10;有形固定資産減価償却率">
          <a:extLst>
            <a:ext uri="{FF2B5EF4-FFF2-40B4-BE49-F238E27FC236}">
              <a16:creationId xmlns:a16="http://schemas.microsoft.com/office/drawing/2014/main" id="{CBB6F316-DFE4-4900-92F7-D64E0FB4375C}"/>
            </a:ext>
          </a:extLst>
        </xdr:cNvPr>
        <xdr:cNvSpPr txBox="1"/>
      </xdr:nvSpPr>
      <xdr:spPr>
        <a:xfrm>
          <a:off x="12611744" y="1055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76852</xdr:rowOff>
    </xdr:from>
    <xdr:ext cx="405111" cy="259045"/>
    <xdr:sp macro="" textlink="">
      <xdr:nvSpPr>
        <xdr:cNvPr id="670" name="n_1mainValue【学校施設】&#10;有形固定資産減価償却率">
          <a:extLst>
            <a:ext uri="{FF2B5EF4-FFF2-40B4-BE49-F238E27FC236}">
              <a16:creationId xmlns:a16="http://schemas.microsoft.com/office/drawing/2014/main" id="{E585ADF6-F8FC-4438-9DBF-2F7F19C50191}"/>
            </a:ext>
          </a:extLst>
        </xdr:cNvPr>
        <xdr:cNvSpPr txBox="1"/>
      </xdr:nvSpPr>
      <xdr:spPr>
        <a:xfrm>
          <a:off x="15267949" y="10241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42562</xdr:rowOff>
    </xdr:from>
    <xdr:ext cx="405111" cy="259045"/>
    <xdr:sp macro="" textlink="">
      <xdr:nvSpPr>
        <xdr:cNvPr id="671" name="n_2mainValue【学校施設】&#10;有形固定資産減価償却率">
          <a:extLst>
            <a:ext uri="{FF2B5EF4-FFF2-40B4-BE49-F238E27FC236}">
              <a16:creationId xmlns:a16="http://schemas.microsoft.com/office/drawing/2014/main" id="{3ACD5ACD-5FD1-4DFD-93D6-19B0091FCC00}"/>
            </a:ext>
          </a:extLst>
        </xdr:cNvPr>
        <xdr:cNvSpPr txBox="1"/>
      </xdr:nvSpPr>
      <xdr:spPr>
        <a:xfrm>
          <a:off x="14391649" y="10207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17797</xdr:rowOff>
    </xdr:from>
    <xdr:ext cx="405111" cy="259045"/>
    <xdr:sp macro="" textlink="">
      <xdr:nvSpPr>
        <xdr:cNvPr id="672" name="n_3mainValue【学校施設】&#10;有形固定資産減価償却率">
          <a:extLst>
            <a:ext uri="{FF2B5EF4-FFF2-40B4-BE49-F238E27FC236}">
              <a16:creationId xmlns:a16="http://schemas.microsoft.com/office/drawing/2014/main" id="{E2B57FFF-4199-44BC-BBC5-BB5A0CA73711}"/>
            </a:ext>
          </a:extLst>
        </xdr:cNvPr>
        <xdr:cNvSpPr txBox="1"/>
      </xdr:nvSpPr>
      <xdr:spPr>
        <a:xfrm>
          <a:off x="13498839" y="1018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143527</xdr:rowOff>
    </xdr:from>
    <xdr:ext cx="405111" cy="259045"/>
    <xdr:sp macro="" textlink="">
      <xdr:nvSpPr>
        <xdr:cNvPr id="673" name="n_4mainValue【学校施設】&#10;有形固定資産減価償却率">
          <a:extLst>
            <a:ext uri="{FF2B5EF4-FFF2-40B4-BE49-F238E27FC236}">
              <a16:creationId xmlns:a16="http://schemas.microsoft.com/office/drawing/2014/main" id="{14163734-68B9-4C07-BBBC-6998D68A7ACC}"/>
            </a:ext>
          </a:extLst>
        </xdr:cNvPr>
        <xdr:cNvSpPr txBox="1"/>
      </xdr:nvSpPr>
      <xdr:spPr>
        <a:xfrm>
          <a:off x="12611744" y="1013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4" name="正方形/長方形 673">
          <a:extLst>
            <a:ext uri="{FF2B5EF4-FFF2-40B4-BE49-F238E27FC236}">
              <a16:creationId xmlns:a16="http://schemas.microsoft.com/office/drawing/2014/main" id="{005D3000-71C4-4DAA-8125-F829B7CD591E}"/>
            </a:ext>
          </a:extLst>
        </xdr:cNvPr>
        <xdr:cNvSpPr/>
      </xdr:nvSpPr>
      <xdr:spPr>
        <a:xfrm>
          <a:off x="18288000"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5" name="正方形/長方形 674">
          <a:extLst>
            <a:ext uri="{FF2B5EF4-FFF2-40B4-BE49-F238E27FC236}">
              <a16:creationId xmlns:a16="http://schemas.microsoft.com/office/drawing/2014/main" id="{E894D9B6-3839-4EAE-A130-631DC0D812FE}"/>
            </a:ext>
          </a:extLst>
        </xdr:cNvPr>
        <xdr:cNvSpPr/>
      </xdr:nvSpPr>
      <xdr:spPr>
        <a:xfrm>
          <a:off x="18413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6" name="正方形/長方形 675">
          <a:extLst>
            <a:ext uri="{FF2B5EF4-FFF2-40B4-BE49-F238E27FC236}">
              <a16:creationId xmlns:a16="http://schemas.microsoft.com/office/drawing/2014/main" id="{C718D0DE-EF2E-4BAC-B88F-0A54D2804824}"/>
            </a:ext>
          </a:extLst>
        </xdr:cNvPr>
        <xdr:cNvSpPr/>
      </xdr:nvSpPr>
      <xdr:spPr>
        <a:xfrm>
          <a:off x="18413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7" name="正方形/長方形 676">
          <a:extLst>
            <a:ext uri="{FF2B5EF4-FFF2-40B4-BE49-F238E27FC236}">
              <a16:creationId xmlns:a16="http://schemas.microsoft.com/office/drawing/2014/main" id="{912A31E2-D375-418C-9750-24BD69E858D4}"/>
            </a:ext>
          </a:extLst>
        </xdr:cNvPr>
        <xdr:cNvSpPr/>
      </xdr:nvSpPr>
      <xdr:spPr>
        <a:xfrm>
          <a:off x="19431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8" name="正方形/長方形 677">
          <a:extLst>
            <a:ext uri="{FF2B5EF4-FFF2-40B4-BE49-F238E27FC236}">
              <a16:creationId xmlns:a16="http://schemas.microsoft.com/office/drawing/2014/main" id="{12360987-ED9F-4774-B880-C9D7A2725299}"/>
            </a:ext>
          </a:extLst>
        </xdr:cNvPr>
        <xdr:cNvSpPr/>
      </xdr:nvSpPr>
      <xdr:spPr>
        <a:xfrm>
          <a:off x="19431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9" name="正方形/長方形 678">
          <a:extLst>
            <a:ext uri="{FF2B5EF4-FFF2-40B4-BE49-F238E27FC236}">
              <a16:creationId xmlns:a16="http://schemas.microsoft.com/office/drawing/2014/main" id="{0C7875F5-7CCB-4760-BF8F-02AA754ABD17}"/>
            </a:ext>
          </a:extLst>
        </xdr:cNvPr>
        <xdr:cNvSpPr/>
      </xdr:nvSpPr>
      <xdr:spPr>
        <a:xfrm>
          <a:off x="20574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0" name="正方形/長方形 679">
          <a:extLst>
            <a:ext uri="{FF2B5EF4-FFF2-40B4-BE49-F238E27FC236}">
              <a16:creationId xmlns:a16="http://schemas.microsoft.com/office/drawing/2014/main" id="{CF088E9C-D250-4B8E-A201-0A44F5853826}"/>
            </a:ext>
          </a:extLst>
        </xdr:cNvPr>
        <xdr:cNvSpPr/>
      </xdr:nvSpPr>
      <xdr:spPr>
        <a:xfrm>
          <a:off x="20574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1" name="正方形/長方形 680">
          <a:extLst>
            <a:ext uri="{FF2B5EF4-FFF2-40B4-BE49-F238E27FC236}">
              <a16:creationId xmlns:a16="http://schemas.microsoft.com/office/drawing/2014/main" id="{8BC79293-C963-4E7F-8AF9-03AFA43E7145}"/>
            </a:ext>
          </a:extLst>
        </xdr:cNvPr>
        <xdr:cNvSpPr/>
      </xdr:nvSpPr>
      <xdr:spPr>
        <a:xfrm>
          <a:off x="18288000"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2" name="テキスト ボックス 681">
          <a:extLst>
            <a:ext uri="{FF2B5EF4-FFF2-40B4-BE49-F238E27FC236}">
              <a16:creationId xmlns:a16="http://schemas.microsoft.com/office/drawing/2014/main" id="{E40BF8EB-EA17-4D50-9C9F-FF002CE298E1}"/>
            </a:ext>
          </a:extLst>
        </xdr:cNvPr>
        <xdr:cNvSpPr txBox="1"/>
      </xdr:nvSpPr>
      <xdr:spPr>
        <a:xfrm>
          <a:off x="18249900" y="915162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3" name="直線コネクタ 682">
          <a:extLst>
            <a:ext uri="{FF2B5EF4-FFF2-40B4-BE49-F238E27FC236}">
              <a16:creationId xmlns:a16="http://schemas.microsoft.com/office/drawing/2014/main" id="{C1CB3A9F-848C-40B4-9130-BF2441C3126D}"/>
            </a:ext>
          </a:extLst>
        </xdr:cNvPr>
        <xdr:cNvCxnSpPr/>
      </xdr:nvCxnSpPr>
      <xdr:spPr>
        <a:xfrm>
          <a:off x="18288000"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84" name="テキスト ボックス 683">
          <a:extLst>
            <a:ext uri="{FF2B5EF4-FFF2-40B4-BE49-F238E27FC236}">
              <a16:creationId xmlns:a16="http://schemas.microsoft.com/office/drawing/2014/main" id="{1CA445B1-A795-4FD5-B526-64E4E7EE707E}"/>
            </a:ext>
          </a:extLst>
        </xdr:cNvPr>
        <xdr:cNvSpPr txBox="1"/>
      </xdr:nvSpPr>
      <xdr:spPr>
        <a:xfrm>
          <a:off x="17822726" y="11537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85" name="直線コネクタ 684">
          <a:extLst>
            <a:ext uri="{FF2B5EF4-FFF2-40B4-BE49-F238E27FC236}">
              <a16:creationId xmlns:a16="http://schemas.microsoft.com/office/drawing/2014/main" id="{7F15E401-4DFC-47D2-9660-75A1A699C260}"/>
            </a:ext>
          </a:extLst>
        </xdr:cNvPr>
        <xdr:cNvCxnSpPr/>
      </xdr:nvCxnSpPr>
      <xdr:spPr>
        <a:xfrm>
          <a:off x="18288000" y="112928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6" name="テキスト ボックス 685">
          <a:extLst>
            <a:ext uri="{FF2B5EF4-FFF2-40B4-BE49-F238E27FC236}">
              <a16:creationId xmlns:a16="http://schemas.microsoft.com/office/drawing/2014/main" id="{9A7F98D5-AECB-4111-A50A-3E804D43343F}"/>
            </a:ext>
          </a:extLst>
        </xdr:cNvPr>
        <xdr:cNvSpPr txBox="1"/>
      </xdr:nvSpPr>
      <xdr:spPr>
        <a:xfrm>
          <a:off x="17822726" y="111487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7" name="直線コネクタ 686">
          <a:extLst>
            <a:ext uri="{FF2B5EF4-FFF2-40B4-BE49-F238E27FC236}">
              <a16:creationId xmlns:a16="http://schemas.microsoft.com/office/drawing/2014/main" id="{DC0F438F-6412-490D-9078-CBE3CE1BB098}"/>
            </a:ext>
          </a:extLst>
        </xdr:cNvPr>
        <xdr:cNvCxnSpPr/>
      </xdr:nvCxnSpPr>
      <xdr:spPr>
        <a:xfrm>
          <a:off x="18288000" y="109042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8" name="テキスト ボックス 687">
          <a:extLst>
            <a:ext uri="{FF2B5EF4-FFF2-40B4-BE49-F238E27FC236}">
              <a16:creationId xmlns:a16="http://schemas.microsoft.com/office/drawing/2014/main" id="{C812446D-8C00-487B-9CF9-96734CF067A7}"/>
            </a:ext>
          </a:extLst>
        </xdr:cNvPr>
        <xdr:cNvSpPr txBox="1"/>
      </xdr:nvSpPr>
      <xdr:spPr>
        <a:xfrm>
          <a:off x="17822726" y="10760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9" name="直線コネクタ 688">
          <a:extLst>
            <a:ext uri="{FF2B5EF4-FFF2-40B4-BE49-F238E27FC236}">
              <a16:creationId xmlns:a16="http://schemas.microsoft.com/office/drawing/2014/main" id="{14771AC0-9FC1-4D74-AF84-52B0D2D29FA2}"/>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0" name="テキスト ボックス 689">
          <a:extLst>
            <a:ext uri="{FF2B5EF4-FFF2-40B4-BE49-F238E27FC236}">
              <a16:creationId xmlns:a16="http://schemas.microsoft.com/office/drawing/2014/main" id="{5A5AA520-F57D-4363-B31B-8E02DDA88EB4}"/>
            </a:ext>
          </a:extLst>
        </xdr:cNvPr>
        <xdr:cNvSpPr txBox="1"/>
      </xdr:nvSpPr>
      <xdr:spPr>
        <a:xfrm>
          <a:off x="17822726" y="103714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1" name="直線コネクタ 690">
          <a:extLst>
            <a:ext uri="{FF2B5EF4-FFF2-40B4-BE49-F238E27FC236}">
              <a16:creationId xmlns:a16="http://schemas.microsoft.com/office/drawing/2014/main" id="{0E2753AF-F7DE-4BB0-B6FE-D9DDB92CE993}"/>
            </a:ext>
          </a:extLst>
        </xdr:cNvPr>
        <xdr:cNvCxnSpPr/>
      </xdr:nvCxnSpPr>
      <xdr:spPr>
        <a:xfrm>
          <a:off x="18288000" y="1012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2" name="テキスト ボックス 691">
          <a:extLst>
            <a:ext uri="{FF2B5EF4-FFF2-40B4-BE49-F238E27FC236}">
              <a16:creationId xmlns:a16="http://schemas.microsoft.com/office/drawing/2014/main" id="{6E54E057-9BB2-4FC4-A7F7-AFF1859CD43E}"/>
            </a:ext>
          </a:extLst>
        </xdr:cNvPr>
        <xdr:cNvSpPr txBox="1"/>
      </xdr:nvSpPr>
      <xdr:spPr>
        <a:xfrm>
          <a:off x="17822726" y="99752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3" name="直線コネクタ 692">
          <a:extLst>
            <a:ext uri="{FF2B5EF4-FFF2-40B4-BE49-F238E27FC236}">
              <a16:creationId xmlns:a16="http://schemas.microsoft.com/office/drawing/2014/main" id="{382AC2A0-4031-4A65-873C-C5C89F87450D}"/>
            </a:ext>
          </a:extLst>
        </xdr:cNvPr>
        <xdr:cNvCxnSpPr/>
      </xdr:nvCxnSpPr>
      <xdr:spPr>
        <a:xfrm>
          <a:off x="18288000" y="97383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4" name="テキスト ボックス 693">
          <a:extLst>
            <a:ext uri="{FF2B5EF4-FFF2-40B4-BE49-F238E27FC236}">
              <a16:creationId xmlns:a16="http://schemas.microsoft.com/office/drawing/2014/main" id="{3E97C76D-3B1A-4496-821E-69A099D71AB0}"/>
            </a:ext>
          </a:extLst>
        </xdr:cNvPr>
        <xdr:cNvSpPr txBox="1"/>
      </xdr:nvSpPr>
      <xdr:spPr>
        <a:xfrm>
          <a:off x="17822726" y="95866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5" name="直線コネクタ 694">
          <a:extLst>
            <a:ext uri="{FF2B5EF4-FFF2-40B4-BE49-F238E27FC236}">
              <a16:creationId xmlns:a16="http://schemas.microsoft.com/office/drawing/2014/main" id="{3AC8E821-D703-44E1-8257-0AFDE42BD17A}"/>
            </a:ext>
          </a:extLst>
        </xdr:cNvPr>
        <xdr:cNvCxnSpPr/>
      </xdr:nvCxnSpPr>
      <xdr:spPr>
        <a:xfrm>
          <a:off x="18288000"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6" name="テキスト ボックス 695">
          <a:extLst>
            <a:ext uri="{FF2B5EF4-FFF2-40B4-BE49-F238E27FC236}">
              <a16:creationId xmlns:a16="http://schemas.microsoft.com/office/drawing/2014/main" id="{74B3F0A9-2629-4915-9844-673F111E9124}"/>
            </a:ext>
          </a:extLst>
        </xdr:cNvPr>
        <xdr:cNvSpPr txBox="1"/>
      </xdr:nvSpPr>
      <xdr:spPr>
        <a:xfrm>
          <a:off x="17822726" y="91979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7" name="【学校施設】&#10;一人当たり面積グラフ枠">
          <a:extLst>
            <a:ext uri="{FF2B5EF4-FFF2-40B4-BE49-F238E27FC236}">
              <a16:creationId xmlns:a16="http://schemas.microsoft.com/office/drawing/2014/main" id="{6ED028BE-92C9-4E63-A40C-A34668C6DC18}"/>
            </a:ext>
          </a:extLst>
        </xdr:cNvPr>
        <xdr:cNvSpPr/>
      </xdr:nvSpPr>
      <xdr:spPr>
        <a:xfrm>
          <a:off x="18288000"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0</xdr:rowOff>
    </xdr:from>
    <xdr:to>
      <xdr:col>116</xdr:col>
      <xdr:colOff>62864</xdr:colOff>
      <xdr:row>63</xdr:row>
      <xdr:rowOff>160020</xdr:rowOff>
    </xdr:to>
    <xdr:cxnSp macro="">
      <xdr:nvCxnSpPr>
        <xdr:cNvPr id="698" name="直線コネクタ 697">
          <a:extLst>
            <a:ext uri="{FF2B5EF4-FFF2-40B4-BE49-F238E27FC236}">
              <a16:creationId xmlns:a16="http://schemas.microsoft.com/office/drawing/2014/main" id="{D91A83C8-EE8B-4230-9DED-6BE647F97A17}"/>
            </a:ext>
          </a:extLst>
        </xdr:cNvPr>
        <xdr:cNvCxnSpPr/>
      </xdr:nvCxnSpPr>
      <xdr:spPr>
        <a:xfrm flipV="1">
          <a:off x="22162769" y="9639300"/>
          <a:ext cx="0" cy="1560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163847</xdr:rowOff>
    </xdr:from>
    <xdr:ext cx="469744" cy="259045"/>
    <xdr:sp macro="" textlink="">
      <xdr:nvSpPr>
        <xdr:cNvPr id="699" name="【学校施設】&#10;一人当たり面積最小値テキスト">
          <a:extLst>
            <a:ext uri="{FF2B5EF4-FFF2-40B4-BE49-F238E27FC236}">
              <a16:creationId xmlns:a16="http://schemas.microsoft.com/office/drawing/2014/main" id="{4713818E-3B30-4D1C-8BBE-E7814FBC5083}"/>
            </a:ext>
          </a:extLst>
        </xdr:cNvPr>
        <xdr:cNvSpPr txBox="1"/>
      </xdr:nvSpPr>
      <xdr:spPr>
        <a:xfrm>
          <a:off x="22201505" y="1120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160020</xdr:rowOff>
    </xdr:from>
    <xdr:to>
      <xdr:col>116</xdr:col>
      <xdr:colOff>152400</xdr:colOff>
      <xdr:row>63</xdr:row>
      <xdr:rowOff>160020</xdr:rowOff>
    </xdr:to>
    <xdr:cxnSp macro="">
      <xdr:nvCxnSpPr>
        <xdr:cNvPr id="700" name="直線コネクタ 699">
          <a:extLst>
            <a:ext uri="{FF2B5EF4-FFF2-40B4-BE49-F238E27FC236}">
              <a16:creationId xmlns:a16="http://schemas.microsoft.com/office/drawing/2014/main" id="{EFE45D0D-D959-4652-B16A-40023CE042DF}"/>
            </a:ext>
          </a:extLst>
        </xdr:cNvPr>
        <xdr:cNvCxnSpPr/>
      </xdr:nvCxnSpPr>
      <xdr:spPr>
        <a:xfrm>
          <a:off x="22070695" y="11199495"/>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118127</xdr:rowOff>
    </xdr:from>
    <xdr:ext cx="469744" cy="259045"/>
    <xdr:sp macro="" textlink="">
      <xdr:nvSpPr>
        <xdr:cNvPr id="701" name="【学校施設】&#10;一人当たり面積最大値テキスト">
          <a:extLst>
            <a:ext uri="{FF2B5EF4-FFF2-40B4-BE49-F238E27FC236}">
              <a16:creationId xmlns:a16="http://schemas.microsoft.com/office/drawing/2014/main" id="{23F8F7BF-6934-4508-996B-352C2FB24FB8}"/>
            </a:ext>
          </a:extLst>
        </xdr:cNvPr>
        <xdr:cNvSpPr txBox="1"/>
      </xdr:nvSpPr>
      <xdr:spPr>
        <a:xfrm>
          <a:off x="22201505" y="940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0</xdr:rowOff>
    </xdr:from>
    <xdr:to>
      <xdr:col>116</xdr:col>
      <xdr:colOff>152400</xdr:colOff>
      <xdr:row>55</xdr:row>
      <xdr:rowOff>0</xdr:rowOff>
    </xdr:to>
    <xdr:cxnSp macro="">
      <xdr:nvCxnSpPr>
        <xdr:cNvPr id="702" name="直線コネクタ 701">
          <a:extLst>
            <a:ext uri="{FF2B5EF4-FFF2-40B4-BE49-F238E27FC236}">
              <a16:creationId xmlns:a16="http://schemas.microsoft.com/office/drawing/2014/main" id="{FBF8C84A-7BC3-4435-823B-72CE02545E6C}"/>
            </a:ext>
          </a:extLst>
        </xdr:cNvPr>
        <xdr:cNvCxnSpPr/>
      </xdr:nvCxnSpPr>
      <xdr:spPr>
        <a:xfrm>
          <a:off x="22070695" y="963930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166895</xdr:rowOff>
    </xdr:from>
    <xdr:ext cx="469744" cy="259045"/>
    <xdr:sp macro="" textlink="">
      <xdr:nvSpPr>
        <xdr:cNvPr id="703" name="【学校施設】&#10;一人当たり面積平均値テキスト">
          <a:extLst>
            <a:ext uri="{FF2B5EF4-FFF2-40B4-BE49-F238E27FC236}">
              <a16:creationId xmlns:a16="http://schemas.microsoft.com/office/drawing/2014/main" id="{E36038D5-5718-4C65-88B8-33FCC12B6283}"/>
            </a:ext>
          </a:extLst>
        </xdr:cNvPr>
        <xdr:cNvSpPr txBox="1"/>
      </xdr:nvSpPr>
      <xdr:spPr>
        <a:xfrm>
          <a:off x="22201505" y="106863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17018</xdr:rowOff>
    </xdr:from>
    <xdr:to>
      <xdr:col>116</xdr:col>
      <xdr:colOff>114300</xdr:colOff>
      <xdr:row>61</xdr:row>
      <xdr:rowOff>118618</xdr:rowOff>
    </xdr:to>
    <xdr:sp macro="" textlink="">
      <xdr:nvSpPr>
        <xdr:cNvPr id="704" name="フローチャート: 判断 703">
          <a:extLst>
            <a:ext uri="{FF2B5EF4-FFF2-40B4-BE49-F238E27FC236}">
              <a16:creationId xmlns:a16="http://schemas.microsoft.com/office/drawing/2014/main" id="{9C8312C4-E0F1-4864-B34C-5A5AD704982A}"/>
            </a:ext>
          </a:extLst>
        </xdr:cNvPr>
        <xdr:cNvSpPr/>
      </xdr:nvSpPr>
      <xdr:spPr>
        <a:xfrm>
          <a:off x="22108795" y="10711688"/>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43688</xdr:rowOff>
    </xdr:from>
    <xdr:to>
      <xdr:col>112</xdr:col>
      <xdr:colOff>38100</xdr:colOff>
      <xdr:row>61</xdr:row>
      <xdr:rowOff>145288</xdr:rowOff>
    </xdr:to>
    <xdr:sp macro="" textlink="">
      <xdr:nvSpPr>
        <xdr:cNvPr id="705" name="フローチャート: 判断 704">
          <a:extLst>
            <a:ext uri="{FF2B5EF4-FFF2-40B4-BE49-F238E27FC236}">
              <a16:creationId xmlns:a16="http://schemas.microsoft.com/office/drawing/2014/main" id="{DFA573A6-D660-424A-AE4C-2BF23BF9951C}"/>
            </a:ext>
          </a:extLst>
        </xdr:cNvPr>
        <xdr:cNvSpPr/>
      </xdr:nvSpPr>
      <xdr:spPr>
        <a:xfrm>
          <a:off x="21270595" y="10732643"/>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16637</xdr:rowOff>
    </xdr:from>
    <xdr:to>
      <xdr:col>107</xdr:col>
      <xdr:colOff>101600</xdr:colOff>
      <xdr:row>61</xdr:row>
      <xdr:rowOff>118237</xdr:rowOff>
    </xdr:to>
    <xdr:sp macro="" textlink="">
      <xdr:nvSpPr>
        <xdr:cNvPr id="706" name="フローチャート: 判断 705">
          <a:extLst>
            <a:ext uri="{FF2B5EF4-FFF2-40B4-BE49-F238E27FC236}">
              <a16:creationId xmlns:a16="http://schemas.microsoft.com/office/drawing/2014/main" id="{2B4C8B7C-6064-483D-AC9A-3EDD5BC09D9C}"/>
            </a:ext>
          </a:extLst>
        </xdr:cNvPr>
        <xdr:cNvSpPr/>
      </xdr:nvSpPr>
      <xdr:spPr>
        <a:xfrm>
          <a:off x="20383500" y="10711307"/>
          <a:ext cx="10350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106172</xdr:rowOff>
    </xdr:from>
    <xdr:to>
      <xdr:col>102</xdr:col>
      <xdr:colOff>165100</xdr:colOff>
      <xdr:row>62</xdr:row>
      <xdr:rowOff>36322</xdr:rowOff>
    </xdr:to>
    <xdr:sp macro="" textlink="">
      <xdr:nvSpPr>
        <xdr:cNvPr id="707" name="フローチャート: 判断 706">
          <a:extLst>
            <a:ext uri="{FF2B5EF4-FFF2-40B4-BE49-F238E27FC236}">
              <a16:creationId xmlns:a16="http://schemas.microsoft.com/office/drawing/2014/main" id="{60FD0D88-3670-406C-9F68-B62B7E178182}"/>
            </a:ext>
          </a:extLst>
        </xdr:cNvPr>
        <xdr:cNvSpPr/>
      </xdr:nvSpPr>
      <xdr:spPr>
        <a:xfrm>
          <a:off x="19496405" y="1079893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49403</xdr:rowOff>
    </xdr:from>
    <xdr:to>
      <xdr:col>98</xdr:col>
      <xdr:colOff>38100</xdr:colOff>
      <xdr:row>61</xdr:row>
      <xdr:rowOff>151003</xdr:rowOff>
    </xdr:to>
    <xdr:sp macro="" textlink="">
      <xdr:nvSpPr>
        <xdr:cNvPr id="708" name="フローチャート: 判断 707">
          <a:extLst>
            <a:ext uri="{FF2B5EF4-FFF2-40B4-BE49-F238E27FC236}">
              <a16:creationId xmlns:a16="http://schemas.microsoft.com/office/drawing/2014/main" id="{533D4E86-2EE7-404C-86BA-AD26FE5EEE62}"/>
            </a:ext>
          </a:extLst>
        </xdr:cNvPr>
        <xdr:cNvSpPr/>
      </xdr:nvSpPr>
      <xdr:spPr>
        <a:xfrm>
          <a:off x="18603595" y="1073835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663A46D0-B705-4307-9C05-A736BF781091}"/>
            </a:ext>
          </a:extLst>
        </xdr:cNvPr>
        <xdr:cNvSpPr txBox="1"/>
      </xdr:nvSpPr>
      <xdr:spPr>
        <a:xfrm>
          <a:off x="219729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CDCAC6D4-B4B9-4E27-A97B-8D95BB9BA771}"/>
            </a:ext>
          </a:extLst>
        </xdr:cNvPr>
        <xdr:cNvSpPr txBox="1"/>
      </xdr:nvSpPr>
      <xdr:spPr>
        <a:xfrm>
          <a:off x="21134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1947C0FC-5304-4415-B3A3-200DB6A461D3}"/>
            </a:ext>
          </a:extLst>
        </xdr:cNvPr>
        <xdr:cNvSpPr txBox="1"/>
      </xdr:nvSpPr>
      <xdr:spPr>
        <a:xfrm>
          <a:off x="20241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75FF495D-93EB-46B3-9EDE-FA00D74C22F2}"/>
            </a:ext>
          </a:extLst>
        </xdr:cNvPr>
        <xdr:cNvSpPr txBox="1"/>
      </xdr:nvSpPr>
      <xdr:spPr>
        <a:xfrm>
          <a:off x="19354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3" name="テキスト ボックス 712">
          <a:extLst>
            <a:ext uri="{FF2B5EF4-FFF2-40B4-BE49-F238E27FC236}">
              <a16:creationId xmlns:a16="http://schemas.microsoft.com/office/drawing/2014/main" id="{D941D883-79E2-4310-84B2-94B19BC634EC}"/>
            </a:ext>
          </a:extLst>
        </xdr:cNvPr>
        <xdr:cNvSpPr txBox="1"/>
      </xdr:nvSpPr>
      <xdr:spPr>
        <a:xfrm>
          <a:off x="18467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115697</xdr:rowOff>
    </xdr:from>
    <xdr:to>
      <xdr:col>116</xdr:col>
      <xdr:colOff>114300</xdr:colOff>
      <xdr:row>60</xdr:row>
      <xdr:rowOff>45847</xdr:rowOff>
    </xdr:to>
    <xdr:sp macro="" textlink="">
      <xdr:nvSpPr>
        <xdr:cNvPr id="714" name="楕円 713">
          <a:extLst>
            <a:ext uri="{FF2B5EF4-FFF2-40B4-BE49-F238E27FC236}">
              <a16:creationId xmlns:a16="http://schemas.microsoft.com/office/drawing/2014/main" id="{D1A609F8-E787-4940-8215-A992899D87B7}"/>
            </a:ext>
          </a:extLst>
        </xdr:cNvPr>
        <xdr:cNvSpPr/>
      </xdr:nvSpPr>
      <xdr:spPr>
        <a:xfrm>
          <a:off x="22108795" y="1045603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138574</xdr:rowOff>
    </xdr:from>
    <xdr:ext cx="469744" cy="259045"/>
    <xdr:sp macro="" textlink="">
      <xdr:nvSpPr>
        <xdr:cNvPr id="715" name="【学校施設】&#10;一人当たり面積該当値テキスト">
          <a:extLst>
            <a:ext uri="{FF2B5EF4-FFF2-40B4-BE49-F238E27FC236}">
              <a16:creationId xmlns:a16="http://schemas.microsoft.com/office/drawing/2014/main" id="{DB6251FF-B850-420A-AB25-30A7210BCECE}"/>
            </a:ext>
          </a:extLst>
        </xdr:cNvPr>
        <xdr:cNvSpPr txBox="1"/>
      </xdr:nvSpPr>
      <xdr:spPr>
        <a:xfrm>
          <a:off x="22201505" y="10305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145034</xdr:rowOff>
    </xdr:from>
    <xdr:to>
      <xdr:col>112</xdr:col>
      <xdr:colOff>38100</xdr:colOff>
      <xdr:row>60</xdr:row>
      <xdr:rowOff>75184</xdr:rowOff>
    </xdr:to>
    <xdr:sp macro="" textlink="">
      <xdr:nvSpPr>
        <xdr:cNvPr id="716" name="楕円 715">
          <a:extLst>
            <a:ext uri="{FF2B5EF4-FFF2-40B4-BE49-F238E27FC236}">
              <a16:creationId xmlns:a16="http://schemas.microsoft.com/office/drawing/2014/main" id="{D0EB9A6E-D764-45CF-A633-4401E57A0D2F}"/>
            </a:ext>
          </a:extLst>
        </xdr:cNvPr>
        <xdr:cNvSpPr/>
      </xdr:nvSpPr>
      <xdr:spPr>
        <a:xfrm>
          <a:off x="21270595" y="10487279"/>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166497</xdr:rowOff>
    </xdr:from>
    <xdr:to>
      <xdr:col>116</xdr:col>
      <xdr:colOff>63500</xdr:colOff>
      <xdr:row>60</xdr:row>
      <xdr:rowOff>24384</xdr:rowOff>
    </xdr:to>
    <xdr:cxnSp macro="">
      <xdr:nvCxnSpPr>
        <xdr:cNvPr id="717" name="直線コネクタ 716">
          <a:extLst>
            <a:ext uri="{FF2B5EF4-FFF2-40B4-BE49-F238E27FC236}">
              <a16:creationId xmlns:a16="http://schemas.microsoft.com/office/drawing/2014/main" id="{3E07174D-DD26-41EB-BFB9-986AC668890F}"/>
            </a:ext>
          </a:extLst>
        </xdr:cNvPr>
        <xdr:cNvCxnSpPr/>
      </xdr:nvCxnSpPr>
      <xdr:spPr>
        <a:xfrm flipV="1">
          <a:off x="21325205" y="10504932"/>
          <a:ext cx="838200" cy="3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167894</xdr:rowOff>
    </xdr:from>
    <xdr:to>
      <xdr:col>107</xdr:col>
      <xdr:colOff>101600</xdr:colOff>
      <xdr:row>60</xdr:row>
      <xdr:rowOff>98044</xdr:rowOff>
    </xdr:to>
    <xdr:sp macro="" textlink="">
      <xdr:nvSpPr>
        <xdr:cNvPr id="718" name="楕円 717">
          <a:extLst>
            <a:ext uri="{FF2B5EF4-FFF2-40B4-BE49-F238E27FC236}">
              <a16:creationId xmlns:a16="http://schemas.microsoft.com/office/drawing/2014/main" id="{7797276F-2D90-4CF4-A1C6-2C4115974EC1}"/>
            </a:ext>
          </a:extLst>
        </xdr:cNvPr>
        <xdr:cNvSpPr/>
      </xdr:nvSpPr>
      <xdr:spPr>
        <a:xfrm>
          <a:off x="20383500" y="10512044"/>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24384</xdr:rowOff>
    </xdr:from>
    <xdr:to>
      <xdr:col>111</xdr:col>
      <xdr:colOff>177800</xdr:colOff>
      <xdr:row>60</xdr:row>
      <xdr:rowOff>47244</xdr:rowOff>
    </xdr:to>
    <xdr:cxnSp macro="">
      <xdr:nvCxnSpPr>
        <xdr:cNvPr id="719" name="直線コネクタ 718">
          <a:extLst>
            <a:ext uri="{FF2B5EF4-FFF2-40B4-BE49-F238E27FC236}">
              <a16:creationId xmlns:a16="http://schemas.microsoft.com/office/drawing/2014/main" id="{6A000308-4BE8-4236-AF09-F78F78EA36F0}"/>
            </a:ext>
          </a:extLst>
        </xdr:cNvPr>
        <xdr:cNvCxnSpPr/>
      </xdr:nvCxnSpPr>
      <xdr:spPr>
        <a:xfrm flipV="1">
          <a:off x="20432395" y="10541889"/>
          <a:ext cx="89281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76073</xdr:rowOff>
    </xdr:from>
    <xdr:to>
      <xdr:col>102</xdr:col>
      <xdr:colOff>165100</xdr:colOff>
      <xdr:row>61</xdr:row>
      <xdr:rowOff>6223</xdr:rowOff>
    </xdr:to>
    <xdr:sp macro="" textlink="">
      <xdr:nvSpPr>
        <xdr:cNvPr id="720" name="楕円 719">
          <a:extLst>
            <a:ext uri="{FF2B5EF4-FFF2-40B4-BE49-F238E27FC236}">
              <a16:creationId xmlns:a16="http://schemas.microsoft.com/office/drawing/2014/main" id="{E6EC3423-5D99-4E7D-911C-F1DB5F5F15EE}"/>
            </a:ext>
          </a:extLst>
        </xdr:cNvPr>
        <xdr:cNvSpPr/>
      </xdr:nvSpPr>
      <xdr:spPr>
        <a:xfrm>
          <a:off x="19496405" y="1059167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47244</xdr:rowOff>
    </xdr:from>
    <xdr:to>
      <xdr:col>107</xdr:col>
      <xdr:colOff>50800</xdr:colOff>
      <xdr:row>60</xdr:row>
      <xdr:rowOff>126873</xdr:rowOff>
    </xdr:to>
    <xdr:cxnSp macro="">
      <xdr:nvCxnSpPr>
        <xdr:cNvPr id="721" name="直線コネクタ 720">
          <a:extLst>
            <a:ext uri="{FF2B5EF4-FFF2-40B4-BE49-F238E27FC236}">
              <a16:creationId xmlns:a16="http://schemas.microsoft.com/office/drawing/2014/main" id="{B817E479-CE8B-44F7-8FCC-6DDC679AF17B}"/>
            </a:ext>
          </a:extLst>
        </xdr:cNvPr>
        <xdr:cNvCxnSpPr/>
      </xdr:nvCxnSpPr>
      <xdr:spPr>
        <a:xfrm flipV="1">
          <a:off x="19545300" y="10560939"/>
          <a:ext cx="887095" cy="79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95123</xdr:rowOff>
    </xdr:from>
    <xdr:to>
      <xdr:col>98</xdr:col>
      <xdr:colOff>38100</xdr:colOff>
      <xdr:row>61</xdr:row>
      <xdr:rowOff>25273</xdr:rowOff>
    </xdr:to>
    <xdr:sp macro="" textlink="">
      <xdr:nvSpPr>
        <xdr:cNvPr id="722" name="楕円 721">
          <a:extLst>
            <a:ext uri="{FF2B5EF4-FFF2-40B4-BE49-F238E27FC236}">
              <a16:creationId xmlns:a16="http://schemas.microsoft.com/office/drawing/2014/main" id="{A9422EAE-61A5-4D0A-9FAF-33DFCA7240D1}"/>
            </a:ext>
          </a:extLst>
        </xdr:cNvPr>
        <xdr:cNvSpPr/>
      </xdr:nvSpPr>
      <xdr:spPr>
        <a:xfrm>
          <a:off x="18603595" y="10614533"/>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126873</xdr:rowOff>
    </xdr:from>
    <xdr:to>
      <xdr:col>102</xdr:col>
      <xdr:colOff>114300</xdr:colOff>
      <xdr:row>60</xdr:row>
      <xdr:rowOff>145923</xdr:rowOff>
    </xdr:to>
    <xdr:cxnSp macro="">
      <xdr:nvCxnSpPr>
        <xdr:cNvPr id="723" name="直線コネクタ 722">
          <a:extLst>
            <a:ext uri="{FF2B5EF4-FFF2-40B4-BE49-F238E27FC236}">
              <a16:creationId xmlns:a16="http://schemas.microsoft.com/office/drawing/2014/main" id="{1281B826-CE9B-40C0-B583-A2023EC72136}"/>
            </a:ext>
          </a:extLst>
        </xdr:cNvPr>
        <xdr:cNvCxnSpPr/>
      </xdr:nvCxnSpPr>
      <xdr:spPr>
        <a:xfrm flipV="1">
          <a:off x="18658205" y="10640568"/>
          <a:ext cx="88709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136415</xdr:rowOff>
    </xdr:from>
    <xdr:ext cx="469744" cy="259045"/>
    <xdr:sp macro="" textlink="">
      <xdr:nvSpPr>
        <xdr:cNvPr id="724" name="n_1aveValue【学校施設】&#10;一人当たり面積">
          <a:extLst>
            <a:ext uri="{FF2B5EF4-FFF2-40B4-BE49-F238E27FC236}">
              <a16:creationId xmlns:a16="http://schemas.microsoft.com/office/drawing/2014/main" id="{4B4F12D2-40D3-4B1F-8FC9-3F74EA40D251}"/>
            </a:ext>
          </a:extLst>
        </xdr:cNvPr>
        <xdr:cNvSpPr txBox="1"/>
      </xdr:nvSpPr>
      <xdr:spPr>
        <a:xfrm>
          <a:off x="21073822" y="1083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109364</xdr:rowOff>
    </xdr:from>
    <xdr:ext cx="469744" cy="259045"/>
    <xdr:sp macro="" textlink="">
      <xdr:nvSpPr>
        <xdr:cNvPr id="725" name="n_2aveValue【学校施設】&#10;一人当たり面積">
          <a:extLst>
            <a:ext uri="{FF2B5EF4-FFF2-40B4-BE49-F238E27FC236}">
              <a16:creationId xmlns:a16="http://schemas.microsoft.com/office/drawing/2014/main" id="{F6AE4903-053E-4A50-A555-EB71B8C306AB}"/>
            </a:ext>
          </a:extLst>
        </xdr:cNvPr>
        <xdr:cNvSpPr txBox="1"/>
      </xdr:nvSpPr>
      <xdr:spPr>
        <a:xfrm>
          <a:off x="20197522" y="1080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27449</xdr:rowOff>
    </xdr:from>
    <xdr:ext cx="469744" cy="259045"/>
    <xdr:sp macro="" textlink="">
      <xdr:nvSpPr>
        <xdr:cNvPr id="726" name="n_3aveValue【学校施設】&#10;一人当たり面積">
          <a:extLst>
            <a:ext uri="{FF2B5EF4-FFF2-40B4-BE49-F238E27FC236}">
              <a16:creationId xmlns:a16="http://schemas.microsoft.com/office/drawing/2014/main" id="{C14FA604-50FA-4E4F-879D-6A320748F171}"/>
            </a:ext>
          </a:extLst>
        </xdr:cNvPr>
        <xdr:cNvSpPr txBox="1"/>
      </xdr:nvSpPr>
      <xdr:spPr>
        <a:xfrm>
          <a:off x="19312332" y="10895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142130</xdr:rowOff>
    </xdr:from>
    <xdr:ext cx="469744" cy="259045"/>
    <xdr:sp macro="" textlink="">
      <xdr:nvSpPr>
        <xdr:cNvPr id="727" name="n_4aveValue【学校施設】&#10;一人当たり面積">
          <a:extLst>
            <a:ext uri="{FF2B5EF4-FFF2-40B4-BE49-F238E27FC236}">
              <a16:creationId xmlns:a16="http://schemas.microsoft.com/office/drawing/2014/main" id="{D52E7EB3-F663-45B1-A5A1-DAD7A38D685D}"/>
            </a:ext>
          </a:extLst>
        </xdr:cNvPr>
        <xdr:cNvSpPr txBox="1"/>
      </xdr:nvSpPr>
      <xdr:spPr>
        <a:xfrm>
          <a:off x="18425237" y="1083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91711</xdr:rowOff>
    </xdr:from>
    <xdr:ext cx="469744" cy="259045"/>
    <xdr:sp macro="" textlink="">
      <xdr:nvSpPr>
        <xdr:cNvPr id="728" name="n_1mainValue【学校施設】&#10;一人当たり面積">
          <a:extLst>
            <a:ext uri="{FF2B5EF4-FFF2-40B4-BE49-F238E27FC236}">
              <a16:creationId xmlns:a16="http://schemas.microsoft.com/office/drawing/2014/main" id="{DF380FF8-C72E-4A09-8CB0-BC052299E1B4}"/>
            </a:ext>
          </a:extLst>
        </xdr:cNvPr>
        <xdr:cNvSpPr txBox="1"/>
      </xdr:nvSpPr>
      <xdr:spPr>
        <a:xfrm>
          <a:off x="21073822" y="1026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114571</xdr:rowOff>
    </xdr:from>
    <xdr:ext cx="469744" cy="259045"/>
    <xdr:sp macro="" textlink="">
      <xdr:nvSpPr>
        <xdr:cNvPr id="729" name="n_2mainValue【学校施設】&#10;一人当たり面積">
          <a:extLst>
            <a:ext uri="{FF2B5EF4-FFF2-40B4-BE49-F238E27FC236}">
              <a16:creationId xmlns:a16="http://schemas.microsoft.com/office/drawing/2014/main" id="{75DF780D-8693-4C46-83C8-C4323A7FD959}"/>
            </a:ext>
          </a:extLst>
        </xdr:cNvPr>
        <xdr:cNvSpPr txBox="1"/>
      </xdr:nvSpPr>
      <xdr:spPr>
        <a:xfrm>
          <a:off x="20197522" y="10279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22750</xdr:rowOff>
    </xdr:from>
    <xdr:ext cx="469744" cy="259045"/>
    <xdr:sp macro="" textlink="">
      <xdr:nvSpPr>
        <xdr:cNvPr id="730" name="n_3mainValue【学校施設】&#10;一人当たり面積">
          <a:extLst>
            <a:ext uri="{FF2B5EF4-FFF2-40B4-BE49-F238E27FC236}">
              <a16:creationId xmlns:a16="http://schemas.microsoft.com/office/drawing/2014/main" id="{01C56B48-646F-4FFF-AE52-07502EAB5B70}"/>
            </a:ext>
          </a:extLst>
        </xdr:cNvPr>
        <xdr:cNvSpPr txBox="1"/>
      </xdr:nvSpPr>
      <xdr:spPr>
        <a:xfrm>
          <a:off x="19312332" y="10366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41800</xdr:rowOff>
    </xdr:from>
    <xdr:ext cx="469744" cy="259045"/>
    <xdr:sp macro="" textlink="">
      <xdr:nvSpPr>
        <xdr:cNvPr id="731" name="n_4mainValue【学校施設】&#10;一人当たり面積">
          <a:extLst>
            <a:ext uri="{FF2B5EF4-FFF2-40B4-BE49-F238E27FC236}">
              <a16:creationId xmlns:a16="http://schemas.microsoft.com/office/drawing/2014/main" id="{DE99D838-3BBE-45F7-91E6-2C4249FAC56A}"/>
            </a:ext>
          </a:extLst>
        </xdr:cNvPr>
        <xdr:cNvSpPr txBox="1"/>
      </xdr:nvSpPr>
      <xdr:spPr>
        <a:xfrm>
          <a:off x="18425237" y="1038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2" name="正方形/長方形 731">
          <a:extLst>
            <a:ext uri="{FF2B5EF4-FFF2-40B4-BE49-F238E27FC236}">
              <a16:creationId xmlns:a16="http://schemas.microsoft.com/office/drawing/2014/main" id="{09823654-878A-463C-8D7D-F0DEBA24B3C1}"/>
            </a:ext>
          </a:extLst>
        </xdr:cNvPr>
        <xdr:cNvSpPr/>
      </xdr:nvSpPr>
      <xdr:spPr>
        <a:xfrm>
          <a:off x="12447905"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3" name="正方形/長方形 732">
          <a:extLst>
            <a:ext uri="{FF2B5EF4-FFF2-40B4-BE49-F238E27FC236}">
              <a16:creationId xmlns:a16="http://schemas.microsoft.com/office/drawing/2014/main" id="{3C5918A2-1AF2-49CF-8187-B76F63986BDB}"/>
            </a:ext>
          </a:extLst>
        </xdr:cNvPr>
        <xdr:cNvSpPr/>
      </xdr:nvSpPr>
      <xdr:spPr>
        <a:xfrm>
          <a:off x="12573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4" name="正方形/長方形 733">
          <a:extLst>
            <a:ext uri="{FF2B5EF4-FFF2-40B4-BE49-F238E27FC236}">
              <a16:creationId xmlns:a16="http://schemas.microsoft.com/office/drawing/2014/main" id="{5F1659B1-79BE-4F18-A506-866842EF58E8}"/>
            </a:ext>
          </a:extLst>
        </xdr:cNvPr>
        <xdr:cNvSpPr/>
      </xdr:nvSpPr>
      <xdr:spPr>
        <a:xfrm>
          <a:off x="12573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5" name="正方形/長方形 734">
          <a:extLst>
            <a:ext uri="{FF2B5EF4-FFF2-40B4-BE49-F238E27FC236}">
              <a16:creationId xmlns:a16="http://schemas.microsoft.com/office/drawing/2014/main" id="{3F283EF1-DBB7-4B12-BDF4-55BA59226A49}"/>
            </a:ext>
          </a:extLst>
        </xdr:cNvPr>
        <xdr:cNvSpPr/>
      </xdr:nvSpPr>
      <xdr:spPr>
        <a:xfrm>
          <a:off x="13590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6" name="正方形/長方形 735">
          <a:extLst>
            <a:ext uri="{FF2B5EF4-FFF2-40B4-BE49-F238E27FC236}">
              <a16:creationId xmlns:a16="http://schemas.microsoft.com/office/drawing/2014/main" id="{D366E37B-6FEC-4684-A294-F3CD3C4DA8CB}"/>
            </a:ext>
          </a:extLst>
        </xdr:cNvPr>
        <xdr:cNvSpPr/>
      </xdr:nvSpPr>
      <xdr:spPr>
        <a:xfrm>
          <a:off x="13590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7" name="正方形/長方形 736">
          <a:extLst>
            <a:ext uri="{FF2B5EF4-FFF2-40B4-BE49-F238E27FC236}">
              <a16:creationId xmlns:a16="http://schemas.microsoft.com/office/drawing/2014/main" id="{2D4E475A-D64D-4F15-9CFC-C021B75A10CB}"/>
            </a:ext>
          </a:extLst>
        </xdr:cNvPr>
        <xdr:cNvSpPr/>
      </xdr:nvSpPr>
      <xdr:spPr>
        <a:xfrm>
          <a:off x="14733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8" name="正方形/長方形 737">
          <a:extLst>
            <a:ext uri="{FF2B5EF4-FFF2-40B4-BE49-F238E27FC236}">
              <a16:creationId xmlns:a16="http://schemas.microsoft.com/office/drawing/2014/main" id="{7416F09F-F2C8-4DF2-8DE0-D3A88C614A14}"/>
            </a:ext>
          </a:extLst>
        </xdr:cNvPr>
        <xdr:cNvSpPr/>
      </xdr:nvSpPr>
      <xdr:spPr>
        <a:xfrm>
          <a:off x="14733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9" name="正方形/長方形 738">
          <a:extLst>
            <a:ext uri="{FF2B5EF4-FFF2-40B4-BE49-F238E27FC236}">
              <a16:creationId xmlns:a16="http://schemas.microsoft.com/office/drawing/2014/main" id="{550C7916-43BA-4DB0-BB55-8AC23B99596D}"/>
            </a:ext>
          </a:extLst>
        </xdr:cNvPr>
        <xdr:cNvSpPr/>
      </xdr:nvSpPr>
      <xdr:spPr>
        <a:xfrm>
          <a:off x="12447905" y="13243560"/>
          <a:ext cx="4724400" cy="2331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40" name="正方形/長方形 739">
          <a:extLst>
            <a:ext uri="{FF2B5EF4-FFF2-40B4-BE49-F238E27FC236}">
              <a16:creationId xmlns:a16="http://schemas.microsoft.com/office/drawing/2014/main" id="{1D3B4055-69C4-42BB-94A2-478076F13528}"/>
            </a:ext>
          </a:extLst>
        </xdr:cNvPr>
        <xdr:cNvSpPr/>
      </xdr:nvSpPr>
      <xdr:spPr>
        <a:xfrm>
          <a:off x="18288000"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41" name="正方形/長方形 740">
          <a:extLst>
            <a:ext uri="{FF2B5EF4-FFF2-40B4-BE49-F238E27FC236}">
              <a16:creationId xmlns:a16="http://schemas.microsoft.com/office/drawing/2014/main" id="{CDDEDDB4-4225-4E3F-A8D0-CA316CF847C1}"/>
            </a:ext>
          </a:extLst>
        </xdr:cNvPr>
        <xdr:cNvSpPr/>
      </xdr:nvSpPr>
      <xdr:spPr>
        <a:xfrm>
          <a:off x="18413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42" name="正方形/長方形 741">
          <a:extLst>
            <a:ext uri="{FF2B5EF4-FFF2-40B4-BE49-F238E27FC236}">
              <a16:creationId xmlns:a16="http://schemas.microsoft.com/office/drawing/2014/main" id="{C54FF514-6757-401F-A6AC-85BD44B2BE6C}"/>
            </a:ext>
          </a:extLst>
        </xdr:cNvPr>
        <xdr:cNvSpPr/>
      </xdr:nvSpPr>
      <xdr:spPr>
        <a:xfrm>
          <a:off x="18413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43" name="正方形/長方形 742">
          <a:extLst>
            <a:ext uri="{FF2B5EF4-FFF2-40B4-BE49-F238E27FC236}">
              <a16:creationId xmlns:a16="http://schemas.microsoft.com/office/drawing/2014/main" id="{DC5F4972-09D1-4B23-B7E3-7121CB8A072D}"/>
            </a:ext>
          </a:extLst>
        </xdr:cNvPr>
        <xdr:cNvSpPr/>
      </xdr:nvSpPr>
      <xdr:spPr>
        <a:xfrm>
          <a:off x="19431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4" name="正方形/長方形 743">
          <a:extLst>
            <a:ext uri="{FF2B5EF4-FFF2-40B4-BE49-F238E27FC236}">
              <a16:creationId xmlns:a16="http://schemas.microsoft.com/office/drawing/2014/main" id="{24DC0429-178F-4238-B19F-EA5EF665493D}"/>
            </a:ext>
          </a:extLst>
        </xdr:cNvPr>
        <xdr:cNvSpPr/>
      </xdr:nvSpPr>
      <xdr:spPr>
        <a:xfrm>
          <a:off x="19431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45" name="正方形/長方形 744">
          <a:extLst>
            <a:ext uri="{FF2B5EF4-FFF2-40B4-BE49-F238E27FC236}">
              <a16:creationId xmlns:a16="http://schemas.microsoft.com/office/drawing/2014/main" id="{1099F519-EF08-4934-9AC3-4F2B92DEF4E4}"/>
            </a:ext>
          </a:extLst>
        </xdr:cNvPr>
        <xdr:cNvSpPr/>
      </xdr:nvSpPr>
      <xdr:spPr>
        <a:xfrm>
          <a:off x="20574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46" name="正方形/長方形 745">
          <a:extLst>
            <a:ext uri="{FF2B5EF4-FFF2-40B4-BE49-F238E27FC236}">
              <a16:creationId xmlns:a16="http://schemas.microsoft.com/office/drawing/2014/main" id="{207C5888-392D-49C5-A4E0-4A81BA021B7E}"/>
            </a:ext>
          </a:extLst>
        </xdr:cNvPr>
        <xdr:cNvSpPr/>
      </xdr:nvSpPr>
      <xdr:spPr>
        <a:xfrm>
          <a:off x="20574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7" name="正方形/長方形 746">
          <a:extLst>
            <a:ext uri="{FF2B5EF4-FFF2-40B4-BE49-F238E27FC236}">
              <a16:creationId xmlns:a16="http://schemas.microsoft.com/office/drawing/2014/main" id="{DD573677-A8B9-4150-A519-EB351B4A560B}"/>
            </a:ext>
          </a:extLst>
        </xdr:cNvPr>
        <xdr:cNvSpPr/>
      </xdr:nvSpPr>
      <xdr:spPr>
        <a:xfrm>
          <a:off x="18288000" y="13243560"/>
          <a:ext cx="4724400" cy="2331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8" name="正方形/長方形 747">
          <a:extLst>
            <a:ext uri="{FF2B5EF4-FFF2-40B4-BE49-F238E27FC236}">
              <a16:creationId xmlns:a16="http://schemas.microsoft.com/office/drawing/2014/main" id="{631D17F4-F22A-47EF-9A7C-002ACBE64C8A}"/>
            </a:ext>
          </a:extLst>
        </xdr:cNvPr>
        <xdr:cNvSpPr/>
      </xdr:nvSpPr>
      <xdr:spPr>
        <a:xfrm>
          <a:off x="12447905"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9" name="正方形/長方形 748">
          <a:extLst>
            <a:ext uri="{FF2B5EF4-FFF2-40B4-BE49-F238E27FC236}">
              <a16:creationId xmlns:a16="http://schemas.microsoft.com/office/drawing/2014/main" id="{EA3E7D5A-5905-4878-93C4-AF0D74A2CA2A}"/>
            </a:ext>
          </a:extLst>
        </xdr:cNvPr>
        <xdr:cNvSpPr/>
      </xdr:nvSpPr>
      <xdr:spPr>
        <a:xfrm>
          <a:off x="12573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50" name="正方形/長方形 749">
          <a:extLst>
            <a:ext uri="{FF2B5EF4-FFF2-40B4-BE49-F238E27FC236}">
              <a16:creationId xmlns:a16="http://schemas.microsoft.com/office/drawing/2014/main" id="{E3A4892A-ACC6-4041-94C8-EF7DB4861A8F}"/>
            </a:ext>
          </a:extLst>
        </xdr:cNvPr>
        <xdr:cNvSpPr/>
      </xdr:nvSpPr>
      <xdr:spPr>
        <a:xfrm>
          <a:off x="12573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51" name="正方形/長方形 750">
          <a:extLst>
            <a:ext uri="{FF2B5EF4-FFF2-40B4-BE49-F238E27FC236}">
              <a16:creationId xmlns:a16="http://schemas.microsoft.com/office/drawing/2014/main" id="{7F6C90A7-F5ED-42A8-94D7-9173A12819C5}"/>
            </a:ext>
          </a:extLst>
        </xdr:cNvPr>
        <xdr:cNvSpPr/>
      </xdr:nvSpPr>
      <xdr:spPr>
        <a:xfrm>
          <a:off x="13590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52" name="正方形/長方形 751">
          <a:extLst>
            <a:ext uri="{FF2B5EF4-FFF2-40B4-BE49-F238E27FC236}">
              <a16:creationId xmlns:a16="http://schemas.microsoft.com/office/drawing/2014/main" id="{FAE01E46-45C1-406D-862A-30D662AD6EB4}"/>
            </a:ext>
          </a:extLst>
        </xdr:cNvPr>
        <xdr:cNvSpPr/>
      </xdr:nvSpPr>
      <xdr:spPr>
        <a:xfrm>
          <a:off x="13590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53" name="正方形/長方形 752">
          <a:extLst>
            <a:ext uri="{FF2B5EF4-FFF2-40B4-BE49-F238E27FC236}">
              <a16:creationId xmlns:a16="http://schemas.microsoft.com/office/drawing/2014/main" id="{CF120737-FCE2-4B4B-99A9-2DD938205136}"/>
            </a:ext>
          </a:extLst>
        </xdr:cNvPr>
        <xdr:cNvSpPr/>
      </xdr:nvSpPr>
      <xdr:spPr>
        <a:xfrm>
          <a:off x="14733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4" name="正方形/長方形 753">
          <a:extLst>
            <a:ext uri="{FF2B5EF4-FFF2-40B4-BE49-F238E27FC236}">
              <a16:creationId xmlns:a16="http://schemas.microsoft.com/office/drawing/2014/main" id="{D3B447D8-61A8-4B3A-94A9-95BBE6BBFCEA}"/>
            </a:ext>
          </a:extLst>
        </xdr:cNvPr>
        <xdr:cNvSpPr/>
      </xdr:nvSpPr>
      <xdr:spPr>
        <a:xfrm>
          <a:off x="14733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正方形/長方形 754">
          <a:extLst>
            <a:ext uri="{FF2B5EF4-FFF2-40B4-BE49-F238E27FC236}">
              <a16:creationId xmlns:a16="http://schemas.microsoft.com/office/drawing/2014/main" id="{54344F3C-7765-4592-9FD2-B670F0004FCE}"/>
            </a:ext>
          </a:extLst>
        </xdr:cNvPr>
        <xdr:cNvSpPr/>
      </xdr:nvSpPr>
      <xdr:spPr>
        <a:xfrm>
          <a:off x="12447905" y="17137380"/>
          <a:ext cx="4724400" cy="23393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56" name="正方形/長方形 755">
          <a:extLst>
            <a:ext uri="{FF2B5EF4-FFF2-40B4-BE49-F238E27FC236}">
              <a16:creationId xmlns:a16="http://schemas.microsoft.com/office/drawing/2014/main" id="{19A65055-754F-4B9E-A2B3-BA3F379115BA}"/>
            </a:ext>
          </a:extLst>
        </xdr:cNvPr>
        <xdr:cNvSpPr/>
      </xdr:nvSpPr>
      <xdr:spPr>
        <a:xfrm>
          <a:off x="18288000"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7" name="正方形/長方形 756">
          <a:extLst>
            <a:ext uri="{FF2B5EF4-FFF2-40B4-BE49-F238E27FC236}">
              <a16:creationId xmlns:a16="http://schemas.microsoft.com/office/drawing/2014/main" id="{AD49DEB6-98B9-438F-8128-DA3F3EA4846B}"/>
            </a:ext>
          </a:extLst>
        </xdr:cNvPr>
        <xdr:cNvSpPr/>
      </xdr:nvSpPr>
      <xdr:spPr>
        <a:xfrm>
          <a:off x="18413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8" name="正方形/長方形 757">
          <a:extLst>
            <a:ext uri="{FF2B5EF4-FFF2-40B4-BE49-F238E27FC236}">
              <a16:creationId xmlns:a16="http://schemas.microsoft.com/office/drawing/2014/main" id="{A07E5114-F1AE-4575-A707-1A7FB46E9326}"/>
            </a:ext>
          </a:extLst>
        </xdr:cNvPr>
        <xdr:cNvSpPr/>
      </xdr:nvSpPr>
      <xdr:spPr>
        <a:xfrm>
          <a:off x="18413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9" name="正方形/長方形 758">
          <a:extLst>
            <a:ext uri="{FF2B5EF4-FFF2-40B4-BE49-F238E27FC236}">
              <a16:creationId xmlns:a16="http://schemas.microsoft.com/office/drawing/2014/main" id="{F652C775-69BC-43CD-A484-E1C1C2647071}"/>
            </a:ext>
          </a:extLst>
        </xdr:cNvPr>
        <xdr:cNvSpPr/>
      </xdr:nvSpPr>
      <xdr:spPr>
        <a:xfrm>
          <a:off x="19431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60" name="正方形/長方形 759">
          <a:extLst>
            <a:ext uri="{FF2B5EF4-FFF2-40B4-BE49-F238E27FC236}">
              <a16:creationId xmlns:a16="http://schemas.microsoft.com/office/drawing/2014/main" id="{FAD59814-D9E7-4526-AFD2-07D9C5E45AA4}"/>
            </a:ext>
          </a:extLst>
        </xdr:cNvPr>
        <xdr:cNvSpPr/>
      </xdr:nvSpPr>
      <xdr:spPr>
        <a:xfrm>
          <a:off x="19431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61" name="正方形/長方形 760">
          <a:extLst>
            <a:ext uri="{FF2B5EF4-FFF2-40B4-BE49-F238E27FC236}">
              <a16:creationId xmlns:a16="http://schemas.microsoft.com/office/drawing/2014/main" id="{53125099-FE8C-4E96-B168-93FBF8D0C556}"/>
            </a:ext>
          </a:extLst>
        </xdr:cNvPr>
        <xdr:cNvSpPr/>
      </xdr:nvSpPr>
      <xdr:spPr>
        <a:xfrm>
          <a:off x="20574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62" name="正方形/長方形 761">
          <a:extLst>
            <a:ext uri="{FF2B5EF4-FFF2-40B4-BE49-F238E27FC236}">
              <a16:creationId xmlns:a16="http://schemas.microsoft.com/office/drawing/2014/main" id="{406C541B-75E4-43B2-BFDB-6DE973ADC55F}"/>
            </a:ext>
          </a:extLst>
        </xdr:cNvPr>
        <xdr:cNvSpPr/>
      </xdr:nvSpPr>
      <xdr:spPr>
        <a:xfrm>
          <a:off x="20574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63" name="正方形/長方形 762">
          <a:extLst>
            <a:ext uri="{FF2B5EF4-FFF2-40B4-BE49-F238E27FC236}">
              <a16:creationId xmlns:a16="http://schemas.microsoft.com/office/drawing/2014/main" id="{9243BA53-BE7F-4788-AC5C-C2C90AE4975E}"/>
            </a:ext>
          </a:extLst>
        </xdr:cNvPr>
        <xdr:cNvSpPr/>
      </xdr:nvSpPr>
      <xdr:spPr>
        <a:xfrm>
          <a:off x="18288000" y="17137380"/>
          <a:ext cx="4724400" cy="23393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64" name="正方形/長方形 763">
          <a:extLst>
            <a:ext uri="{FF2B5EF4-FFF2-40B4-BE49-F238E27FC236}">
              <a16:creationId xmlns:a16="http://schemas.microsoft.com/office/drawing/2014/main" id="{AE7D2DF3-F9B1-4768-9A85-4D04C8DDEF16}"/>
            </a:ext>
          </a:extLst>
        </xdr:cNvPr>
        <xdr:cNvSpPr/>
      </xdr:nvSpPr>
      <xdr:spPr>
        <a:xfrm>
          <a:off x="762000" y="19865340"/>
          <a:ext cx="22250400" cy="1943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5" name="正方形/長方形 764">
          <a:extLst>
            <a:ext uri="{FF2B5EF4-FFF2-40B4-BE49-F238E27FC236}">
              <a16:creationId xmlns:a16="http://schemas.microsoft.com/office/drawing/2014/main" id="{7E8BA7D5-9F47-4FFF-8457-18566DE3057A}"/>
            </a:ext>
          </a:extLst>
        </xdr:cNvPr>
        <xdr:cNvSpPr/>
      </xdr:nvSpPr>
      <xdr:spPr>
        <a:xfrm>
          <a:off x="762000" y="19923125"/>
          <a:ext cx="38481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6" name="テキスト ボックス 765">
          <a:extLst>
            <a:ext uri="{FF2B5EF4-FFF2-40B4-BE49-F238E27FC236}">
              <a16:creationId xmlns:a16="http://schemas.microsoft.com/office/drawing/2014/main" id="{085ADD37-8182-4AD6-B004-AA9C0CCB64E8}"/>
            </a:ext>
          </a:extLst>
        </xdr:cNvPr>
        <xdr:cNvSpPr txBox="1"/>
      </xdr:nvSpPr>
      <xdr:spPr>
        <a:xfrm>
          <a:off x="838200" y="20188555"/>
          <a:ext cx="22087205" cy="15163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有形固定資産減価償却率を類似団体平均と比較すると、学校施設については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２．４</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下回っているが、多くの類型において上回っている。建築から３０年以上経過している施設が多く、老朽化が進んでいる。公共施設等総合管理計画に基づき必要な個別施設計画を策定し、統廃合を含め今後の活用方法を検討しながら、老朽化対策に取り組んで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64061A6-0E41-4020-80C5-CE300FB42D23}"/>
            </a:ext>
          </a:extLst>
        </xdr:cNvPr>
        <xdr:cNvSpPr/>
      </xdr:nvSpPr>
      <xdr:spPr>
        <a:xfrm>
          <a:off x="636905" y="125095"/>
          <a:ext cx="12698095" cy="6521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DECFB3E-82EF-44D8-BBF3-824B2106E4B5}"/>
            </a:ext>
          </a:extLst>
        </xdr:cNvPr>
        <xdr:cNvSpPr/>
      </xdr:nvSpPr>
      <xdr:spPr>
        <a:xfrm>
          <a:off x="19050000" y="198120"/>
          <a:ext cx="3962400" cy="5683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F9CF683-E3AC-40F4-BA50-F40FB9E49A1C}"/>
            </a:ext>
          </a:extLst>
        </xdr:cNvPr>
        <xdr:cNvSpPr/>
      </xdr:nvSpPr>
      <xdr:spPr>
        <a:xfrm>
          <a:off x="19072860" y="217805"/>
          <a:ext cx="3912235" cy="521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CD9CCDC-AD2D-48F2-9487-BC1E35D5C9ED}"/>
            </a:ext>
          </a:extLst>
        </xdr:cNvPr>
        <xdr:cNvSpPr/>
      </xdr:nvSpPr>
      <xdr:spPr>
        <a:xfrm>
          <a:off x="19092545" y="247015"/>
          <a:ext cx="3866515" cy="4540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山形県遊佐町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05FBE0F-62A2-4F51-943B-6EC2071F3923}"/>
            </a:ext>
          </a:extLst>
        </xdr:cNvPr>
        <xdr:cNvSpPr/>
      </xdr:nvSpPr>
      <xdr:spPr>
        <a:xfrm>
          <a:off x="16257905" y="198120"/>
          <a:ext cx="2662555" cy="5683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96BAD51-AA60-4692-A5A0-80861FD1585F}"/>
            </a:ext>
          </a:extLst>
        </xdr:cNvPr>
        <xdr:cNvSpPr/>
      </xdr:nvSpPr>
      <xdr:spPr>
        <a:xfrm>
          <a:off x="16279495" y="217805"/>
          <a:ext cx="2618105" cy="52133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C658DAB-9F7C-4639-B45E-DD028D709A73}"/>
            </a:ext>
          </a:extLst>
        </xdr:cNvPr>
        <xdr:cNvSpPr/>
      </xdr:nvSpPr>
      <xdr:spPr>
        <a:xfrm>
          <a:off x="16306800" y="247015"/>
          <a:ext cx="2557145" cy="46482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DF6C757-AE1F-4846-852A-6067E1CDD1F7}"/>
            </a:ext>
          </a:extLst>
        </xdr:cNvPr>
        <xdr:cNvSpPr/>
      </xdr:nvSpPr>
      <xdr:spPr>
        <a:xfrm>
          <a:off x="762000" y="909955"/>
          <a:ext cx="10096500" cy="18180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84EA986-1520-4F9A-A5F3-75701FD5AECF}"/>
            </a:ext>
          </a:extLst>
        </xdr:cNvPr>
        <xdr:cNvSpPr/>
      </xdr:nvSpPr>
      <xdr:spPr>
        <a:xfrm>
          <a:off x="887095" y="941705"/>
          <a:ext cx="1398905"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EE1E733-EE62-4822-9A76-E5306CAAF730}"/>
            </a:ext>
          </a:extLst>
        </xdr:cNvPr>
        <xdr:cNvSpPr/>
      </xdr:nvSpPr>
      <xdr:spPr>
        <a:xfrm>
          <a:off x="2220595" y="941705"/>
          <a:ext cx="1333500"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12,467
12,387
208.39
10,950,038
10,340,742
572,220
5,253,962
8,968,588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0FF85FD-E8CA-4F2D-834A-656F37CBE0E7}"/>
            </a:ext>
          </a:extLst>
        </xdr:cNvPr>
        <xdr:cNvSpPr/>
      </xdr:nvSpPr>
      <xdr:spPr>
        <a:xfrm>
          <a:off x="3554095" y="941705"/>
          <a:ext cx="1524000" cy="1752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85323B8-70C4-44EB-A622-45B4E9B7E688}"/>
            </a:ext>
          </a:extLst>
        </xdr:cNvPr>
        <xdr:cNvSpPr/>
      </xdr:nvSpPr>
      <xdr:spPr>
        <a:xfrm>
          <a:off x="5078095" y="956945"/>
          <a:ext cx="2035810"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4F9AFFA-6066-458C-8C63-D2BCC664230A}"/>
            </a:ext>
          </a:extLst>
        </xdr:cNvPr>
        <xdr:cNvSpPr/>
      </xdr:nvSpPr>
      <xdr:spPr>
        <a:xfrm>
          <a:off x="7113905" y="956945"/>
          <a:ext cx="1268095" cy="958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38.3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6188EEF-D556-4B7A-9F7D-304AF9F51F4A}"/>
            </a:ext>
          </a:extLst>
        </xdr:cNvPr>
        <xdr:cNvSpPr/>
      </xdr:nvSpPr>
      <xdr:spPr>
        <a:xfrm>
          <a:off x="8447405" y="975360"/>
          <a:ext cx="631190" cy="95694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04FBF74-92D8-43C2-877B-24979E9A4510}"/>
            </a:ext>
          </a:extLst>
        </xdr:cNvPr>
        <xdr:cNvSpPr/>
      </xdr:nvSpPr>
      <xdr:spPr>
        <a:xfrm>
          <a:off x="5078095" y="1752600"/>
          <a:ext cx="2035810" cy="644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D8EC77D-3FAE-47B8-87A2-B94653FA6CD4}"/>
            </a:ext>
          </a:extLst>
        </xdr:cNvPr>
        <xdr:cNvSpPr/>
      </xdr:nvSpPr>
      <xdr:spPr>
        <a:xfrm>
          <a:off x="7173595" y="1752600"/>
          <a:ext cx="3429000" cy="644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89EEFB8-E0B5-4BA4-96FA-A456E752F366}"/>
            </a:ext>
          </a:extLst>
        </xdr:cNvPr>
        <xdr:cNvSpPr/>
      </xdr:nvSpPr>
      <xdr:spPr>
        <a:xfrm>
          <a:off x="11076305" y="909955"/>
          <a:ext cx="1524000" cy="129667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8BFB608-99EB-43E8-B79F-8539A4E8C151}"/>
            </a:ext>
          </a:extLst>
        </xdr:cNvPr>
        <xdr:cNvSpPr/>
      </xdr:nvSpPr>
      <xdr:spPr>
        <a:xfrm>
          <a:off x="11338560" y="975360"/>
          <a:ext cx="13335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D606E33-6733-4431-9D1E-06C2EAF6923E}"/>
            </a:ext>
          </a:extLst>
        </xdr:cNvPr>
        <xdr:cNvSpPr/>
      </xdr:nvSpPr>
      <xdr:spPr>
        <a:xfrm>
          <a:off x="11338560" y="1249680"/>
          <a:ext cx="13335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8A70CAB-EA60-4191-98EF-2F8E02668EA4}"/>
            </a:ext>
          </a:extLst>
        </xdr:cNvPr>
        <xdr:cNvSpPr/>
      </xdr:nvSpPr>
      <xdr:spPr>
        <a:xfrm>
          <a:off x="11338560" y="1581785"/>
          <a:ext cx="1458595" cy="646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211875B-CE4F-46F9-97C0-8E588FA49C46}"/>
            </a:ext>
          </a:extLst>
        </xdr:cNvPr>
        <xdr:cNvCxnSpPr/>
      </xdr:nvCxnSpPr>
      <xdr:spPr>
        <a:xfrm flipH="1">
          <a:off x="11158855" y="1062355"/>
          <a:ext cx="2057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F54EA10-6454-4206-B656-4CA77C7C3861}"/>
            </a:ext>
          </a:extLst>
        </xdr:cNvPr>
        <xdr:cNvSpPr/>
      </xdr:nvSpPr>
      <xdr:spPr>
        <a:xfrm>
          <a:off x="11209020" y="101346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DCEC723-1899-42C2-9AD4-5826ED508DE0}"/>
            </a:ext>
          </a:extLst>
        </xdr:cNvPr>
        <xdr:cNvSpPr/>
      </xdr:nvSpPr>
      <xdr:spPr>
        <a:xfrm>
          <a:off x="11209020" y="128778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D26FF78-435F-4BCA-B6C6-FC906D128DEE}"/>
            </a:ext>
          </a:extLst>
        </xdr:cNvPr>
        <xdr:cNvCxnSpPr/>
      </xdr:nvCxnSpPr>
      <xdr:spPr>
        <a:xfrm>
          <a:off x="11259185" y="155448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E77F6DD-148E-4A8F-82C0-315BFC51B565}"/>
            </a:ext>
          </a:extLst>
        </xdr:cNvPr>
        <xdr:cNvCxnSpPr/>
      </xdr:nvCxnSpPr>
      <xdr:spPr>
        <a:xfrm>
          <a:off x="11174095" y="1554480"/>
          <a:ext cx="1752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DEE8EF2-929A-4109-9637-69F619B0617F}"/>
            </a:ext>
          </a:extLst>
        </xdr:cNvPr>
        <xdr:cNvCxnSpPr/>
      </xdr:nvCxnSpPr>
      <xdr:spPr>
        <a:xfrm flipV="1">
          <a:off x="11259185" y="1798320"/>
          <a:ext cx="0" cy="14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35EFFD8-FEAB-4C2D-AF4E-02555F833C84}"/>
            </a:ext>
          </a:extLst>
        </xdr:cNvPr>
        <xdr:cNvCxnSpPr/>
      </xdr:nvCxnSpPr>
      <xdr:spPr>
        <a:xfrm>
          <a:off x="11174095" y="1950720"/>
          <a:ext cx="17526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76919C0-05D7-439C-BEF7-ACE0FB51FE3C}"/>
            </a:ext>
          </a:extLst>
        </xdr:cNvPr>
        <xdr:cNvSpPr txBox="1"/>
      </xdr:nvSpPr>
      <xdr:spPr>
        <a:xfrm>
          <a:off x="696595" y="285305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FD97954-DD37-4804-8834-D7C5CC49D47B}"/>
            </a:ext>
          </a:extLst>
        </xdr:cNvPr>
        <xdr:cNvSpPr txBox="1"/>
      </xdr:nvSpPr>
      <xdr:spPr>
        <a:xfrm>
          <a:off x="696595" y="318198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904CD6F-1FFB-4975-ADE0-16796F61C3A6}"/>
            </a:ext>
          </a:extLst>
        </xdr:cNvPr>
        <xdr:cNvSpPr txBox="1"/>
      </xdr:nvSpPr>
      <xdr:spPr>
        <a:xfrm>
          <a:off x="696595" y="3505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B119916-5EAC-4532-9496-5CFE48664E48}"/>
            </a:ext>
          </a:extLst>
        </xdr:cNvPr>
        <xdr:cNvSpPr txBox="1"/>
      </xdr:nvSpPr>
      <xdr:spPr>
        <a:xfrm>
          <a:off x="696595" y="382841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A7C55EF-8142-4DF5-9193-0223CC3F982B}"/>
            </a:ext>
          </a:extLst>
        </xdr:cNvPr>
        <xdr:cNvSpPr/>
      </xdr:nvSpPr>
      <xdr:spPr>
        <a:xfrm>
          <a:off x="762000"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1A4CB4E-F678-4E73-8B2D-21F906ADC118}"/>
            </a:ext>
          </a:extLst>
        </xdr:cNvPr>
        <xdr:cNvSpPr/>
      </xdr:nvSpPr>
      <xdr:spPr>
        <a:xfrm>
          <a:off x="887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DDEB82C-3A45-4893-A05F-B597989FC837}"/>
            </a:ext>
          </a:extLst>
        </xdr:cNvPr>
        <xdr:cNvSpPr/>
      </xdr:nvSpPr>
      <xdr:spPr>
        <a:xfrm>
          <a:off x="887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283BE6E-6E22-43E2-8623-8560C2CFEA4C}"/>
            </a:ext>
          </a:extLst>
        </xdr:cNvPr>
        <xdr:cNvSpPr/>
      </xdr:nvSpPr>
      <xdr:spPr>
        <a:xfrm>
          <a:off x="1905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B611383-6BD5-48F7-B06E-0B3A1C4BE9F4}"/>
            </a:ext>
          </a:extLst>
        </xdr:cNvPr>
        <xdr:cNvSpPr/>
      </xdr:nvSpPr>
      <xdr:spPr>
        <a:xfrm>
          <a:off x="1905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9132DBF-2EDE-494E-9D7E-EB105C9EE491}"/>
            </a:ext>
          </a:extLst>
        </xdr:cNvPr>
        <xdr:cNvSpPr/>
      </xdr:nvSpPr>
      <xdr:spPr>
        <a:xfrm>
          <a:off x="3048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89648E9-13DC-4C6D-B757-E9CDE077A578}"/>
            </a:ext>
          </a:extLst>
        </xdr:cNvPr>
        <xdr:cNvSpPr/>
      </xdr:nvSpPr>
      <xdr:spPr>
        <a:xfrm>
          <a:off x="3048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22DDFE2-D21B-4B12-B170-6FE01C984840}"/>
            </a:ext>
          </a:extLst>
        </xdr:cNvPr>
        <xdr:cNvSpPr/>
      </xdr:nvSpPr>
      <xdr:spPr>
        <a:xfrm>
          <a:off x="762000"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F4D8D57-1109-49FE-814F-5BA3906E01D4}"/>
            </a:ext>
          </a:extLst>
        </xdr:cNvPr>
        <xdr:cNvSpPr txBox="1"/>
      </xdr:nvSpPr>
      <xdr:spPr>
        <a:xfrm>
          <a:off x="723900" y="5257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AAA9B01-D117-4DD3-8958-F66A1ED35E36}"/>
            </a:ext>
          </a:extLst>
        </xdr:cNvPr>
        <xdr:cNvCxnSpPr/>
      </xdr:nvCxnSpPr>
      <xdr:spPr>
        <a:xfrm>
          <a:off x="762000"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6C65A60-49D9-4A33-BC04-679DD31D22F1}"/>
            </a:ext>
          </a:extLst>
        </xdr:cNvPr>
        <xdr:cNvSpPr txBox="1"/>
      </xdr:nvSpPr>
      <xdr:spPr>
        <a:xfrm>
          <a:off x="296726" y="7643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AE397DA-4E10-4B7A-8427-C6AC1DBD8312}"/>
            </a:ext>
          </a:extLst>
        </xdr:cNvPr>
        <xdr:cNvCxnSpPr/>
      </xdr:nvCxnSpPr>
      <xdr:spPr>
        <a:xfrm>
          <a:off x="762000" y="745725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3051E681-32F8-48DA-8B65-3FB70BC0CAF7}"/>
            </a:ext>
          </a:extLst>
        </xdr:cNvPr>
        <xdr:cNvSpPr txBox="1"/>
      </xdr:nvSpPr>
      <xdr:spPr>
        <a:xfrm>
          <a:off x="296726" y="73055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2958AA8C-CA46-4522-BD5B-DBC87E1EC9E2}"/>
            </a:ext>
          </a:extLst>
        </xdr:cNvPr>
        <xdr:cNvCxnSpPr/>
      </xdr:nvCxnSpPr>
      <xdr:spPr>
        <a:xfrm>
          <a:off x="762000" y="712116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734380A-4C68-4873-BC79-B09AE7ED45E3}"/>
            </a:ext>
          </a:extLst>
        </xdr:cNvPr>
        <xdr:cNvSpPr txBox="1"/>
      </xdr:nvSpPr>
      <xdr:spPr>
        <a:xfrm>
          <a:off x="362751" y="69770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1E47A4B6-3E34-4002-BB75-876FD7E1BE4A}"/>
            </a:ext>
          </a:extLst>
        </xdr:cNvPr>
        <xdr:cNvCxnSpPr/>
      </xdr:nvCxnSpPr>
      <xdr:spPr>
        <a:xfrm>
          <a:off x="762000" y="678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6E448E6A-CB55-410B-A6E2-356A680F65AA}"/>
            </a:ext>
          </a:extLst>
        </xdr:cNvPr>
        <xdr:cNvSpPr txBox="1"/>
      </xdr:nvSpPr>
      <xdr:spPr>
        <a:xfrm>
          <a:off x="362751" y="66390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022C9BD-1901-4206-9DF2-EE734C377B75}"/>
            </a:ext>
          </a:extLst>
        </xdr:cNvPr>
        <xdr:cNvCxnSpPr/>
      </xdr:nvCxnSpPr>
      <xdr:spPr>
        <a:xfrm>
          <a:off x="762000" y="645277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80E05DF-ECE1-40B1-A772-017004AF7777}"/>
            </a:ext>
          </a:extLst>
        </xdr:cNvPr>
        <xdr:cNvSpPr txBox="1"/>
      </xdr:nvSpPr>
      <xdr:spPr>
        <a:xfrm>
          <a:off x="362751" y="630865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6B4F156F-9875-42C1-98E1-C24ED6574BEF}"/>
            </a:ext>
          </a:extLst>
        </xdr:cNvPr>
        <xdr:cNvCxnSpPr/>
      </xdr:nvCxnSpPr>
      <xdr:spPr>
        <a:xfrm>
          <a:off x="762000" y="611477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F56BE322-6130-4A42-9860-034DA4A9D389}"/>
            </a:ext>
          </a:extLst>
        </xdr:cNvPr>
        <xdr:cNvSpPr txBox="1"/>
      </xdr:nvSpPr>
      <xdr:spPr>
        <a:xfrm>
          <a:off x="362751" y="59782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787E4E3-C5EB-4A45-9B4C-0227F5F180CF}"/>
            </a:ext>
          </a:extLst>
        </xdr:cNvPr>
        <xdr:cNvCxnSpPr/>
      </xdr:nvCxnSpPr>
      <xdr:spPr>
        <a:xfrm>
          <a:off x="762000" y="578630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D1AF6FC-9F00-47EF-B41C-87628A0D6A91}"/>
            </a:ext>
          </a:extLst>
        </xdr:cNvPr>
        <xdr:cNvSpPr txBox="1"/>
      </xdr:nvSpPr>
      <xdr:spPr>
        <a:xfrm>
          <a:off x="423061" y="564217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4C181B7-B086-406C-BBC0-898919779482}"/>
            </a:ext>
          </a:extLst>
        </xdr:cNvPr>
        <xdr:cNvCxnSpPr/>
      </xdr:nvCxnSpPr>
      <xdr:spPr>
        <a:xfrm>
          <a:off x="762000"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E58F7396-661D-407C-A8A1-457FF43F1DE3}"/>
            </a:ext>
          </a:extLst>
        </xdr:cNvPr>
        <xdr:cNvSpPr/>
      </xdr:nvSpPr>
      <xdr:spPr>
        <a:xfrm>
          <a:off x="762000"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68035</xdr:rowOff>
    </xdr:to>
    <xdr:cxnSp macro="">
      <xdr:nvCxnSpPr>
        <xdr:cNvPr id="58" name="直線コネクタ 57">
          <a:extLst>
            <a:ext uri="{FF2B5EF4-FFF2-40B4-BE49-F238E27FC236}">
              <a16:creationId xmlns:a16="http://schemas.microsoft.com/office/drawing/2014/main" id="{BFDDBB7E-E2EF-41A8-B8BD-6ED34C35FBB5}"/>
            </a:ext>
          </a:extLst>
        </xdr:cNvPr>
        <xdr:cNvCxnSpPr/>
      </xdr:nvCxnSpPr>
      <xdr:spPr>
        <a:xfrm flipV="1">
          <a:off x="4636770" y="5923734"/>
          <a:ext cx="0" cy="1507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71862</xdr:rowOff>
    </xdr:from>
    <xdr:ext cx="405111" cy="259045"/>
    <xdr:sp macro="" textlink="">
      <xdr:nvSpPr>
        <xdr:cNvPr id="59" name="【図書館】&#10;有形固定資産減価償却率最小値テキスト">
          <a:extLst>
            <a:ext uri="{FF2B5EF4-FFF2-40B4-BE49-F238E27FC236}">
              <a16:creationId xmlns:a16="http://schemas.microsoft.com/office/drawing/2014/main" id="{EC9D9EC9-7782-4CED-82E5-50B2B71311DA}"/>
            </a:ext>
          </a:extLst>
        </xdr:cNvPr>
        <xdr:cNvSpPr txBox="1"/>
      </xdr:nvSpPr>
      <xdr:spPr>
        <a:xfrm>
          <a:off x="4675505" y="743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68035</xdr:rowOff>
    </xdr:from>
    <xdr:to>
      <xdr:col>24</xdr:col>
      <xdr:colOff>152400</xdr:colOff>
      <xdr:row>42</xdr:row>
      <xdr:rowOff>68035</xdr:rowOff>
    </xdr:to>
    <xdr:cxnSp macro="">
      <xdr:nvCxnSpPr>
        <xdr:cNvPr id="60" name="直線コネクタ 59">
          <a:extLst>
            <a:ext uri="{FF2B5EF4-FFF2-40B4-BE49-F238E27FC236}">
              <a16:creationId xmlns:a16="http://schemas.microsoft.com/office/drawing/2014/main" id="{A825AF1E-2FC5-4C73-B308-54677FD9AD30}"/>
            </a:ext>
          </a:extLst>
        </xdr:cNvPr>
        <xdr:cNvCxnSpPr/>
      </xdr:nvCxnSpPr>
      <xdr:spPr>
        <a:xfrm>
          <a:off x="4544695" y="743086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1CAAA137-4297-45D2-A3FD-B631A4DCDBAE}"/>
            </a:ext>
          </a:extLst>
        </xdr:cNvPr>
        <xdr:cNvSpPr txBox="1"/>
      </xdr:nvSpPr>
      <xdr:spPr>
        <a:xfrm>
          <a:off x="4675505" y="56913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EDC63527-8AAD-4867-9C23-2CC6195BFE39}"/>
            </a:ext>
          </a:extLst>
        </xdr:cNvPr>
        <xdr:cNvCxnSpPr/>
      </xdr:nvCxnSpPr>
      <xdr:spPr>
        <a:xfrm>
          <a:off x="4544695" y="5923734"/>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89099</xdr:rowOff>
    </xdr:from>
    <xdr:ext cx="405111" cy="259045"/>
    <xdr:sp macro="" textlink="">
      <xdr:nvSpPr>
        <xdr:cNvPr id="63" name="【図書館】&#10;有形固定資産減価償却率平均値テキスト">
          <a:extLst>
            <a:ext uri="{FF2B5EF4-FFF2-40B4-BE49-F238E27FC236}">
              <a16:creationId xmlns:a16="http://schemas.microsoft.com/office/drawing/2014/main" id="{0AFD87DB-6115-4E4F-B61A-91C87C8E9550}"/>
            </a:ext>
          </a:extLst>
        </xdr:cNvPr>
        <xdr:cNvSpPr txBox="1"/>
      </xdr:nvSpPr>
      <xdr:spPr>
        <a:xfrm>
          <a:off x="4675505" y="63965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66222</xdr:rowOff>
    </xdr:from>
    <xdr:to>
      <xdr:col>24</xdr:col>
      <xdr:colOff>114300</xdr:colOff>
      <xdr:row>37</xdr:row>
      <xdr:rowOff>167822</xdr:rowOff>
    </xdr:to>
    <xdr:sp macro="" textlink="">
      <xdr:nvSpPr>
        <xdr:cNvPr id="64" name="フローチャート: 判断 63">
          <a:extLst>
            <a:ext uri="{FF2B5EF4-FFF2-40B4-BE49-F238E27FC236}">
              <a16:creationId xmlns:a16="http://schemas.microsoft.com/office/drawing/2014/main" id="{754E2F51-FCA5-4305-9C73-98835458B2F7}"/>
            </a:ext>
          </a:extLst>
        </xdr:cNvPr>
        <xdr:cNvSpPr/>
      </xdr:nvSpPr>
      <xdr:spPr>
        <a:xfrm>
          <a:off x="4582795" y="6552747"/>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165826</xdr:rowOff>
    </xdr:from>
    <xdr:to>
      <xdr:col>20</xdr:col>
      <xdr:colOff>38100</xdr:colOff>
      <xdr:row>37</xdr:row>
      <xdr:rowOff>95976</xdr:rowOff>
    </xdr:to>
    <xdr:sp macro="" textlink="">
      <xdr:nvSpPr>
        <xdr:cNvPr id="65" name="フローチャート: 判断 64">
          <a:extLst>
            <a:ext uri="{FF2B5EF4-FFF2-40B4-BE49-F238E27FC236}">
              <a16:creationId xmlns:a16="http://schemas.microsoft.com/office/drawing/2014/main" id="{FD9ABB32-4071-48D9-B89E-372F5AD48194}"/>
            </a:ext>
          </a:extLst>
        </xdr:cNvPr>
        <xdr:cNvSpPr/>
      </xdr:nvSpPr>
      <xdr:spPr>
        <a:xfrm>
          <a:off x="3744595" y="6473281"/>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110308</xdr:rowOff>
    </xdr:from>
    <xdr:to>
      <xdr:col>15</xdr:col>
      <xdr:colOff>101600</xdr:colOff>
      <xdr:row>37</xdr:row>
      <xdr:rowOff>40458</xdr:rowOff>
    </xdr:to>
    <xdr:sp macro="" textlink="">
      <xdr:nvSpPr>
        <xdr:cNvPr id="66" name="フローチャート: 判断 65">
          <a:extLst>
            <a:ext uri="{FF2B5EF4-FFF2-40B4-BE49-F238E27FC236}">
              <a16:creationId xmlns:a16="http://schemas.microsoft.com/office/drawing/2014/main" id="{52D16CFB-7D04-4EBE-8466-A7195558E9BE}"/>
            </a:ext>
          </a:extLst>
        </xdr:cNvPr>
        <xdr:cNvSpPr/>
      </xdr:nvSpPr>
      <xdr:spPr>
        <a:xfrm>
          <a:off x="2857500" y="6419668"/>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79284</xdr:rowOff>
    </xdr:from>
    <xdr:to>
      <xdr:col>10</xdr:col>
      <xdr:colOff>165100</xdr:colOff>
      <xdr:row>37</xdr:row>
      <xdr:rowOff>9434</xdr:rowOff>
    </xdr:to>
    <xdr:sp macro="" textlink="">
      <xdr:nvSpPr>
        <xdr:cNvPr id="67" name="フローチャート: 判断 66">
          <a:extLst>
            <a:ext uri="{FF2B5EF4-FFF2-40B4-BE49-F238E27FC236}">
              <a16:creationId xmlns:a16="http://schemas.microsoft.com/office/drawing/2014/main" id="{25F9C598-CB17-41A5-9ED1-63E7123E439E}"/>
            </a:ext>
          </a:extLst>
        </xdr:cNvPr>
        <xdr:cNvSpPr/>
      </xdr:nvSpPr>
      <xdr:spPr>
        <a:xfrm>
          <a:off x="1970405" y="6388644"/>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123372</xdr:rowOff>
    </xdr:from>
    <xdr:to>
      <xdr:col>6</xdr:col>
      <xdr:colOff>38100</xdr:colOff>
      <xdr:row>37</xdr:row>
      <xdr:rowOff>53522</xdr:rowOff>
    </xdr:to>
    <xdr:sp macro="" textlink="">
      <xdr:nvSpPr>
        <xdr:cNvPr id="68" name="フローチャート: 判断 67">
          <a:extLst>
            <a:ext uri="{FF2B5EF4-FFF2-40B4-BE49-F238E27FC236}">
              <a16:creationId xmlns:a16="http://schemas.microsoft.com/office/drawing/2014/main" id="{DAA60AB7-DAF4-4E81-B447-FA38DC133C93}"/>
            </a:ext>
          </a:extLst>
        </xdr:cNvPr>
        <xdr:cNvSpPr/>
      </xdr:nvSpPr>
      <xdr:spPr>
        <a:xfrm>
          <a:off x="1077595" y="6430827"/>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1098CEB-BF8F-43F9-836F-89F5F030B8DD}"/>
            </a:ext>
          </a:extLst>
        </xdr:cNvPr>
        <xdr:cNvSpPr txBox="1"/>
      </xdr:nvSpPr>
      <xdr:spPr>
        <a:xfrm>
          <a:off x="44469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CE22EF1-D2B4-4B47-A177-C46D0AA70A40}"/>
            </a:ext>
          </a:extLst>
        </xdr:cNvPr>
        <xdr:cNvSpPr txBox="1"/>
      </xdr:nvSpPr>
      <xdr:spPr>
        <a:xfrm>
          <a:off x="3608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311B0E4-9005-48FD-B174-10A53BDF3CCC}"/>
            </a:ext>
          </a:extLst>
        </xdr:cNvPr>
        <xdr:cNvSpPr txBox="1"/>
      </xdr:nvSpPr>
      <xdr:spPr>
        <a:xfrm>
          <a:off x="2715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D33CD03-1950-4AC5-82AA-FFBCED9ECA73}"/>
            </a:ext>
          </a:extLst>
        </xdr:cNvPr>
        <xdr:cNvSpPr txBox="1"/>
      </xdr:nvSpPr>
      <xdr:spPr>
        <a:xfrm>
          <a:off x="1828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EADBF18-CCC0-415E-9D0C-1B329AB72502}"/>
            </a:ext>
          </a:extLst>
        </xdr:cNvPr>
        <xdr:cNvSpPr txBox="1"/>
      </xdr:nvSpPr>
      <xdr:spPr>
        <a:xfrm>
          <a:off x="941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38463</xdr:rowOff>
    </xdr:from>
    <xdr:to>
      <xdr:col>24</xdr:col>
      <xdr:colOff>114300</xdr:colOff>
      <xdr:row>40</xdr:row>
      <xdr:rowOff>140063</xdr:rowOff>
    </xdr:to>
    <xdr:sp macro="" textlink="">
      <xdr:nvSpPr>
        <xdr:cNvPr id="74" name="楕円 73">
          <a:extLst>
            <a:ext uri="{FF2B5EF4-FFF2-40B4-BE49-F238E27FC236}">
              <a16:creationId xmlns:a16="http://schemas.microsoft.com/office/drawing/2014/main" id="{04175800-4391-4D72-A4B0-9416605B703C}"/>
            </a:ext>
          </a:extLst>
        </xdr:cNvPr>
        <xdr:cNvSpPr/>
      </xdr:nvSpPr>
      <xdr:spPr>
        <a:xfrm>
          <a:off x="4582795" y="7048863"/>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16890</xdr:rowOff>
    </xdr:from>
    <xdr:ext cx="405111" cy="259045"/>
    <xdr:sp macro="" textlink="">
      <xdr:nvSpPr>
        <xdr:cNvPr id="75" name="【図書館】&#10;有形固定資産減価償却率該当値テキスト">
          <a:extLst>
            <a:ext uri="{FF2B5EF4-FFF2-40B4-BE49-F238E27FC236}">
              <a16:creationId xmlns:a16="http://schemas.microsoft.com/office/drawing/2014/main" id="{51C650B8-32AC-4662-BAD3-885EF1FAAACC}"/>
            </a:ext>
          </a:extLst>
        </xdr:cNvPr>
        <xdr:cNvSpPr txBox="1"/>
      </xdr:nvSpPr>
      <xdr:spPr>
        <a:xfrm>
          <a:off x="4675505" y="7031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10704</xdr:rowOff>
    </xdr:from>
    <xdr:to>
      <xdr:col>20</xdr:col>
      <xdr:colOff>38100</xdr:colOff>
      <xdr:row>40</xdr:row>
      <xdr:rowOff>112304</xdr:rowOff>
    </xdr:to>
    <xdr:sp macro="" textlink="">
      <xdr:nvSpPr>
        <xdr:cNvPr id="76" name="楕円 75">
          <a:extLst>
            <a:ext uri="{FF2B5EF4-FFF2-40B4-BE49-F238E27FC236}">
              <a16:creationId xmlns:a16="http://schemas.microsoft.com/office/drawing/2014/main" id="{2991897D-97EE-4FD9-9948-EAE6A8ADD731}"/>
            </a:ext>
          </a:extLst>
        </xdr:cNvPr>
        <xdr:cNvSpPr/>
      </xdr:nvSpPr>
      <xdr:spPr>
        <a:xfrm>
          <a:off x="3744595" y="7019199"/>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61504</xdr:rowOff>
    </xdr:from>
    <xdr:to>
      <xdr:col>24</xdr:col>
      <xdr:colOff>63500</xdr:colOff>
      <xdr:row>40</xdr:row>
      <xdr:rowOff>89263</xdr:rowOff>
    </xdr:to>
    <xdr:cxnSp macro="">
      <xdr:nvCxnSpPr>
        <xdr:cNvPr id="77" name="直線コネクタ 76">
          <a:extLst>
            <a:ext uri="{FF2B5EF4-FFF2-40B4-BE49-F238E27FC236}">
              <a16:creationId xmlns:a16="http://schemas.microsoft.com/office/drawing/2014/main" id="{1326CC73-C3E1-48C2-ADD5-9FC31127E081}"/>
            </a:ext>
          </a:extLst>
        </xdr:cNvPr>
        <xdr:cNvCxnSpPr/>
      </xdr:nvCxnSpPr>
      <xdr:spPr>
        <a:xfrm>
          <a:off x="3799205" y="7075714"/>
          <a:ext cx="838200" cy="2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156028</xdr:rowOff>
    </xdr:from>
    <xdr:to>
      <xdr:col>15</xdr:col>
      <xdr:colOff>101600</xdr:colOff>
      <xdr:row>40</xdr:row>
      <xdr:rowOff>86178</xdr:rowOff>
    </xdr:to>
    <xdr:sp macro="" textlink="">
      <xdr:nvSpPr>
        <xdr:cNvPr id="78" name="楕円 77">
          <a:extLst>
            <a:ext uri="{FF2B5EF4-FFF2-40B4-BE49-F238E27FC236}">
              <a16:creationId xmlns:a16="http://schemas.microsoft.com/office/drawing/2014/main" id="{8E0C14D7-43FB-4738-9302-4162AD3BB567}"/>
            </a:ext>
          </a:extLst>
        </xdr:cNvPr>
        <xdr:cNvSpPr/>
      </xdr:nvSpPr>
      <xdr:spPr>
        <a:xfrm>
          <a:off x="2857500" y="6991168"/>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35378</xdr:rowOff>
    </xdr:from>
    <xdr:to>
      <xdr:col>19</xdr:col>
      <xdr:colOff>177800</xdr:colOff>
      <xdr:row>40</xdr:row>
      <xdr:rowOff>61504</xdr:rowOff>
    </xdr:to>
    <xdr:cxnSp macro="">
      <xdr:nvCxnSpPr>
        <xdr:cNvPr id="79" name="直線コネクタ 78">
          <a:extLst>
            <a:ext uri="{FF2B5EF4-FFF2-40B4-BE49-F238E27FC236}">
              <a16:creationId xmlns:a16="http://schemas.microsoft.com/office/drawing/2014/main" id="{02F29E21-47CA-415D-A34C-D8B41CF2379B}"/>
            </a:ext>
          </a:extLst>
        </xdr:cNvPr>
        <xdr:cNvCxnSpPr/>
      </xdr:nvCxnSpPr>
      <xdr:spPr>
        <a:xfrm>
          <a:off x="2906395" y="7045778"/>
          <a:ext cx="892810" cy="29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154396</xdr:rowOff>
    </xdr:from>
    <xdr:to>
      <xdr:col>10</xdr:col>
      <xdr:colOff>165100</xdr:colOff>
      <xdr:row>41</xdr:row>
      <xdr:rowOff>84546</xdr:rowOff>
    </xdr:to>
    <xdr:sp macro="" textlink="">
      <xdr:nvSpPr>
        <xdr:cNvPr id="80" name="楕円 79">
          <a:extLst>
            <a:ext uri="{FF2B5EF4-FFF2-40B4-BE49-F238E27FC236}">
              <a16:creationId xmlns:a16="http://schemas.microsoft.com/office/drawing/2014/main" id="{FA236F77-33FF-4C83-8A98-5BE9D1686DDE}"/>
            </a:ext>
          </a:extLst>
        </xdr:cNvPr>
        <xdr:cNvSpPr/>
      </xdr:nvSpPr>
      <xdr:spPr>
        <a:xfrm>
          <a:off x="1970405" y="716479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35378</xdr:rowOff>
    </xdr:from>
    <xdr:to>
      <xdr:col>15</xdr:col>
      <xdr:colOff>50800</xdr:colOff>
      <xdr:row>41</xdr:row>
      <xdr:rowOff>33746</xdr:rowOff>
    </xdr:to>
    <xdr:cxnSp macro="">
      <xdr:nvCxnSpPr>
        <xdr:cNvPr id="81" name="直線コネクタ 80">
          <a:extLst>
            <a:ext uri="{FF2B5EF4-FFF2-40B4-BE49-F238E27FC236}">
              <a16:creationId xmlns:a16="http://schemas.microsoft.com/office/drawing/2014/main" id="{E6BB42BD-4269-4E9C-B60E-27660161C9CE}"/>
            </a:ext>
          </a:extLst>
        </xdr:cNvPr>
        <xdr:cNvCxnSpPr/>
      </xdr:nvCxnSpPr>
      <xdr:spPr>
        <a:xfrm flipV="1">
          <a:off x="2019300" y="7045778"/>
          <a:ext cx="887095" cy="173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12337</xdr:rowOff>
    </xdr:from>
    <xdr:to>
      <xdr:col>6</xdr:col>
      <xdr:colOff>38100</xdr:colOff>
      <xdr:row>41</xdr:row>
      <xdr:rowOff>113937</xdr:rowOff>
    </xdr:to>
    <xdr:sp macro="" textlink="">
      <xdr:nvSpPr>
        <xdr:cNvPr id="82" name="楕円 81">
          <a:extLst>
            <a:ext uri="{FF2B5EF4-FFF2-40B4-BE49-F238E27FC236}">
              <a16:creationId xmlns:a16="http://schemas.microsoft.com/office/drawing/2014/main" id="{DDC58F92-0668-4A4C-A7D9-BBAC44E6C795}"/>
            </a:ext>
          </a:extLst>
        </xdr:cNvPr>
        <xdr:cNvSpPr/>
      </xdr:nvSpPr>
      <xdr:spPr>
        <a:xfrm>
          <a:off x="1077595" y="7196092"/>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33746</xdr:rowOff>
    </xdr:from>
    <xdr:to>
      <xdr:col>10</xdr:col>
      <xdr:colOff>114300</xdr:colOff>
      <xdr:row>41</xdr:row>
      <xdr:rowOff>63137</xdr:rowOff>
    </xdr:to>
    <xdr:cxnSp macro="">
      <xdr:nvCxnSpPr>
        <xdr:cNvPr id="83" name="直線コネクタ 82">
          <a:extLst>
            <a:ext uri="{FF2B5EF4-FFF2-40B4-BE49-F238E27FC236}">
              <a16:creationId xmlns:a16="http://schemas.microsoft.com/office/drawing/2014/main" id="{428590F9-3954-4734-9C8F-FC178AC08B05}"/>
            </a:ext>
          </a:extLst>
        </xdr:cNvPr>
        <xdr:cNvCxnSpPr/>
      </xdr:nvCxnSpPr>
      <xdr:spPr>
        <a:xfrm flipV="1">
          <a:off x="1132205" y="7219406"/>
          <a:ext cx="887095" cy="3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112503</xdr:rowOff>
    </xdr:from>
    <xdr:ext cx="405111" cy="259045"/>
    <xdr:sp macro="" textlink="">
      <xdr:nvSpPr>
        <xdr:cNvPr id="84" name="n_1aveValue【図書館】&#10;有形固定資産減価償却率">
          <a:extLst>
            <a:ext uri="{FF2B5EF4-FFF2-40B4-BE49-F238E27FC236}">
              <a16:creationId xmlns:a16="http://schemas.microsoft.com/office/drawing/2014/main" id="{D1DCDDAC-3839-4118-A161-7A220782F08C}"/>
            </a:ext>
          </a:extLst>
        </xdr:cNvPr>
        <xdr:cNvSpPr txBox="1"/>
      </xdr:nvSpPr>
      <xdr:spPr>
        <a:xfrm>
          <a:off x="3582044" y="6246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56985</xdr:rowOff>
    </xdr:from>
    <xdr:ext cx="405111" cy="259045"/>
    <xdr:sp macro="" textlink="">
      <xdr:nvSpPr>
        <xdr:cNvPr id="85" name="n_2aveValue【図書館】&#10;有形固定資産減価償却率">
          <a:extLst>
            <a:ext uri="{FF2B5EF4-FFF2-40B4-BE49-F238E27FC236}">
              <a16:creationId xmlns:a16="http://schemas.microsoft.com/office/drawing/2014/main" id="{242C8093-51E4-49FF-986B-2E3EE4154884}"/>
            </a:ext>
          </a:extLst>
        </xdr:cNvPr>
        <xdr:cNvSpPr txBox="1"/>
      </xdr:nvSpPr>
      <xdr:spPr>
        <a:xfrm>
          <a:off x="2705744" y="6194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25961</xdr:rowOff>
    </xdr:from>
    <xdr:ext cx="405111" cy="259045"/>
    <xdr:sp macro="" textlink="">
      <xdr:nvSpPr>
        <xdr:cNvPr id="86" name="n_3aveValue【図書館】&#10;有形固定資産減価償却率">
          <a:extLst>
            <a:ext uri="{FF2B5EF4-FFF2-40B4-BE49-F238E27FC236}">
              <a16:creationId xmlns:a16="http://schemas.microsoft.com/office/drawing/2014/main" id="{FDA71EDC-B0F2-488B-8606-AC426C76A563}"/>
            </a:ext>
          </a:extLst>
        </xdr:cNvPr>
        <xdr:cNvSpPr txBox="1"/>
      </xdr:nvSpPr>
      <xdr:spPr>
        <a:xfrm>
          <a:off x="1818649" y="6161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70049</xdr:rowOff>
    </xdr:from>
    <xdr:ext cx="405111" cy="259045"/>
    <xdr:sp macro="" textlink="">
      <xdr:nvSpPr>
        <xdr:cNvPr id="87" name="n_4aveValue【図書館】&#10;有形固定資産減価償却率">
          <a:extLst>
            <a:ext uri="{FF2B5EF4-FFF2-40B4-BE49-F238E27FC236}">
              <a16:creationId xmlns:a16="http://schemas.microsoft.com/office/drawing/2014/main" id="{E2ED408A-5C6D-4A9A-99BC-FCCFDCBEF29B}"/>
            </a:ext>
          </a:extLst>
        </xdr:cNvPr>
        <xdr:cNvSpPr txBox="1"/>
      </xdr:nvSpPr>
      <xdr:spPr>
        <a:xfrm>
          <a:off x="925839" y="6206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103431</xdr:rowOff>
    </xdr:from>
    <xdr:ext cx="405111" cy="259045"/>
    <xdr:sp macro="" textlink="">
      <xdr:nvSpPr>
        <xdr:cNvPr id="88" name="n_1mainValue【図書館】&#10;有形固定資産減価償却率">
          <a:extLst>
            <a:ext uri="{FF2B5EF4-FFF2-40B4-BE49-F238E27FC236}">
              <a16:creationId xmlns:a16="http://schemas.microsoft.com/office/drawing/2014/main" id="{ABFACD84-6BEC-4EA7-9C9B-288C2C0FD113}"/>
            </a:ext>
          </a:extLst>
        </xdr:cNvPr>
        <xdr:cNvSpPr txBox="1"/>
      </xdr:nvSpPr>
      <xdr:spPr>
        <a:xfrm>
          <a:off x="3582044" y="7115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77305</xdr:rowOff>
    </xdr:from>
    <xdr:ext cx="405111" cy="259045"/>
    <xdr:sp macro="" textlink="">
      <xdr:nvSpPr>
        <xdr:cNvPr id="89" name="n_2mainValue【図書館】&#10;有形固定資産減価償却率">
          <a:extLst>
            <a:ext uri="{FF2B5EF4-FFF2-40B4-BE49-F238E27FC236}">
              <a16:creationId xmlns:a16="http://schemas.microsoft.com/office/drawing/2014/main" id="{B4D07056-802C-4DD7-A39A-D4AAA52FA118}"/>
            </a:ext>
          </a:extLst>
        </xdr:cNvPr>
        <xdr:cNvSpPr txBox="1"/>
      </xdr:nvSpPr>
      <xdr:spPr>
        <a:xfrm>
          <a:off x="2705744" y="7087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75673</xdr:rowOff>
    </xdr:from>
    <xdr:ext cx="405111" cy="259045"/>
    <xdr:sp macro="" textlink="">
      <xdr:nvSpPr>
        <xdr:cNvPr id="90" name="n_3mainValue【図書館】&#10;有形固定資産減価償却率">
          <a:extLst>
            <a:ext uri="{FF2B5EF4-FFF2-40B4-BE49-F238E27FC236}">
              <a16:creationId xmlns:a16="http://schemas.microsoft.com/office/drawing/2014/main" id="{F08A4381-4888-42CF-8DD2-CE42D3E52700}"/>
            </a:ext>
          </a:extLst>
        </xdr:cNvPr>
        <xdr:cNvSpPr txBox="1"/>
      </xdr:nvSpPr>
      <xdr:spPr>
        <a:xfrm>
          <a:off x="1818649" y="726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105064</xdr:rowOff>
    </xdr:from>
    <xdr:ext cx="405111" cy="259045"/>
    <xdr:sp macro="" textlink="">
      <xdr:nvSpPr>
        <xdr:cNvPr id="91" name="n_4mainValue【図書館】&#10;有形固定資産減価償却率">
          <a:extLst>
            <a:ext uri="{FF2B5EF4-FFF2-40B4-BE49-F238E27FC236}">
              <a16:creationId xmlns:a16="http://schemas.microsoft.com/office/drawing/2014/main" id="{836F1D43-9E73-45F0-BC77-0F074C30D4A5}"/>
            </a:ext>
          </a:extLst>
        </xdr:cNvPr>
        <xdr:cNvSpPr txBox="1"/>
      </xdr:nvSpPr>
      <xdr:spPr>
        <a:xfrm>
          <a:off x="925839" y="7292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22AC0D6-6F59-41AA-8A2B-A8CAD40D9779}"/>
            </a:ext>
          </a:extLst>
        </xdr:cNvPr>
        <xdr:cNvSpPr/>
      </xdr:nvSpPr>
      <xdr:spPr>
        <a:xfrm>
          <a:off x="6602095"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BAF9582-4B13-403E-9042-53B38FBDC49B}"/>
            </a:ext>
          </a:extLst>
        </xdr:cNvPr>
        <xdr:cNvSpPr/>
      </xdr:nvSpPr>
      <xdr:spPr>
        <a:xfrm>
          <a:off x="6732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7B1439E-37A5-46D5-885F-CBC8A4ED0CB6}"/>
            </a:ext>
          </a:extLst>
        </xdr:cNvPr>
        <xdr:cNvSpPr/>
      </xdr:nvSpPr>
      <xdr:spPr>
        <a:xfrm>
          <a:off x="6732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A9663CEE-431D-4203-8DE9-050C07DD85A9}"/>
            </a:ext>
          </a:extLst>
        </xdr:cNvPr>
        <xdr:cNvSpPr/>
      </xdr:nvSpPr>
      <xdr:spPr>
        <a:xfrm>
          <a:off x="7745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AA4BDAE1-0C1B-4EC5-BCE1-B75031416A90}"/>
            </a:ext>
          </a:extLst>
        </xdr:cNvPr>
        <xdr:cNvSpPr/>
      </xdr:nvSpPr>
      <xdr:spPr>
        <a:xfrm>
          <a:off x="7745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CD08747D-3DC5-4B1C-88CF-D22E43D0243B}"/>
            </a:ext>
          </a:extLst>
        </xdr:cNvPr>
        <xdr:cNvSpPr/>
      </xdr:nvSpPr>
      <xdr:spPr>
        <a:xfrm>
          <a:off x="8888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E6DD13BA-CA7D-4FA6-957F-92FD7D76798B}"/>
            </a:ext>
          </a:extLst>
        </xdr:cNvPr>
        <xdr:cNvSpPr/>
      </xdr:nvSpPr>
      <xdr:spPr>
        <a:xfrm>
          <a:off x="8888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B4AE7E59-A357-403A-B06B-605D67E080AA}"/>
            </a:ext>
          </a:extLst>
        </xdr:cNvPr>
        <xdr:cNvSpPr/>
      </xdr:nvSpPr>
      <xdr:spPr>
        <a:xfrm>
          <a:off x="6602095"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7705D0B6-D969-493E-BA83-8CDA4CF87939}"/>
            </a:ext>
          </a:extLst>
        </xdr:cNvPr>
        <xdr:cNvSpPr txBox="1"/>
      </xdr:nvSpPr>
      <xdr:spPr>
        <a:xfrm>
          <a:off x="6563995" y="52578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7FDFB3A2-AB26-4F5C-BAF1-74778C778489}"/>
            </a:ext>
          </a:extLst>
        </xdr:cNvPr>
        <xdr:cNvCxnSpPr/>
      </xdr:nvCxnSpPr>
      <xdr:spPr>
        <a:xfrm>
          <a:off x="6602095"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F4C9B84E-7E12-48BA-A8F5-18CE182AAB3F}"/>
            </a:ext>
          </a:extLst>
        </xdr:cNvPr>
        <xdr:cNvCxnSpPr/>
      </xdr:nvCxnSpPr>
      <xdr:spPr>
        <a:xfrm>
          <a:off x="6602095" y="73228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5D5952E2-67E0-43FC-8464-FCA12F5C4042}"/>
            </a:ext>
          </a:extLst>
        </xdr:cNvPr>
        <xdr:cNvSpPr txBox="1"/>
      </xdr:nvSpPr>
      <xdr:spPr>
        <a:xfrm>
          <a:off x="6136821" y="7171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A50B942F-3E8D-4ECF-B0CA-24DEEFC81C66}"/>
            </a:ext>
          </a:extLst>
        </xdr:cNvPr>
        <xdr:cNvCxnSpPr/>
      </xdr:nvCxnSpPr>
      <xdr:spPr>
        <a:xfrm>
          <a:off x="6602095"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97D1C1BF-35FB-4AC4-ABA6-35F52A0A50F2}"/>
            </a:ext>
          </a:extLst>
        </xdr:cNvPr>
        <xdr:cNvSpPr txBox="1"/>
      </xdr:nvSpPr>
      <xdr:spPr>
        <a:xfrm>
          <a:off x="6136821" y="6706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3FA8D41F-0EF5-4B5F-9D1A-1D0F348E8DFB}"/>
            </a:ext>
          </a:extLst>
        </xdr:cNvPr>
        <xdr:cNvCxnSpPr/>
      </xdr:nvCxnSpPr>
      <xdr:spPr>
        <a:xfrm>
          <a:off x="6602095" y="6385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47625EF7-B2DD-4585-9AE6-842DDB37D637}"/>
            </a:ext>
          </a:extLst>
        </xdr:cNvPr>
        <xdr:cNvSpPr txBox="1"/>
      </xdr:nvSpPr>
      <xdr:spPr>
        <a:xfrm>
          <a:off x="6136821" y="62414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AD1FEB89-E2DB-42D1-BA32-93307925D2D5}"/>
            </a:ext>
          </a:extLst>
        </xdr:cNvPr>
        <xdr:cNvCxnSpPr/>
      </xdr:nvCxnSpPr>
      <xdr:spPr>
        <a:xfrm>
          <a:off x="6602095" y="5920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35689F9C-4835-4E61-9038-C20C23291F94}"/>
            </a:ext>
          </a:extLst>
        </xdr:cNvPr>
        <xdr:cNvSpPr txBox="1"/>
      </xdr:nvSpPr>
      <xdr:spPr>
        <a:xfrm>
          <a:off x="6136821" y="57689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A0863574-A192-460C-B0C5-45338FDC28A9}"/>
            </a:ext>
          </a:extLst>
        </xdr:cNvPr>
        <xdr:cNvCxnSpPr/>
      </xdr:nvCxnSpPr>
      <xdr:spPr>
        <a:xfrm>
          <a:off x="6602095"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10F2E849-66E4-4F93-86A4-11F49E0DFC54}"/>
            </a:ext>
          </a:extLst>
        </xdr:cNvPr>
        <xdr:cNvSpPr txBox="1"/>
      </xdr:nvSpPr>
      <xdr:spPr>
        <a:xfrm>
          <a:off x="6136821" y="53041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34DF7C41-5C7D-4CFB-B66B-A63A768F5FCA}"/>
            </a:ext>
          </a:extLst>
        </xdr:cNvPr>
        <xdr:cNvSpPr/>
      </xdr:nvSpPr>
      <xdr:spPr>
        <a:xfrm>
          <a:off x="6602095"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53340</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5FC3809A-7418-4BC9-9C7C-66C5703A0BB7}"/>
            </a:ext>
          </a:extLst>
        </xdr:cNvPr>
        <xdr:cNvCxnSpPr/>
      </xdr:nvCxnSpPr>
      <xdr:spPr>
        <a:xfrm flipV="1">
          <a:off x="10476865" y="6015990"/>
          <a:ext cx="0" cy="1255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D6B2C4E6-0477-406D-AA97-CA2705C2BCED}"/>
            </a:ext>
          </a:extLst>
        </xdr:cNvPr>
        <xdr:cNvSpPr txBox="1"/>
      </xdr:nvSpPr>
      <xdr:spPr>
        <a:xfrm>
          <a:off x="10515600" y="728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1AF8F0E4-9E20-48F6-ABF7-D7A319343387}"/>
            </a:ext>
          </a:extLst>
        </xdr:cNvPr>
        <xdr:cNvCxnSpPr/>
      </xdr:nvCxnSpPr>
      <xdr:spPr>
        <a:xfrm>
          <a:off x="10390505" y="7271385"/>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17</xdr:rowOff>
    </xdr:from>
    <xdr:ext cx="469744" cy="259045"/>
    <xdr:sp macro="" textlink="">
      <xdr:nvSpPr>
        <xdr:cNvPr id="116" name="【図書館】&#10;一人当たり面積最大値テキスト">
          <a:extLst>
            <a:ext uri="{FF2B5EF4-FFF2-40B4-BE49-F238E27FC236}">
              <a16:creationId xmlns:a16="http://schemas.microsoft.com/office/drawing/2014/main" id="{5B60578B-F21E-447A-97BB-D35C9E297817}"/>
            </a:ext>
          </a:extLst>
        </xdr:cNvPr>
        <xdr:cNvSpPr txBox="1"/>
      </xdr:nvSpPr>
      <xdr:spPr>
        <a:xfrm>
          <a:off x="10515600" y="5783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53340</xdr:rowOff>
    </xdr:from>
    <xdr:to>
      <xdr:col>55</xdr:col>
      <xdr:colOff>88900</xdr:colOff>
      <xdr:row>34</xdr:row>
      <xdr:rowOff>53340</xdr:rowOff>
    </xdr:to>
    <xdr:cxnSp macro="">
      <xdr:nvCxnSpPr>
        <xdr:cNvPr id="117" name="直線コネクタ 116">
          <a:extLst>
            <a:ext uri="{FF2B5EF4-FFF2-40B4-BE49-F238E27FC236}">
              <a16:creationId xmlns:a16="http://schemas.microsoft.com/office/drawing/2014/main" id="{37C74F63-9338-4A87-95B6-A03A5803B371}"/>
            </a:ext>
          </a:extLst>
        </xdr:cNvPr>
        <xdr:cNvCxnSpPr/>
      </xdr:nvCxnSpPr>
      <xdr:spPr>
        <a:xfrm>
          <a:off x="10390505" y="6015990"/>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126001</xdr:rowOff>
    </xdr:from>
    <xdr:ext cx="469744" cy="259045"/>
    <xdr:sp macro="" textlink="">
      <xdr:nvSpPr>
        <xdr:cNvPr id="118" name="【図書館】&#10;一人当たり面積平均値テキスト">
          <a:extLst>
            <a:ext uri="{FF2B5EF4-FFF2-40B4-BE49-F238E27FC236}">
              <a16:creationId xmlns:a16="http://schemas.microsoft.com/office/drawing/2014/main" id="{BE063ECF-C198-4978-A09B-6534BE70D1F3}"/>
            </a:ext>
          </a:extLst>
        </xdr:cNvPr>
        <xdr:cNvSpPr txBox="1"/>
      </xdr:nvSpPr>
      <xdr:spPr>
        <a:xfrm>
          <a:off x="10515600" y="66087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103124</xdr:rowOff>
    </xdr:from>
    <xdr:to>
      <xdr:col>55</xdr:col>
      <xdr:colOff>50800</xdr:colOff>
      <xdr:row>39</xdr:row>
      <xdr:rowOff>33274</xdr:rowOff>
    </xdr:to>
    <xdr:sp macro="" textlink="">
      <xdr:nvSpPr>
        <xdr:cNvPr id="119" name="フローチャート: 判断 118">
          <a:extLst>
            <a:ext uri="{FF2B5EF4-FFF2-40B4-BE49-F238E27FC236}">
              <a16:creationId xmlns:a16="http://schemas.microsoft.com/office/drawing/2014/main" id="{5EC10D63-BF32-4EFD-AD78-47C7CBF3C163}"/>
            </a:ext>
          </a:extLst>
        </xdr:cNvPr>
        <xdr:cNvSpPr/>
      </xdr:nvSpPr>
      <xdr:spPr>
        <a:xfrm>
          <a:off x="10428605" y="6764909"/>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103124</xdr:rowOff>
    </xdr:from>
    <xdr:to>
      <xdr:col>50</xdr:col>
      <xdr:colOff>165100</xdr:colOff>
      <xdr:row>39</xdr:row>
      <xdr:rowOff>33274</xdr:rowOff>
    </xdr:to>
    <xdr:sp macro="" textlink="">
      <xdr:nvSpPr>
        <xdr:cNvPr id="120" name="フローチャート: 判断 119">
          <a:extLst>
            <a:ext uri="{FF2B5EF4-FFF2-40B4-BE49-F238E27FC236}">
              <a16:creationId xmlns:a16="http://schemas.microsoft.com/office/drawing/2014/main" id="{F30295DD-9031-4AF0-8B84-F5786AE6EF25}"/>
            </a:ext>
          </a:extLst>
        </xdr:cNvPr>
        <xdr:cNvSpPr/>
      </xdr:nvSpPr>
      <xdr:spPr>
        <a:xfrm>
          <a:off x="9590405" y="6764909"/>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121412</xdr:rowOff>
    </xdr:from>
    <xdr:to>
      <xdr:col>46</xdr:col>
      <xdr:colOff>38100</xdr:colOff>
      <xdr:row>39</xdr:row>
      <xdr:rowOff>51562</xdr:rowOff>
    </xdr:to>
    <xdr:sp macro="" textlink="">
      <xdr:nvSpPr>
        <xdr:cNvPr id="121" name="フローチャート: 判断 120">
          <a:extLst>
            <a:ext uri="{FF2B5EF4-FFF2-40B4-BE49-F238E27FC236}">
              <a16:creationId xmlns:a16="http://schemas.microsoft.com/office/drawing/2014/main" id="{3450F66D-54F0-4C2C-A446-A06FAF1A8F31}"/>
            </a:ext>
          </a:extLst>
        </xdr:cNvPr>
        <xdr:cNvSpPr/>
      </xdr:nvSpPr>
      <xdr:spPr>
        <a:xfrm>
          <a:off x="8697595" y="6779387"/>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135128</xdr:rowOff>
    </xdr:from>
    <xdr:to>
      <xdr:col>41</xdr:col>
      <xdr:colOff>101600</xdr:colOff>
      <xdr:row>39</xdr:row>
      <xdr:rowOff>65278</xdr:rowOff>
    </xdr:to>
    <xdr:sp macro="" textlink="">
      <xdr:nvSpPr>
        <xdr:cNvPr id="122" name="フローチャート: 判断 121">
          <a:extLst>
            <a:ext uri="{FF2B5EF4-FFF2-40B4-BE49-F238E27FC236}">
              <a16:creationId xmlns:a16="http://schemas.microsoft.com/office/drawing/2014/main" id="{BAF727F0-5493-4994-B87A-1C1085146DFF}"/>
            </a:ext>
          </a:extLst>
        </xdr:cNvPr>
        <xdr:cNvSpPr/>
      </xdr:nvSpPr>
      <xdr:spPr>
        <a:xfrm>
          <a:off x="7810500" y="679881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16256</xdr:rowOff>
    </xdr:from>
    <xdr:to>
      <xdr:col>36</xdr:col>
      <xdr:colOff>165100</xdr:colOff>
      <xdr:row>38</xdr:row>
      <xdr:rowOff>117856</xdr:rowOff>
    </xdr:to>
    <xdr:sp macro="" textlink="">
      <xdr:nvSpPr>
        <xdr:cNvPr id="123" name="フローチャート: 判断 122">
          <a:extLst>
            <a:ext uri="{FF2B5EF4-FFF2-40B4-BE49-F238E27FC236}">
              <a16:creationId xmlns:a16="http://schemas.microsoft.com/office/drawing/2014/main" id="{C67A7E28-79E3-4380-9751-BD9B836080D2}"/>
            </a:ext>
          </a:extLst>
        </xdr:cNvPr>
        <xdr:cNvSpPr/>
      </xdr:nvSpPr>
      <xdr:spPr>
        <a:xfrm>
          <a:off x="6923405" y="667994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F041BC9-A0B1-4FA7-9EA6-28B2999AE928}"/>
            </a:ext>
          </a:extLst>
        </xdr:cNvPr>
        <xdr:cNvSpPr txBox="1"/>
      </xdr:nvSpPr>
      <xdr:spPr>
        <a:xfrm>
          <a:off x="102870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3AC7621-3873-446F-AC6E-1D3EF5C132FF}"/>
            </a:ext>
          </a:extLst>
        </xdr:cNvPr>
        <xdr:cNvSpPr txBox="1"/>
      </xdr:nvSpPr>
      <xdr:spPr>
        <a:xfrm>
          <a:off x="9448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7ACC43E-D6FB-48D3-B71A-A688AB00CB3B}"/>
            </a:ext>
          </a:extLst>
        </xdr:cNvPr>
        <xdr:cNvSpPr txBox="1"/>
      </xdr:nvSpPr>
      <xdr:spPr>
        <a:xfrm>
          <a:off x="8561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B958D10-DB5F-43E9-A537-FE67CB12E8D8}"/>
            </a:ext>
          </a:extLst>
        </xdr:cNvPr>
        <xdr:cNvSpPr txBox="1"/>
      </xdr:nvSpPr>
      <xdr:spPr>
        <a:xfrm>
          <a:off x="7668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580B853-B838-436E-A012-3EDCBF305C16}"/>
            </a:ext>
          </a:extLst>
        </xdr:cNvPr>
        <xdr:cNvSpPr txBox="1"/>
      </xdr:nvSpPr>
      <xdr:spPr>
        <a:xfrm>
          <a:off x="6781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82550</xdr:rowOff>
    </xdr:from>
    <xdr:to>
      <xdr:col>55</xdr:col>
      <xdr:colOff>50800</xdr:colOff>
      <xdr:row>40</xdr:row>
      <xdr:rowOff>12700</xdr:rowOff>
    </xdr:to>
    <xdr:sp macro="" textlink="">
      <xdr:nvSpPr>
        <xdr:cNvPr id="129" name="楕円 128">
          <a:extLst>
            <a:ext uri="{FF2B5EF4-FFF2-40B4-BE49-F238E27FC236}">
              <a16:creationId xmlns:a16="http://schemas.microsoft.com/office/drawing/2014/main" id="{EDDFC37A-357E-4E36-B8A9-FB10C2C22869}"/>
            </a:ext>
          </a:extLst>
        </xdr:cNvPr>
        <xdr:cNvSpPr/>
      </xdr:nvSpPr>
      <xdr:spPr>
        <a:xfrm>
          <a:off x="10428605" y="691578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60977</xdr:rowOff>
    </xdr:from>
    <xdr:ext cx="469744" cy="259045"/>
    <xdr:sp macro="" textlink="">
      <xdr:nvSpPr>
        <xdr:cNvPr id="130" name="【図書館】&#10;一人当たり面積該当値テキスト">
          <a:extLst>
            <a:ext uri="{FF2B5EF4-FFF2-40B4-BE49-F238E27FC236}">
              <a16:creationId xmlns:a16="http://schemas.microsoft.com/office/drawing/2014/main" id="{36F9DE54-FDBC-4448-B18D-A08975D5106E}"/>
            </a:ext>
          </a:extLst>
        </xdr:cNvPr>
        <xdr:cNvSpPr txBox="1"/>
      </xdr:nvSpPr>
      <xdr:spPr>
        <a:xfrm>
          <a:off x="10515600" y="689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91694</xdr:rowOff>
    </xdr:from>
    <xdr:to>
      <xdr:col>50</xdr:col>
      <xdr:colOff>165100</xdr:colOff>
      <xdr:row>40</xdr:row>
      <xdr:rowOff>21844</xdr:rowOff>
    </xdr:to>
    <xdr:sp macro="" textlink="">
      <xdr:nvSpPr>
        <xdr:cNvPr id="131" name="楕円 130">
          <a:extLst>
            <a:ext uri="{FF2B5EF4-FFF2-40B4-BE49-F238E27FC236}">
              <a16:creationId xmlns:a16="http://schemas.microsoft.com/office/drawing/2014/main" id="{25E1435F-3F94-4AFB-A489-395A03BAFB32}"/>
            </a:ext>
          </a:extLst>
        </xdr:cNvPr>
        <xdr:cNvSpPr/>
      </xdr:nvSpPr>
      <xdr:spPr>
        <a:xfrm>
          <a:off x="9590405" y="6930644"/>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133350</xdr:rowOff>
    </xdr:from>
    <xdr:to>
      <xdr:col>55</xdr:col>
      <xdr:colOff>0</xdr:colOff>
      <xdr:row>39</xdr:row>
      <xdr:rowOff>142494</xdr:rowOff>
    </xdr:to>
    <xdr:cxnSp macro="">
      <xdr:nvCxnSpPr>
        <xdr:cNvPr id="132" name="直線コネクタ 131">
          <a:extLst>
            <a:ext uri="{FF2B5EF4-FFF2-40B4-BE49-F238E27FC236}">
              <a16:creationId xmlns:a16="http://schemas.microsoft.com/office/drawing/2014/main" id="{8B70D36F-044A-4461-B686-6B6F14074E40}"/>
            </a:ext>
          </a:extLst>
        </xdr:cNvPr>
        <xdr:cNvCxnSpPr/>
      </xdr:nvCxnSpPr>
      <xdr:spPr>
        <a:xfrm flipV="1">
          <a:off x="9639300" y="6972300"/>
          <a:ext cx="8382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100838</xdr:rowOff>
    </xdr:from>
    <xdr:to>
      <xdr:col>46</xdr:col>
      <xdr:colOff>38100</xdr:colOff>
      <xdr:row>40</xdr:row>
      <xdr:rowOff>30988</xdr:rowOff>
    </xdr:to>
    <xdr:sp macro="" textlink="">
      <xdr:nvSpPr>
        <xdr:cNvPr id="133" name="楕円 132">
          <a:extLst>
            <a:ext uri="{FF2B5EF4-FFF2-40B4-BE49-F238E27FC236}">
              <a16:creationId xmlns:a16="http://schemas.microsoft.com/office/drawing/2014/main" id="{734A2E8E-E3DF-4D91-964B-BB58F8373B11}"/>
            </a:ext>
          </a:extLst>
        </xdr:cNvPr>
        <xdr:cNvSpPr/>
      </xdr:nvSpPr>
      <xdr:spPr>
        <a:xfrm>
          <a:off x="8697595" y="6937883"/>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142494</xdr:rowOff>
    </xdr:from>
    <xdr:to>
      <xdr:col>50</xdr:col>
      <xdr:colOff>114300</xdr:colOff>
      <xdr:row>39</xdr:row>
      <xdr:rowOff>151638</xdr:rowOff>
    </xdr:to>
    <xdr:cxnSp macro="">
      <xdr:nvCxnSpPr>
        <xdr:cNvPr id="134" name="直線コネクタ 133">
          <a:extLst>
            <a:ext uri="{FF2B5EF4-FFF2-40B4-BE49-F238E27FC236}">
              <a16:creationId xmlns:a16="http://schemas.microsoft.com/office/drawing/2014/main" id="{96F71BBB-7FB5-4C11-B48A-0808D12EB27E}"/>
            </a:ext>
          </a:extLst>
        </xdr:cNvPr>
        <xdr:cNvCxnSpPr/>
      </xdr:nvCxnSpPr>
      <xdr:spPr>
        <a:xfrm flipV="1">
          <a:off x="8752205" y="6979539"/>
          <a:ext cx="887095"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109982</xdr:rowOff>
    </xdr:from>
    <xdr:to>
      <xdr:col>41</xdr:col>
      <xdr:colOff>101600</xdr:colOff>
      <xdr:row>40</xdr:row>
      <xdr:rowOff>40132</xdr:rowOff>
    </xdr:to>
    <xdr:sp macro="" textlink="">
      <xdr:nvSpPr>
        <xdr:cNvPr id="135" name="楕円 134">
          <a:extLst>
            <a:ext uri="{FF2B5EF4-FFF2-40B4-BE49-F238E27FC236}">
              <a16:creationId xmlns:a16="http://schemas.microsoft.com/office/drawing/2014/main" id="{29EACDF2-70EE-4685-8C40-D7E8282169C5}"/>
            </a:ext>
          </a:extLst>
        </xdr:cNvPr>
        <xdr:cNvSpPr/>
      </xdr:nvSpPr>
      <xdr:spPr>
        <a:xfrm>
          <a:off x="7810500" y="6945122"/>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151638</xdr:rowOff>
    </xdr:from>
    <xdr:to>
      <xdr:col>45</xdr:col>
      <xdr:colOff>177800</xdr:colOff>
      <xdr:row>39</xdr:row>
      <xdr:rowOff>160782</xdr:rowOff>
    </xdr:to>
    <xdr:cxnSp macro="">
      <xdr:nvCxnSpPr>
        <xdr:cNvPr id="136" name="直線コネクタ 135">
          <a:extLst>
            <a:ext uri="{FF2B5EF4-FFF2-40B4-BE49-F238E27FC236}">
              <a16:creationId xmlns:a16="http://schemas.microsoft.com/office/drawing/2014/main" id="{4C759876-7AE5-4BC8-9127-0588E235D293}"/>
            </a:ext>
          </a:extLst>
        </xdr:cNvPr>
        <xdr:cNvCxnSpPr/>
      </xdr:nvCxnSpPr>
      <xdr:spPr>
        <a:xfrm flipV="1">
          <a:off x="7859395" y="6986778"/>
          <a:ext cx="89281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114554</xdr:rowOff>
    </xdr:from>
    <xdr:to>
      <xdr:col>36</xdr:col>
      <xdr:colOff>165100</xdr:colOff>
      <xdr:row>40</xdr:row>
      <xdr:rowOff>44704</xdr:rowOff>
    </xdr:to>
    <xdr:sp macro="" textlink="">
      <xdr:nvSpPr>
        <xdr:cNvPr id="137" name="楕円 136">
          <a:extLst>
            <a:ext uri="{FF2B5EF4-FFF2-40B4-BE49-F238E27FC236}">
              <a16:creationId xmlns:a16="http://schemas.microsoft.com/office/drawing/2014/main" id="{B9654D40-F108-4773-9E83-4717ADF43B36}"/>
            </a:ext>
          </a:extLst>
        </xdr:cNvPr>
        <xdr:cNvSpPr/>
      </xdr:nvSpPr>
      <xdr:spPr>
        <a:xfrm>
          <a:off x="6923405" y="694969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160782</xdr:rowOff>
    </xdr:from>
    <xdr:to>
      <xdr:col>41</xdr:col>
      <xdr:colOff>50800</xdr:colOff>
      <xdr:row>39</xdr:row>
      <xdr:rowOff>165354</xdr:rowOff>
    </xdr:to>
    <xdr:cxnSp macro="">
      <xdr:nvCxnSpPr>
        <xdr:cNvPr id="138" name="直線コネクタ 137">
          <a:extLst>
            <a:ext uri="{FF2B5EF4-FFF2-40B4-BE49-F238E27FC236}">
              <a16:creationId xmlns:a16="http://schemas.microsoft.com/office/drawing/2014/main" id="{BECC701D-C790-4751-B3CC-DE8114EAC31A}"/>
            </a:ext>
          </a:extLst>
        </xdr:cNvPr>
        <xdr:cNvCxnSpPr/>
      </xdr:nvCxnSpPr>
      <xdr:spPr>
        <a:xfrm flipV="1">
          <a:off x="6972300" y="6994017"/>
          <a:ext cx="88709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49801</xdr:rowOff>
    </xdr:from>
    <xdr:ext cx="469744" cy="259045"/>
    <xdr:sp macro="" textlink="">
      <xdr:nvSpPr>
        <xdr:cNvPr id="139" name="n_1aveValue【図書館】&#10;一人当たり面積">
          <a:extLst>
            <a:ext uri="{FF2B5EF4-FFF2-40B4-BE49-F238E27FC236}">
              <a16:creationId xmlns:a16="http://schemas.microsoft.com/office/drawing/2014/main" id="{2752C4C7-BACE-4D79-BA22-5064E82A3E2F}"/>
            </a:ext>
          </a:extLst>
        </xdr:cNvPr>
        <xdr:cNvSpPr txBox="1"/>
      </xdr:nvSpPr>
      <xdr:spPr>
        <a:xfrm>
          <a:off x="9395537" y="6532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68089</xdr:rowOff>
    </xdr:from>
    <xdr:ext cx="469744" cy="259045"/>
    <xdr:sp macro="" textlink="">
      <xdr:nvSpPr>
        <xdr:cNvPr id="140" name="n_2aveValue【図書館】&#10;一人当たり面積">
          <a:extLst>
            <a:ext uri="{FF2B5EF4-FFF2-40B4-BE49-F238E27FC236}">
              <a16:creationId xmlns:a16="http://schemas.microsoft.com/office/drawing/2014/main" id="{60A59EE0-D7F8-4232-B9AA-4FC768AC96A5}"/>
            </a:ext>
          </a:extLst>
        </xdr:cNvPr>
        <xdr:cNvSpPr txBox="1"/>
      </xdr:nvSpPr>
      <xdr:spPr>
        <a:xfrm>
          <a:off x="8519237" y="6554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81805</xdr:rowOff>
    </xdr:from>
    <xdr:ext cx="469744" cy="259045"/>
    <xdr:sp macro="" textlink="">
      <xdr:nvSpPr>
        <xdr:cNvPr id="141" name="n_3aveValue【図書館】&#10;一人当たり面積">
          <a:extLst>
            <a:ext uri="{FF2B5EF4-FFF2-40B4-BE49-F238E27FC236}">
              <a16:creationId xmlns:a16="http://schemas.microsoft.com/office/drawing/2014/main" id="{21B63F26-9AC4-494C-8B0C-F58FA7BCB7D3}"/>
            </a:ext>
          </a:extLst>
        </xdr:cNvPr>
        <xdr:cNvSpPr txBox="1"/>
      </xdr:nvSpPr>
      <xdr:spPr>
        <a:xfrm>
          <a:off x="7624522" y="6564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134383</xdr:rowOff>
    </xdr:from>
    <xdr:ext cx="469744" cy="259045"/>
    <xdr:sp macro="" textlink="">
      <xdr:nvSpPr>
        <xdr:cNvPr id="142" name="n_4aveValue【図書館】&#10;一人当たり面積">
          <a:extLst>
            <a:ext uri="{FF2B5EF4-FFF2-40B4-BE49-F238E27FC236}">
              <a16:creationId xmlns:a16="http://schemas.microsoft.com/office/drawing/2014/main" id="{35EB7AC9-F0AB-4F89-B727-B09E4EA0EBBD}"/>
            </a:ext>
          </a:extLst>
        </xdr:cNvPr>
        <xdr:cNvSpPr txBox="1"/>
      </xdr:nvSpPr>
      <xdr:spPr>
        <a:xfrm>
          <a:off x="6739332" y="644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12971</xdr:rowOff>
    </xdr:from>
    <xdr:ext cx="469744" cy="259045"/>
    <xdr:sp macro="" textlink="">
      <xdr:nvSpPr>
        <xdr:cNvPr id="143" name="n_1mainValue【図書館】&#10;一人当たり面積">
          <a:extLst>
            <a:ext uri="{FF2B5EF4-FFF2-40B4-BE49-F238E27FC236}">
              <a16:creationId xmlns:a16="http://schemas.microsoft.com/office/drawing/2014/main" id="{6C6A99DF-A4F1-4D4E-B609-722113B80F46}"/>
            </a:ext>
          </a:extLst>
        </xdr:cNvPr>
        <xdr:cNvSpPr txBox="1"/>
      </xdr:nvSpPr>
      <xdr:spPr>
        <a:xfrm>
          <a:off x="9395537" y="702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22115</xdr:rowOff>
    </xdr:from>
    <xdr:ext cx="469744" cy="259045"/>
    <xdr:sp macro="" textlink="">
      <xdr:nvSpPr>
        <xdr:cNvPr id="144" name="n_2mainValue【図書館】&#10;一人当たり面積">
          <a:extLst>
            <a:ext uri="{FF2B5EF4-FFF2-40B4-BE49-F238E27FC236}">
              <a16:creationId xmlns:a16="http://schemas.microsoft.com/office/drawing/2014/main" id="{18FA3FC8-D074-4B01-833E-2898403DC327}"/>
            </a:ext>
          </a:extLst>
        </xdr:cNvPr>
        <xdr:cNvSpPr txBox="1"/>
      </xdr:nvSpPr>
      <xdr:spPr>
        <a:xfrm>
          <a:off x="8519237" y="7036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31259</xdr:rowOff>
    </xdr:from>
    <xdr:ext cx="469744" cy="259045"/>
    <xdr:sp macro="" textlink="">
      <xdr:nvSpPr>
        <xdr:cNvPr id="145" name="n_3mainValue【図書館】&#10;一人当たり面積">
          <a:extLst>
            <a:ext uri="{FF2B5EF4-FFF2-40B4-BE49-F238E27FC236}">
              <a16:creationId xmlns:a16="http://schemas.microsoft.com/office/drawing/2014/main" id="{6D64E08D-0A3C-448B-9C74-C1852445AAE0}"/>
            </a:ext>
          </a:extLst>
        </xdr:cNvPr>
        <xdr:cNvSpPr txBox="1"/>
      </xdr:nvSpPr>
      <xdr:spPr>
        <a:xfrm>
          <a:off x="7624522" y="704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35831</xdr:rowOff>
    </xdr:from>
    <xdr:ext cx="469744" cy="259045"/>
    <xdr:sp macro="" textlink="">
      <xdr:nvSpPr>
        <xdr:cNvPr id="146" name="n_4mainValue【図書館】&#10;一人当たり面積">
          <a:extLst>
            <a:ext uri="{FF2B5EF4-FFF2-40B4-BE49-F238E27FC236}">
              <a16:creationId xmlns:a16="http://schemas.microsoft.com/office/drawing/2014/main" id="{AF0D97FF-9BB4-4CE5-BB70-98B7A184A341}"/>
            </a:ext>
          </a:extLst>
        </xdr:cNvPr>
        <xdr:cNvSpPr txBox="1"/>
      </xdr:nvSpPr>
      <xdr:spPr>
        <a:xfrm>
          <a:off x="6739332" y="7046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6C17D094-4E9B-4596-AC3F-F728AA82DB67}"/>
            </a:ext>
          </a:extLst>
        </xdr:cNvPr>
        <xdr:cNvSpPr/>
      </xdr:nvSpPr>
      <xdr:spPr>
        <a:xfrm>
          <a:off x="762000"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B086A75C-13AA-4B3A-90A7-7DFFA6D26B80}"/>
            </a:ext>
          </a:extLst>
        </xdr:cNvPr>
        <xdr:cNvSpPr/>
      </xdr:nvSpPr>
      <xdr:spPr>
        <a:xfrm>
          <a:off x="887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69739930-4444-48C4-B3C1-78AEB46E33AB}"/>
            </a:ext>
          </a:extLst>
        </xdr:cNvPr>
        <xdr:cNvSpPr/>
      </xdr:nvSpPr>
      <xdr:spPr>
        <a:xfrm>
          <a:off x="887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2A780562-0DCD-4D03-A16D-46918BC44DEA}"/>
            </a:ext>
          </a:extLst>
        </xdr:cNvPr>
        <xdr:cNvSpPr/>
      </xdr:nvSpPr>
      <xdr:spPr>
        <a:xfrm>
          <a:off x="1905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2A0892FD-96DB-4BEC-8923-1395A4DCED49}"/>
            </a:ext>
          </a:extLst>
        </xdr:cNvPr>
        <xdr:cNvSpPr/>
      </xdr:nvSpPr>
      <xdr:spPr>
        <a:xfrm>
          <a:off x="1905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EEE2ECAD-90FC-4D44-9769-406CC2A9369A}"/>
            </a:ext>
          </a:extLst>
        </xdr:cNvPr>
        <xdr:cNvSpPr/>
      </xdr:nvSpPr>
      <xdr:spPr>
        <a:xfrm>
          <a:off x="3048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C9ECC6B9-184D-4420-8833-1802C3A07993}"/>
            </a:ext>
          </a:extLst>
        </xdr:cNvPr>
        <xdr:cNvSpPr/>
      </xdr:nvSpPr>
      <xdr:spPr>
        <a:xfrm>
          <a:off x="3048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CA97617A-D863-4DA4-9562-1454C03F41CE}"/>
            </a:ext>
          </a:extLst>
        </xdr:cNvPr>
        <xdr:cNvSpPr/>
      </xdr:nvSpPr>
      <xdr:spPr>
        <a:xfrm>
          <a:off x="762000"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D3B4FED-0C25-4EA4-8E32-EE8C02B1BE84}"/>
            </a:ext>
          </a:extLst>
        </xdr:cNvPr>
        <xdr:cNvSpPr txBox="1"/>
      </xdr:nvSpPr>
      <xdr:spPr>
        <a:xfrm>
          <a:off x="723900" y="915162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D90E048-7396-4881-B2F0-1CDF1E670784}"/>
            </a:ext>
          </a:extLst>
        </xdr:cNvPr>
        <xdr:cNvCxnSpPr/>
      </xdr:nvCxnSpPr>
      <xdr:spPr>
        <a:xfrm>
          <a:off x="762000"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C3298047-27AA-4E2D-AAA8-1000780868CC}"/>
            </a:ext>
          </a:extLst>
        </xdr:cNvPr>
        <xdr:cNvSpPr txBox="1"/>
      </xdr:nvSpPr>
      <xdr:spPr>
        <a:xfrm>
          <a:off x="296726" y="11537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EC81B7DD-8ED2-4C89-80FA-A72854118E50}"/>
            </a:ext>
          </a:extLst>
        </xdr:cNvPr>
        <xdr:cNvCxnSpPr/>
      </xdr:nvCxnSpPr>
      <xdr:spPr>
        <a:xfrm>
          <a:off x="762000" y="112928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D61FBFB-DB48-472D-B52B-03BB8110B817}"/>
            </a:ext>
          </a:extLst>
        </xdr:cNvPr>
        <xdr:cNvSpPr txBox="1"/>
      </xdr:nvSpPr>
      <xdr:spPr>
        <a:xfrm>
          <a:off x="296726" y="111487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872EBA9-6D72-4751-8C76-AEF778956739}"/>
            </a:ext>
          </a:extLst>
        </xdr:cNvPr>
        <xdr:cNvCxnSpPr/>
      </xdr:nvCxnSpPr>
      <xdr:spPr>
        <a:xfrm>
          <a:off x="762000" y="109042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9E54178-E76B-4C82-8544-2CAB7EFF08F5}"/>
            </a:ext>
          </a:extLst>
        </xdr:cNvPr>
        <xdr:cNvSpPr txBox="1"/>
      </xdr:nvSpPr>
      <xdr:spPr>
        <a:xfrm>
          <a:off x="362751" y="10760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AA545EE1-D1C1-48CD-9086-BC4EAC7EC483}"/>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2280E205-78B4-42D4-8CF2-7503DD402ED2}"/>
            </a:ext>
          </a:extLst>
        </xdr:cNvPr>
        <xdr:cNvSpPr txBox="1"/>
      </xdr:nvSpPr>
      <xdr:spPr>
        <a:xfrm>
          <a:off x="362751" y="103714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85F98DBC-5D5B-4402-9929-33ABFEE756E7}"/>
            </a:ext>
          </a:extLst>
        </xdr:cNvPr>
        <xdr:cNvCxnSpPr/>
      </xdr:nvCxnSpPr>
      <xdr:spPr>
        <a:xfrm>
          <a:off x="762000" y="1012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1B944EAD-8D12-40DF-9870-CAECA5BC347C}"/>
            </a:ext>
          </a:extLst>
        </xdr:cNvPr>
        <xdr:cNvSpPr txBox="1"/>
      </xdr:nvSpPr>
      <xdr:spPr>
        <a:xfrm>
          <a:off x="362751" y="99752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E5C83B51-A72F-4B10-B107-BFAF38EA2F91}"/>
            </a:ext>
          </a:extLst>
        </xdr:cNvPr>
        <xdr:cNvCxnSpPr/>
      </xdr:nvCxnSpPr>
      <xdr:spPr>
        <a:xfrm>
          <a:off x="762000" y="97383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7A98D643-F61E-41B3-869F-E3B8FB178506}"/>
            </a:ext>
          </a:extLst>
        </xdr:cNvPr>
        <xdr:cNvSpPr txBox="1"/>
      </xdr:nvSpPr>
      <xdr:spPr>
        <a:xfrm>
          <a:off x="362751" y="95866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3AF44A5-473B-4C65-8CA1-7B69ACB2B5E3}"/>
            </a:ext>
          </a:extLst>
        </xdr:cNvPr>
        <xdr:cNvCxnSpPr/>
      </xdr:nvCxnSpPr>
      <xdr:spPr>
        <a:xfrm>
          <a:off x="762000"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233C54DC-1752-4F2F-8EC9-18ECDE280687}"/>
            </a:ext>
          </a:extLst>
        </xdr:cNvPr>
        <xdr:cNvSpPr txBox="1"/>
      </xdr:nvSpPr>
      <xdr:spPr>
        <a:xfrm>
          <a:off x="423061" y="919799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5668138C-F481-430A-9BA9-F6018A71EC62}"/>
            </a:ext>
          </a:extLst>
        </xdr:cNvPr>
        <xdr:cNvSpPr/>
      </xdr:nvSpPr>
      <xdr:spPr>
        <a:xfrm>
          <a:off x="762000"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137160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AAB6012A-E8AE-4647-A5F3-0AD4E82F5C1A}"/>
            </a:ext>
          </a:extLst>
        </xdr:cNvPr>
        <xdr:cNvCxnSpPr/>
      </xdr:nvCxnSpPr>
      <xdr:spPr>
        <a:xfrm flipV="1">
          <a:off x="4636770" y="9955530"/>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D7CE3B3E-BAF8-4B86-8A93-18A683E1FDFF}"/>
            </a:ext>
          </a:extLst>
        </xdr:cNvPr>
        <xdr:cNvSpPr txBox="1"/>
      </xdr:nvSpPr>
      <xdr:spPr>
        <a:xfrm>
          <a:off x="4675505" y="1129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B164E59F-F630-4BF3-B9B1-6995C84A7EDE}"/>
            </a:ext>
          </a:extLst>
        </xdr:cNvPr>
        <xdr:cNvCxnSpPr/>
      </xdr:nvCxnSpPr>
      <xdr:spPr>
        <a:xfrm>
          <a:off x="4544695" y="1129284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83837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3FC5BDA1-544F-4437-A69D-9B6860BEFB0A}"/>
            </a:ext>
          </a:extLst>
        </xdr:cNvPr>
        <xdr:cNvSpPr txBox="1"/>
      </xdr:nvSpPr>
      <xdr:spPr>
        <a:xfrm>
          <a:off x="4675505" y="9721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137160</xdr:rowOff>
    </xdr:from>
    <xdr:to>
      <xdr:col>24</xdr:col>
      <xdr:colOff>152400</xdr:colOff>
      <xdr:row>56</xdr:row>
      <xdr:rowOff>137160</xdr:rowOff>
    </xdr:to>
    <xdr:cxnSp macro="">
      <xdr:nvCxnSpPr>
        <xdr:cNvPr id="175" name="直線コネクタ 174">
          <a:extLst>
            <a:ext uri="{FF2B5EF4-FFF2-40B4-BE49-F238E27FC236}">
              <a16:creationId xmlns:a16="http://schemas.microsoft.com/office/drawing/2014/main" id="{1C4CB634-555D-45BE-AD17-75E36E4D5924}"/>
            </a:ext>
          </a:extLst>
        </xdr:cNvPr>
        <xdr:cNvCxnSpPr/>
      </xdr:nvCxnSpPr>
      <xdr:spPr>
        <a:xfrm>
          <a:off x="4544695" y="995553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15892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6F3C593D-D402-44F7-BD9A-7582364D6BC1}"/>
            </a:ext>
          </a:extLst>
        </xdr:cNvPr>
        <xdr:cNvSpPr txBox="1"/>
      </xdr:nvSpPr>
      <xdr:spPr>
        <a:xfrm>
          <a:off x="4675505" y="105353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164465</xdr:rowOff>
    </xdr:from>
    <xdr:to>
      <xdr:col>24</xdr:col>
      <xdr:colOff>114300</xdr:colOff>
      <xdr:row>61</xdr:row>
      <xdr:rowOff>94615</xdr:rowOff>
    </xdr:to>
    <xdr:sp macro="" textlink="">
      <xdr:nvSpPr>
        <xdr:cNvPr id="177" name="フローチャート: 判断 176">
          <a:extLst>
            <a:ext uri="{FF2B5EF4-FFF2-40B4-BE49-F238E27FC236}">
              <a16:creationId xmlns:a16="http://schemas.microsoft.com/office/drawing/2014/main" id="{A558B4BC-EBE1-4B47-AC2D-A5A3EDF423E6}"/>
            </a:ext>
          </a:extLst>
        </xdr:cNvPr>
        <xdr:cNvSpPr/>
      </xdr:nvSpPr>
      <xdr:spPr>
        <a:xfrm>
          <a:off x="4582795" y="10678160"/>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2540</xdr:rowOff>
    </xdr:from>
    <xdr:to>
      <xdr:col>20</xdr:col>
      <xdr:colOff>38100</xdr:colOff>
      <xdr:row>61</xdr:row>
      <xdr:rowOff>104140</xdr:rowOff>
    </xdr:to>
    <xdr:sp macro="" textlink="">
      <xdr:nvSpPr>
        <xdr:cNvPr id="178" name="フローチャート: 判断 177">
          <a:extLst>
            <a:ext uri="{FF2B5EF4-FFF2-40B4-BE49-F238E27FC236}">
              <a16:creationId xmlns:a16="http://schemas.microsoft.com/office/drawing/2014/main" id="{F8F3A209-00A9-4FDE-9F43-00A1D8F08E2A}"/>
            </a:ext>
          </a:extLst>
        </xdr:cNvPr>
        <xdr:cNvSpPr/>
      </xdr:nvSpPr>
      <xdr:spPr>
        <a:xfrm>
          <a:off x="3744595" y="1069340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143510</xdr:rowOff>
    </xdr:from>
    <xdr:to>
      <xdr:col>15</xdr:col>
      <xdr:colOff>101600</xdr:colOff>
      <xdr:row>61</xdr:row>
      <xdr:rowOff>73660</xdr:rowOff>
    </xdr:to>
    <xdr:sp macro="" textlink="">
      <xdr:nvSpPr>
        <xdr:cNvPr id="179" name="フローチャート: 判断 178">
          <a:extLst>
            <a:ext uri="{FF2B5EF4-FFF2-40B4-BE49-F238E27FC236}">
              <a16:creationId xmlns:a16="http://schemas.microsoft.com/office/drawing/2014/main" id="{3CDFC5CC-23F8-4970-B05C-85E5F54DC770}"/>
            </a:ext>
          </a:extLst>
        </xdr:cNvPr>
        <xdr:cNvSpPr/>
      </xdr:nvSpPr>
      <xdr:spPr>
        <a:xfrm>
          <a:off x="2857500" y="1066101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114935</xdr:rowOff>
    </xdr:from>
    <xdr:to>
      <xdr:col>10</xdr:col>
      <xdr:colOff>165100</xdr:colOff>
      <xdr:row>61</xdr:row>
      <xdr:rowOff>45085</xdr:rowOff>
    </xdr:to>
    <xdr:sp macro="" textlink="">
      <xdr:nvSpPr>
        <xdr:cNvPr id="180" name="フローチャート: 判断 179">
          <a:extLst>
            <a:ext uri="{FF2B5EF4-FFF2-40B4-BE49-F238E27FC236}">
              <a16:creationId xmlns:a16="http://schemas.microsoft.com/office/drawing/2014/main" id="{FA6DEBCD-1121-4D9C-8EB7-2B7DC679701E}"/>
            </a:ext>
          </a:extLst>
        </xdr:cNvPr>
        <xdr:cNvSpPr/>
      </xdr:nvSpPr>
      <xdr:spPr>
        <a:xfrm>
          <a:off x="1970405" y="1063053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21590</xdr:rowOff>
    </xdr:from>
    <xdr:to>
      <xdr:col>6</xdr:col>
      <xdr:colOff>38100</xdr:colOff>
      <xdr:row>60</xdr:row>
      <xdr:rowOff>123190</xdr:rowOff>
    </xdr:to>
    <xdr:sp macro="" textlink="">
      <xdr:nvSpPr>
        <xdr:cNvPr id="181" name="フローチャート: 判断 180">
          <a:extLst>
            <a:ext uri="{FF2B5EF4-FFF2-40B4-BE49-F238E27FC236}">
              <a16:creationId xmlns:a16="http://schemas.microsoft.com/office/drawing/2014/main" id="{3DB013A4-2543-4ADA-BA3C-B540863A6CBB}"/>
            </a:ext>
          </a:extLst>
        </xdr:cNvPr>
        <xdr:cNvSpPr/>
      </xdr:nvSpPr>
      <xdr:spPr>
        <a:xfrm>
          <a:off x="1077595" y="10541000"/>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3D8B2B2-3F9F-4E2F-A08E-FED808B313D5}"/>
            </a:ext>
          </a:extLst>
        </xdr:cNvPr>
        <xdr:cNvSpPr txBox="1"/>
      </xdr:nvSpPr>
      <xdr:spPr>
        <a:xfrm>
          <a:off x="44469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1A4F610-3B23-4650-A063-2D12C4B0FD42}"/>
            </a:ext>
          </a:extLst>
        </xdr:cNvPr>
        <xdr:cNvSpPr txBox="1"/>
      </xdr:nvSpPr>
      <xdr:spPr>
        <a:xfrm>
          <a:off x="3608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795AE23-C8F0-48FF-B6BE-2B0316328312}"/>
            </a:ext>
          </a:extLst>
        </xdr:cNvPr>
        <xdr:cNvSpPr txBox="1"/>
      </xdr:nvSpPr>
      <xdr:spPr>
        <a:xfrm>
          <a:off x="2715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5E0B371-3C59-43FD-92B2-DFB766DB2F71}"/>
            </a:ext>
          </a:extLst>
        </xdr:cNvPr>
        <xdr:cNvSpPr txBox="1"/>
      </xdr:nvSpPr>
      <xdr:spPr>
        <a:xfrm>
          <a:off x="1828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B8F1351-42FA-4BA6-B8B3-2D91EF2E70E6}"/>
            </a:ext>
          </a:extLst>
        </xdr:cNvPr>
        <xdr:cNvSpPr txBox="1"/>
      </xdr:nvSpPr>
      <xdr:spPr>
        <a:xfrm>
          <a:off x="941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44450</xdr:rowOff>
    </xdr:from>
    <xdr:to>
      <xdr:col>24</xdr:col>
      <xdr:colOff>114300</xdr:colOff>
      <xdr:row>63</xdr:row>
      <xdr:rowOff>146050</xdr:rowOff>
    </xdr:to>
    <xdr:sp macro="" textlink="">
      <xdr:nvSpPr>
        <xdr:cNvPr id="187" name="楕円 186">
          <a:extLst>
            <a:ext uri="{FF2B5EF4-FFF2-40B4-BE49-F238E27FC236}">
              <a16:creationId xmlns:a16="http://schemas.microsoft.com/office/drawing/2014/main" id="{352BF71D-3223-4F39-873F-1D106CBB48CA}"/>
            </a:ext>
          </a:extLst>
        </xdr:cNvPr>
        <xdr:cNvSpPr/>
      </xdr:nvSpPr>
      <xdr:spPr>
        <a:xfrm>
          <a:off x="4582795" y="1108392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22877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6C3C0664-3EEA-4E33-AD52-CA4512C953DF}"/>
            </a:ext>
          </a:extLst>
        </xdr:cNvPr>
        <xdr:cNvSpPr txBox="1"/>
      </xdr:nvSpPr>
      <xdr:spPr>
        <a:xfrm>
          <a:off x="4675505" y="1106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4445</xdr:rowOff>
    </xdr:from>
    <xdr:to>
      <xdr:col>20</xdr:col>
      <xdr:colOff>38100</xdr:colOff>
      <xdr:row>63</xdr:row>
      <xdr:rowOff>106045</xdr:rowOff>
    </xdr:to>
    <xdr:sp macro="" textlink="">
      <xdr:nvSpPr>
        <xdr:cNvPr id="189" name="楕円 188">
          <a:extLst>
            <a:ext uri="{FF2B5EF4-FFF2-40B4-BE49-F238E27FC236}">
              <a16:creationId xmlns:a16="http://schemas.microsoft.com/office/drawing/2014/main" id="{07A2FD38-F33C-4FA7-9762-866C005312C9}"/>
            </a:ext>
          </a:extLst>
        </xdr:cNvPr>
        <xdr:cNvSpPr/>
      </xdr:nvSpPr>
      <xdr:spPr>
        <a:xfrm>
          <a:off x="3744595" y="1104582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55245</xdr:rowOff>
    </xdr:from>
    <xdr:to>
      <xdr:col>24</xdr:col>
      <xdr:colOff>63500</xdr:colOff>
      <xdr:row>63</xdr:row>
      <xdr:rowOff>95250</xdr:rowOff>
    </xdr:to>
    <xdr:cxnSp macro="">
      <xdr:nvCxnSpPr>
        <xdr:cNvPr id="190" name="直線コネクタ 189">
          <a:extLst>
            <a:ext uri="{FF2B5EF4-FFF2-40B4-BE49-F238E27FC236}">
              <a16:creationId xmlns:a16="http://schemas.microsoft.com/office/drawing/2014/main" id="{9D9BCF8D-6AC0-4739-96E4-9F3FF86EC80B}"/>
            </a:ext>
          </a:extLst>
        </xdr:cNvPr>
        <xdr:cNvCxnSpPr/>
      </xdr:nvCxnSpPr>
      <xdr:spPr>
        <a:xfrm>
          <a:off x="3799205" y="1110043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80645</xdr:rowOff>
    </xdr:from>
    <xdr:to>
      <xdr:col>15</xdr:col>
      <xdr:colOff>101600</xdr:colOff>
      <xdr:row>64</xdr:row>
      <xdr:rowOff>10795</xdr:rowOff>
    </xdr:to>
    <xdr:sp macro="" textlink="">
      <xdr:nvSpPr>
        <xdr:cNvPr id="191" name="楕円 190">
          <a:extLst>
            <a:ext uri="{FF2B5EF4-FFF2-40B4-BE49-F238E27FC236}">
              <a16:creationId xmlns:a16="http://schemas.microsoft.com/office/drawing/2014/main" id="{8E2264BF-B08D-49FD-8538-0167D04FB7E6}"/>
            </a:ext>
          </a:extLst>
        </xdr:cNvPr>
        <xdr:cNvSpPr/>
      </xdr:nvSpPr>
      <xdr:spPr>
        <a:xfrm>
          <a:off x="2857500" y="1112202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55245</xdr:rowOff>
    </xdr:from>
    <xdr:to>
      <xdr:col>19</xdr:col>
      <xdr:colOff>177800</xdr:colOff>
      <xdr:row>63</xdr:row>
      <xdr:rowOff>131445</xdr:rowOff>
    </xdr:to>
    <xdr:cxnSp macro="">
      <xdr:nvCxnSpPr>
        <xdr:cNvPr id="192" name="直線コネクタ 191">
          <a:extLst>
            <a:ext uri="{FF2B5EF4-FFF2-40B4-BE49-F238E27FC236}">
              <a16:creationId xmlns:a16="http://schemas.microsoft.com/office/drawing/2014/main" id="{0BCC463D-28BE-4CA1-98E7-FD549E9B7D37}"/>
            </a:ext>
          </a:extLst>
        </xdr:cNvPr>
        <xdr:cNvCxnSpPr/>
      </xdr:nvCxnSpPr>
      <xdr:spPr>
        <a:xfrm flipV="1">
          <a:off x="2906395" y="11100435"/>
          <a:ext cx="89281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46355</xdr:rowOff>
    </xdr:from>
    <xdr:to>
      <xdr:col>10</xdr:col>
      <xdr:colOff>165100</xdr:colOff>
      <xdr:row>63</xdr:row>
      <xdr:rowOff>147955</xdr:rowOff>
    </xdr:to>
    <xdr:sp macro="" textlink="">
      <xdr:nvSpPr>
        <xdr:cNvPr id="193" name="楕円 192">
          <a:extLst>
            <a:ext uri="{FF2B5EF4-FFF2-40B4-BE49-F238E27FC236}">
              <a16:creationId xmlns:a16="http://schemas.microsoft.com/office/drawing/2014/main" id="{AC1C34DC-20E3-404D-8C1A-B4C1671E4177}"/>
            </a:ext>
          </a:extLst>
        </xdr:cNvPr>
        <xdr:cNvSpPr/>
      </xdr:nvSpPr>
      <xdr:spPr>
        <a:xfrm>
          <a:off x="1970405" y="110858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97155</xdr:rowOff>
    </xdr:from>
    <xdr:to>
      <xdr:col>15</xdr:col>
      <xdr:colOff>50800</xdr:colOff>
      <xdr:row>63</xdr:row>
      <xdr:rowOff>131445</xdr:rowOff>
    </xdr:to>
    <xdr:cxnSp macro="">
      <xdr:nvCxnSpPr>
        <xdr:cNvPr id="194" name="直線コネクタ 193">
          <a:extLst>
            <a:ext uri="{FF2B5EF4-FFF2-40B4-BE49-F238E27FC236}">
              <a16:creationId xmlns:a16="http://schemas.microsoft.com/office/drawing/2014/main" id="{D7125A0E-06BC-470C-A29A-6F8F94493977}"/>
            </a:ext>
          </a:extLst>
        </xdr:cNvPr>
        <xdr:cNvCxnSpPr/>
      </xdr:nvCxnSpPr>
      <xdr:spPr>
        <a:xfrm>
          <a:off x="2019300" y="11142345"/>
          <a:ext cx="88709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13970</xdr:rowOff>
    </xdr:from>
    <xdr:to>
      <xdr:col>6</xdr:col>
      <xdr:colOff>38100</xdr:colOff>
      <xdr:row>63</xdr:row>
      <xdr:rowOff>115570</xdr:rowOff>
    </xdr:to>
    <xdr:sp macro="" textlink="">
      <xdr:nvSpPr>
        <xdr:cNvPr id="195" name="楕円 194">
          <a:extLst>
            <a:ext uri="{FF2B5EF4-FFF2-40B4-BE49-F238E27FC236}">
              <a16:creationId xmlns:a16="http://schemas.microsoft.com/office/drawing/2014/main" id="{7203B419-816F-40CD-B491-9CAB024596D2}"/>
            </a:ext>
          </a:extLst>
        </xdr:cNvPr>
        <xdr:cNvSpPr/>
      </xdr:nvSpPr>
      <xdr:spPr>
        <a:xfrm>
          <a:off x="1077595" y="1105344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64770</xdr:rowOff>
    </xdr:from>
    <xdr:to>
      <xdr:col>10</xdr:col>
      <xdr:colOff>114300</xdr:colOff>
      <xdr:row>63</xdr:row>
      <xdr:rowOff>97155</xdr:rowOff>
    </xdr:to>
    <xdr:cxnSp macro="">
      <xdr:nvCxnSpPr>
        <xdr:cNvPr id="196" name="直線コネクタ 195">
          <a:extLst>
            <a:ext uri="{FF2B5EF4-FFF2-40B4-BE49-F238E27FC236}">
              <a16:creationId xmlns:a16="http://schemas.microsoft.com/office/drawing/2014/main" id="{988919AD-27C6-49EC-82C1-0B6862CE33DE}"/>
            </a:ext>
          </a:extLst>
        </xdr:cNvPr>
        <xdr:cNvCxnSpPr/>
      </xdr:nvCxnSpPr>
      <xdr:spPr>
        <a:xfrm>
          <a:off x="1132205" y="11108055"/>
          <a:ext cx="88709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120667</xdr:rowOff>
    </xdr:from>
    <xdr:ext cx="405111" cy="259045"/>
    <xdr:sp macro="" textlink="">
      <xdr:nvSpPr>
        <xdr:cNvPr id="197" name="n_1aveValue【体育館・プール】&#10;有形固定資産減価償却率">
          <a:extLst>
            <a:ext uri="{FF2B5EF4-FFF2-40B4-BE49-F238E27FC236}">
              <a16:creationId xmlns:a16="http://schemas.microsoft.com/office/drawing/2014/main" id="{DFCF363D-178D-447A-95A1-3F5A208D98C2}"/>
            </a:ext>
          </a:extLst>
        </xdr:cNvPr>
        <xdr:cNvSpPr txBox="1"/>
      </xdr:nvSpPr>
      <xdr:spPr>
        <a:xfrm>
          <a:off x="3582044" y="10459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90187</xdr:rowOff>
    </xdr:from>
    <xdr:ext cx="405111" cy="259045"/>
    <xdr:sp macro="" textlink="">
      <xdr:nvSpPr>
        <xdr:cNvPr id="198" name="n_2aveValue【体育館・プール】&#10;有形固定資産減価償却率">
          <a:extLst>
            <a:ext uri="{FF2B5EF4-FFF2-40B4-BE49-F238E27FC236}">
              <a16:creationId xmlns:a16="http://schemas.microsoft.com/office/drawing/2014/main" id="{DF27AF81-0E0E-47CE-AE07-4C29D7E4AF6B}"/>
            </a:ext>
          </a:extLst>
        </xdr:cNvPr>
        <xdr:cNvSpPr txBox="1"/>
      </xdr:nvSpPr>
      <xdr:spPr>
        <a:xfrm>
          <a:off x="2705744" y="10428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61612</xdr:rowOff>
    </xdr:from>
    <xdr:ext cx="405111" cy="259045"/>
    <xdr:sp macro="" textlink="">
      <xdr:nvSpPr>
        <xdr:cNvPr id="199" name="n_3aveValue【体育館・プール】&#10;有形固定資産減価償却率">
          <a:extLst>
            <a:ext uri="{FF2B5EF4-FFF2-40B4-BE49-F238E27FC236}">
              <a16:creationId xmlns:a16="http://schemas.microsoft.com/office/drawing/2014/main" id="{8BDF74FA-F972-438D-8BAD-8251732326D2}"/>
            </a:ext>
          </a:extLst>
        </xdr:cNvPr>
        <xdr:cNvSpPr txBox="1"/>
      </xdr:nvSpPr>
      <xdr:spPr>
        <a:xfrm>
          <a:off x="1818649" y="10405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139717</xdr:rowOff>
    </xdr:from>
    <xdr:ext cx="405111" cy="259045"/>
    <xdr:sp macro="" textlink="">
      <xdr:nvSpPr>
        <xdr:cNvPr id="200" name="n_4aveValue【体育館・プール】&#10;有形固定資産減価償却率">
          <a:extLst>
            <a:ext uri="{FF2B5EF4-FFF2-40B4-BE49-F238E27FC236}">
              <a16:creationId xmlns:a16="http://schemas.microsoft.com/office/drawing/2014/main" id="{950AD986-CD05-4638-9ED0-B53B0570D8E2}"/>
            </a:ext>
          </a:extLst>
        </xdr:cNvPr>
        <xdr:cNvSpPr txBox="1"/>
      </xdr:nvSpPr>
      <xdr:spPr>
        <a:xfrm>
          <a:off x="925839" y="10306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97172</xdr:rowOff>
    </xdr:from>
    <xdr:ext cx="405111" cy="259045"/>
    <xdr:sp macro="" textlink="">
      <xdr:nvSpPr>
        <xdr:cNvPr id="201" name="n_1mainValue【体育館・プール】&#10;有形固定資産減価償却率">
          <a:extLst>
            <a:ext uri="{FF2B5EF4-FFF2-40B4-BE49-F238E27FC236}">
              <a16:creationId xmlns:a16="http://schemas.microsoft.com/office/drawing/2014/main" id="{96DDC864-457E-456B-B374-EE2E85AD16B4}"/>
            </a:ext>
          </a:extLst>
        </xdr:cNvPr>
        <xdr:cNvSpPr txBox="1"/>
      </xdr:nvSpPr>
      <xdr:spPr>
        <a:xfrm>
          <a:off x="3582044" y="1114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1922</xdr:rowOff>
    </xdr:from>
    <xdr:ext cx="405111" cy="259045"/>
    <xdr:sp macro="" textlink="">
      <xdr:nvSpPr>
        <xdr:cNvPr id="202" name="n_2mainValue【体育館・プール】&#10;有形固定資産減価償却率">
          <a:extLst>
            <a:ext uri="{FF2B5EF4-FFF2-40B4-BE49-F238E27FC236}">
              <a16:creationId xmlns:a16="http://schemas.microsoft.com/office/drawing/2014/main" id="{1D3EE30B-B872-4113-B944-4CD6C088D0C3}"/>
            </a:ext>
          </a:extLst>
        </xdr:cNvPr>
        <xdr:cNvSpPr txBox="1"/>
      </xdr:nvSpPr>
      <xdr:spPr>
        <a:xfrm>
          <a:off x="2705744" y="1121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139082</xdr:rowOff>
    </xdr:from>
    <xdr:ext cx="405111" cy="259045"/>
    <xdr:sp macro="" textlink="">
      <xdr:nvSpPr>
        <xdr:cNvPr id="203" name="n_3mainValue【体育館・プール】&#10;有形固定資産減価償却率">
          <a:extLst>
            <a:ext uri="{FF2B5EF4-FFF2-40B4-BE49-F238E27FC236}">
              <a16:creationId xmlns:a16="http://schemas.microsoft.com/office/drawing/2014/main" id="{49C007D5-588C-4C6B-9276-9C0858916CF5}"/>
            </a:ext>
          </a:extLst>
        </xdr:cNvPr>
        <xdr:cNvSpPr txBox="1"/>
      </xdr:nvSpPr>
      <xdr:spPr>
        <a:xfrm>
          <a:off x="1818649" y="1118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106697</xdr:rowOff>
    </xdr:from>
    <xdr:ext cx="405111" cy="259045"/>
    <xdr:sp macro="" textlink="">
      <xdr:nvSpPr>
        <xdr:cNvPr id="204" name="n_4mainValue【体育館・プール】&#10;有形固定資産減価償却率">
          <a:extLst>
            <a:ext uri="{FF2B5EF4-FFF2-40B4-BE49-F238E27FC236}">
              <a16:creationId xmlns:a16="http://schemas.microsoft.com/office/drawing/2014/main" id="{86C98A07-F05F-4164-BBB3-E5527321265B}"/>
            </a:ext>
          </a:extLst>
        </xdr:cNvPr>
        <xdr:cNvSpPr txBox="1"/>
      </xdr:nvSpPr>
      <xdr:spPr>
        <a:xfrm>
          <a:off x="925839" y="1114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F3F1A860-0A2F-4DCD-9729-D85A6EAC4E35}"/>
            </a:ext>
          </a:extLst>
        </xdr:cNvPr>
        <xdr:cNvSpPr/>
      </xdr:nvSpPr>
      <xdr:spPr>
        <a:xfrm>
          <a:off x="6602095"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3CFE9558-7921-44EF-AC31-AEE91BA1DAB0}"/>
            </a:ext>
          </a:extLst>
        </xdr:cNvPr>
        <xdr:cNvSpPr/>
      </xdr:nvSpPr>
      <xdr:spPr>
        <a:xfrm>
          <a:off x="6732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B532059D-2D5D-4309-82D0-FE13864FE01A}"/>
            </a:ext>
          </a:extLst>
        </xdr:cNvPr>
        <xdr:cNvSpPr/>
      </xdr:nvSpPr>
      <xdr:spPr>
        <a:xfrm>
          <a:off x="6732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24BC5347-B7BB-42D8-9AA4-7BB5C2D88235}"/>
            </a:ext>
          </a:extLst>
        </xdr:cNvPr>
        <xdr:cNvSpPr/>
      </xdr:nvSpPr>
      <xdr:spPr>
        <a:xfrm>
          <a:off x="7745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869380D6-7292-4697-AA08-4073CEB70CC9}"/>
            </a:ext>
          </a:extLst>
        </xdr:cNvPr>
        <xdr:cNvSpPr/>
      </xdr:nvSpPr>
      <xdr:spPr>
        <a:xfrm>
          <a:off x="7745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9BFE75A2-CCB9-420F-AFDC-2BBA69926854}"/>
            </a:ext>
          </a:extLst>
        </xdr:cNvPr>
        <xdr:cNvSpPr/>
      </xdr:nvSpPr>
      <xdr:spPr>
        <a:xfrm>
          <a:off x="8888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AB8A9266-9DF0-4A26-8C9D-128D72A3BED1}"/>
            </a:ext>
          </a:extLst>
        </xdr:cNvPr>
        <xdr:cNvSpPr/>
      </xdr:nvSpPr>
      <xdr:spPr>
        <a:xfrm>
          <a:off x="8888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BF730F00-EA55-41EE-B638-215298CC8DFA}"/>
            </a:ext>
          </a:extLst>
        </xdr:cNvPr>
        <xdr:cNvSpPr/>
      </xdr:nvSpPr>
      <xdr:spPr>
        <a:xfrm>
          <a:off x="6602095" y="934974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6F51AF18-EB0D-47B6-9FCC-B4A04D024E45}"/>
            </a:ext>
          </a:extLst>
        </xdr:cNvPr>
        <xdr:cNvSpPr txBox="1"/>
      </xdr:nvSpPr>
      <xdr:spPr>
        <a:xfrm>
          <a:off x="6563995" y="915162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62C065F0-B6D5-467F-98EF-2F659097911F}"/>
            </a:ext>
          </a:extLst>
        </xdr:cNvPr>
        <xdr:cNvCxnSpPr/>
      </xdr:nvCxnSpPr>
      <xdr:spPr>
        <a:xfrm>
          <a:off x="6602095" y="11681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5DFAB59F-1638-4D15-B62B-1B5293B0E969}"/>
            </a:ext>
          </a:extLst>
        </xdr:cNvPr>
        <xdr:cNvCxnSpPr/>
      </xdr:nvCxnSpPr>
      <xdr:spPr>
        <a:xfrm>
          <a:off x="6602095" y="112928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186FE364-C97C-485C-80E5-6702D17EF169}"/>
            </a:ext>
          </a:extLst>
        </xdr:cNvPr>
        <xdr:cNvSpPr txBox="1"/>
      </xdr:nvSpPr>
      <xdr:spPr>
        <a:xfrm>
          <a:off x="6136821" y="111487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8C54CFFA-E619-4BFC-9559-97DE3F77EB82}"/>
            </a:ext>
          </a:extLst>
        </xdr:cNvPr>
        <xdr:cNvCxnSpPr/>
      </xdr:nvCxnSpPr>
      <xdr:spPr>
        <a:xfrm>
          <a:off x="6602095" y="109042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80FF2B0A-39F6-49F6-BFA5-94D7BE0A09B8}"/>
            </a:ext>
          </a:extLst>
        </xdr:cNvPr>
        <xdr:cNvSpPr txBox="1"/>
      </xdr:nvSpPr>
      <xdr:spPr>
        <a:xfrm>
          <a:off x="6136821" y="10760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7DFE3C54-EB4E-4317-BF65-E512332BF564}"/>
            </a:ext>
          </a:extLst>
        </xdr:cNvPr>
        <xdr:cNvCxnSpPr/>
      </xdr:nvCxnSpPr>
      <xdr:spPr>
        <a:xfrm>
          <a:off x="6602095"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849964B3-AD8F-417A-BA15-99BE60594CEF}"/>
            </a:ext>
          </a:extLst>
        </xdr:cNvPr>
        <xdr:cNvSpPr txBox="1"/>
      </xdr:nvSpPr>
      <xdr:spPr>
        <a:xfrm>
          <a:off x="6136821" y="103714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A78BE6D4-ACD9-4E1E-94B6-021823C0152E}"/>
            </a:ext>
          </a:extLst>
        </xdr:cNvPr>
        <xdr:cNvCxnSpPr/>
      </xdr:nvCxnSpPr>
      <xdr:spPr>
        <a:xfrm>
          <a:off x="6602095" y="10126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10614D92-C695-46CB-9A28-84C134D5997A}"/>
            </a:ext>
          </a:extLst>
        </xdr:cNvPr>
        <xdr:cNvSpPr txBox="1"/>
      </xdr:nvSpPr>
      <xdr:spPr>
        <a:xfrm>
          <a:off x="6136821" y="99752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700322AC-813C-4FF2-A96E-4EFDAE787E8D}"/>
            </a:ext>
          </a:extLst>
        </xdr:cNvPr>
        <xdr:cNvCxnSpPr/>
      </xdr:nvCxnSpPr>
      <xdr:spPr>
        <a:xfrm>
          <a:off x="6602095" y="97383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035BC8A3-4197-4018-BAD3-D52188D4CB9C}"/>
            </a:ext>
          </a:extLst>
        </xdr:cNvPr>
        <xdr:cNvSpPr txBox="1"/>
      </xdr:nvSpPr>
      <xdr:spPr>
        <a:xfrm>
          <a:off x="6136821" y="95866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3A8E05FD-24BB-4F6F-80B0-93E709843C22}"/>
            </a:ext>
          </a:extLst>
        </xdr:cNvPr>
        <xdr:cNvCxnSpPr/>
      </xdr:nvCxnSpPr>
      <xdr:spPr>
        <a:xfrm>
          <a:off x="6602095" y="93497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6F5210FC-0983-465C-BEC6-73B2181CC41C}"/>
            </a:ext>
          </a:extLst>
        </xdr:cNvPr>
        <xdr:cNvSpPr txBox="1"/>
      </xdr:nvSpPr>
      <xdr:spPr>
        <a:xfrm>
          <a:off x="6136821" y="91979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401A0A4E-3F82-46A9-8739-37A054382DC1}"/>
            </a:ext>
          </a:extLst>
        </xdr:cNvPr>
        <xdr:cNvSpPr/>
      </xdr:nvSpPr>
      <xdr:spPr>
        <a:xfrm>
          <a:off x="6602095" y="934974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156972</xdr:rowOff>
    </xdr:from>
    <xdr:to>
      <xdr:col>54</xdr:col>
      <xdr:colOff>189865</xdr:colOff>
      <xdr:row>64</xdr:row>
      <xdr:rowOff>24384</xdr:rowOff>
    </xdr:to>
    <xdr:cxnSp macro="">
      <xdr:nvCxnSpPr>
        <xdr:cNvPr id="228" name="直線コネクタ 227">
          <a:extLst>
            <a:ext uri="{FF2B5EF4-FFF2-40B4-BE49-F238E27FC236}">
              <a16:creationId xmlns:a16="http://schemas.microsoft.com/office/drawing/2014/main" id="{3AAE5F05-0F51-40BC-B191-F8D4B1BC6905}"/>
            </a:ext>
          </a:extLst>
        </xdr:cNvPr>
        <xdr:cNvCxnSpPr/>
      </xdr:nvCxnSpPr>
      <xdr:spPr>
        <a:xfrm flipV="1">
          <a:off x="10476865" y="9971532"/>
          <a:ext cx="0" cy="1271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28211</xdr:rowOff>
    </xdr:from>
    <xdr:ext cx="469744" cy="259045"/>
    <xdr:sp macro="" textlink="">
      <xdr:nvSpPr>
        <xdr:cNvPr id="229" name="【体育館・プール】&#10;一人当たり面積最小値テキスト">
          <a:extLst>
            <a:ext uri="{FF2B5EF4-FFF2-40B4-BE49-F238E27FC236}">
              <a16:creationId xmlns:a16="http://schemas.microsoft.com/office/drawing/2014/main" id="{403950C6-0174-4229-83B9-6CE79391E95D}"/>
            </a:ext>
          </a:extLst>
        </xdr:cNvPr>
        <xdr:cNvSpPr txBox="1"/>
      </xdr:nvSpPr>
      <xdr:spPr>
        <a:xfrm>
          <a:off x="10515600" y="1124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24384</xdr:rowOff>
    </xdr:from>
    <xdr:to>
      <xdr:col>55</xdr:col>
      <xdr:colOff>88900</xdr:colOff>
      <xdr:row>64</xdr:row>
      <xdr:rowOff>24384</xdr:rowOff>
    </xdr:to>
    <xdr:cxnSp macro="">
      <xdr:nvCxnSpPr>
        <xdr:cNvPr id="230" name="直線コネクタ 229">
          <a:extLst>
            <a:ext uri="{FF2B5EF4-FFF2-40B4-BE49-F238E27FC236}">
              <a16:creationId xmlns:a16="http://schemas.microsoft.com/office/drawing/2014/main" id="{536D5922-FC1E-4156-80A0-B8E59ABD8DA1}"/>
            </a:ext>
          </a:extLst>
        </xdr:cNvPr>
        <xdr:cNvCxnSpPr/>
      </xdr:nvCxnSpPr>
      <xdr:spPr>
        <a:xfrm>
          <a:off x="10390505" y="11242929"/>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103649</xdr:rowOff>
    </xdr:from>
    <xdr:ext cx="469744" cy="259045"/>
    <xdr:sp macro="" textlink="">
      <xdr:nvSpPr>
        <xdr:cNvPr id="231" name="【体育館・プール】&#10;一人当たり面積最大値テキスト">
          <a:extLst>
            <a:ext uri="{FF2B5EF4-FFF2-40B4-BE49-F238E27FC236}">
              <a16:creationId xmlns:a16="http://schemas.microsoft.com/office/drawing/2014/main" id="{26FDA56C-AABE-46BF-B0CD-E112D89FFE5F}"/>
            </a:ext>
          </a:extLst>
        </xdr:cNvPr>
        <xdr:cNvSpPr txBox="1"/>
      </xdr:nvSpPr>
      <xdr:spPr>
        <a:xfrm>
          <a:off x="10515600" y="974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156972</xdr:rowOff>
    </xdr:from>
    <xdr:to>
      <xdr:col>55</xdr:col>
      <xdr:colOff>88900</xdr:colOff>
      <xdr:row>56</xdr:row>
      <xdr:rowOff>156972</xdr:rowOff>
    </xdr:to>
    <xdr:cxnSp macro="">
      <xdr:nvCxnSpPr>
        <xdr:cNvPr id="232" name="直線コネクタ 231">
          <a:extLst>
            <a:ext uri="{FF2B5EF4-FFF2-40B4-BE49-F238E27FC236}">
              <a16:creationId xmlns:a16="http://schemas.microsoft.com/office/drawing/2014/main" id="{47FA5DE8-D0EE-4276-9700-DE51613DDDF9}"/>
            </a:ext>
          </a:extLst>
        </xdr:cNvPr>
        <xdr:cNvCxnSpPr/>
      </xdr:nvCxnSpPr>
      <xdr:spPr>
        <a:xfrm>
          <a:off x="10390505" y="9971532"/>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57167</xdr:rowOff>
    </xdr:from>
    <xdr:ext cx="469744" cy="259045"/>
    <xdr:sp macro="" textlink="">
      <xdr:nvSpPr>
        <xdr:cNvPr id="233" name="【体育館・プール】&#10;一人当たり面積平均値テキスト">
          <a:extLst>
            <a:ext uri="{FF2B5EF4-FFF2-40B4-BE49-F238E27FC236}">
              <a16:creationId xmlns:a16="http://schemas.microsoft.com/office/drawing/2014/main" id="{A5504B21-5BEC-439F-8291-2D9CB48630BD}"/>
            </a:ext>
          </a:extLst>
        </xdr:cNvPr>
        <xdr:cNvSpPr txBox="1"/>
      </xdr:nvSpPr>
      <xdr:spPr>
        <a:xfrm>
          <a:off x="10515600" y="109270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78740</xdr:rowOff>
    </xdr:from>
    <xdr:to>
      <xdr:col>55</xdr:col>
      <xdr:colOff>50800</xdr:colOff>
      <xdr:row>63</xdr:row>
      <xdr:rowOff>8890</xdr:rowOff>
    </xdr:to>
    <xdr:sp macro="" textlink="">
      <xdr:nvSpPr>
        <xdr:cNvPr id="234" name="フローチャート: 判断 233">
          <a:extLst>
            <a:ext uri="{FF2B5EF4-FFF2-40B4-BE49-F238E27FC236}">
              <a16:creationId xmlns:a16="http://schemas.microsoft.com/office/drawing/2014/main" id="{2C54F805-2CDC-4B1C-B8EB-E155F469EDDB}"/>
            </a:ext>
          </a:extLst>
        </xdr:cNvPr>
        <xdr:cNvSpPr/>
      </xdr:nvSpPr>
      <xdr:spPr>
        <a:xfrm>
          <a:off x="10428605" y="1094486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61214</xdr:rowOff>
    </xdr:from>
    <xdr:to>
      <xdr:col>50</xdr:col>
      <xdr:colOff>165100</xdr:colOff>
      <xdr:row>62</xdr:row>
      <xdr:rowOff>162814</xdr:rowOff>
    </xdr:to>
    <xdr:sp macro="" textlink="">
      <xdr:nvSpPr>
        <xdr:cNvPr id="235" name="フローチャート: 判断 234">
          <a:extLst>
            <a:ext uri="{FF2B5EF4-FFF2-40B4-BE49-F238E27FC236}">
              <a16:creationId xmlns:a16="http://schemas.microsoft.com/office/drawing/2014/main" id="{9271C179-A0D1-4AC4-B2CE-38EEF884B8BF}"/>
            </a:ext>
          </a:extLst>
        </xdr:cNvPr>
        <xdr:cNvSpPr/>
      </xdr:nvSpPr>
      <xdr:spPr>
        <a:xfrm>
          <a:off x="9590405" y="10931144"/>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69596</xdr:rowOff>
    </xdr:from>
    <xdr:to>
      <xdr:col>46</xdr:col>
      <xdr:colOff>38100</xdr:colOff>
      <xdr:row>62</xdr:row>
      <xdr:rowOff>171196</xdr:rowOff>
    </xdr:to>
    <xdr:sp macro="" textlink="">
      <xdr:nvSpPr>
        <xdr:cNvPr id="236" name="フローチャート: 判断 235">
          <a:extLst>
            <a:ext uri="{FF2B5EF4-FFF2-40B4-BE49-F238E27FC236}">
              <a16:creationId xmlns:a16="http://schemas.microsoft.com/office/drawing/2014/main" id="{2408A717-83EA-4EA4-B96D-32F117122A83}"/>
            </a:ext>
          </a:extLst>
        </xdr:cNvPr>
        <xdr:cNvSpPr/>
      </xdr:nvSpPr>
      <xdr:spPr>
        <a:xfrm>
          <a:off x="8697595" y="10937621"/>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58166</xdr:rowOff>
    </xdr:from>
    <xdr:to>
      <xdr:col>41</xdr:col>
      <xdr:colOff>101600</xdr:colOff>
      <xdr:row>62</xdr:row>
      <xdr:rowOff>159766</xdr:rowOff>
    </xdr:to>
    <xdr:sp macro="" textlink="">
      <xdr:nvSpPr>
        <xdr:cNvPr id="237" name="フローチャート: 判断 236">
          <a:extLst>
            <a:ext uri="{FF2B5EF4-FFF2-40B4-BE49-F238E27FC236}">
              <a16:creationId xmlns:a16="http://schemas.microsoft.com/office/drawing/2014/main" id="{D74F0CD8-EA8B-439D-A3B2-184E9E6E7138}"/>
            </a:ext>
          </a:extLst>
        </xdr:cNvPr>
        <xdr:cNvSpPr/>
      </xdr:nvSpPr>
      <xdr:spPr>
        <a:xfrm>
          <a:off x="7810500" y="10928096"/>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37592</xdr:rowOff>
    </xdr:from>
    <xdr:to>
      <xdr:col>36</xdr:col>
      <xdr:colOff>165100</xdr:colOff>
      <xdr:row>62</xdr:row>
      <xdr:rowOff>139192</xdr:rowOff>
    </xdr:to>
    <xdr:sp macro="" textlink="">
      <xdr:nvSpPr>
        <xdr:cNvPr id="238" name="フローチャート: 判断 237">
          <a:extLst>
            <a:ext uri="{FF2B5EF4-FFF2-40B4-BE49-F238E27FC236}">
              <a16:creationId xmlns:a16="http://schemas.microsoft.com/office/drawing/2014/main" id="{32B2564B-552A-4258-8093-68DE4D52BB98}"/>
            </a:ext>
          </a:extLst>
        </xdr:cNvPr>
        <xdr:cNvSpPr/>
      </xdr:nvSpPr>
      <xdr:spPr>
        <a:xfrm>
          <a:off x="6923405" y="1090371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FD95E430-694F-4796-93C8-0F82587F5F3E}"/>
            </a:ext>
          </a:extLst>
        </xdr:cNvPr>
        <xdr:cNvSpPr txBox="1"/>
      </xdr:nvSpPr>
      <xdr:spPr>
        <a:xfrm>
          <a:off x="102870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9DD5CEE-AE6C-44E2-960C-5165A1AED10B}"/>
            </a:ext>
          </a:extLst>
        </xdr:cNvPr>
        <xdr:cNvSpPr txBox="1"/>
      </xdr:nvSpPr>
      <xdr:spPr>
        <a:xfrm>
          <a:off x="9448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117BF0D-F9AB-4B9B-B4D3-E03A702520BA}"/>
            </a:ext>
          </a:extLst>
        </xdr:cNvPr>
        <xdr:cNvSpPr txBox="1"/>
      </xdr:nvSpPr>
      <xdr:spPr>
        <a:xfrm>
          <a:off x="856170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2D04C57-6859-4BAB-BA2B-C78204BF1DEA}"/>
            </a:ext>
          </a:extLst>
        </xdr:cNvPr>
        <xdr:cNvSpPr txBox="1"/>
      </xdr:nvSpPr>
      <xdr:spPr>
        <a:xfrm>
          <a:off x="7668895"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1F05BC6-2EBD-4CE8-B1B2-677956B3D4A5}"/>
            </a:ext>
          </a:extLst>
        </xdr:cNvPr>
        <xdr:cNvSpPr txBox="1"/>
      </xdr:nvSpPr>
      <xdr:spPr>
        <a:xfrm>
          <a:off x="6781800" y="11678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62738</xdr:rowOff>
    </xdr:from>
    <xdr:to>
      <xdr:col>55</xdr:col>
      <xdr:colOff>50800</xdr:colOff>
      <xdr:row>62</xdr:row>
      <xdr:rowOff>164338</xdr:rowOff>
    </xdr:to>
    <xdr:sp macro="" textlink="">
      <xdr:nvSpPr>
        <xdr:cNvPr id="244" name="楕円 243">
          <a:extLst>
            <a:ext uri="{FF2B5EF4-FFF2-40B4-BE49-F238E27FC236}">
              <a16:creationId xmlns:a16="http://schemas.microsoft.com/office/drawing/2014/main" id="{9822DD80-3A30-4118-B46F-382B124D4385}"/>
            </a:ext>
          </a:extLst>
        </xdr:cNvPr>
        <xdr:cNvSpPr/>
      </xdr:nvSpPr>
      <xdr:spPr>
        <a:xfrm>
          <a:off x="10428605" y="10930763"/>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85615</xdr:rowOff>
    </xdr:from>
    <xdr:ext cx="469744" cy="259045"/>
    <xdr:sp macro="" textlink="">
      <xdr:nvSpPr>
        <xdr:cNvPr id="245" name="【体育館・プール】&#10;一人当たり面積該当値テキスト">
          <a:extLst>
            <a:ext uri="{FF2B5EF4-FFF2-40B4-BE49-F238E27FC236}">
              <a16:creationId xmlns:a16="http://schemas.microsoft.com/office/drawing/2014/main" id="{470B3C64-064E-417A-A78C-F66917C52AA3}"/>
            </a:ext>
          </a:extLst>
        </xdr:cNvPr>
        <xdr:cNvSpPr txBox="1"/>
      </xdr:nvSpPr>
      <xdr:spPr>
        <a:xfrm>
          <a:off x="10515600" y="10774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70358</xdr:rowOff>
    </xdr:from>
    <xdr:to>
      <xdr:col>50</xdr:col>
      <xdr:colOff>165100</xdr:colOff>
      <xdr:row>63</xdr:row>
      <xdr:rowOff>508</xdr:rowOff>
    </xdr:to>
    <xdr:sp macro="" textlink="">
      <xdr:nvSpPr>
        <xdr:cNvPr id="246" name="楕円 245">
          <a:extLst>
            <a:ext uri="{FF2B5EF4-FFF2-40B4-BE49-F238E27FC236}">
              <a16:creationId xmlns:a16="http://schemas.microsoft.com/office/drawing/2014/main" id="{3EE317A1-31A3-4172-A329-3C8ADE5610CE}"/>
            </a:ext>
          </a:extLst>
        </xdr:cNvPr>
        <xdr:cNvSpPr/>
      </xdr:nvSpPr>
      <xdr:spPr>
        <a:xfrm>
          <a:off x="9590405" y="10938383"/>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113538</xdr:rowOff>
    </xdr:from>
    <xdr:to>
      <xdr:col>55</xdr:col>
      <xdr:colOff>0</xdr:colOff>
      <xdr:row>62</xdr:row>
      <xdr:rowOff>121158</xdr:rowOff>
    </xdr:to>
    <xdr:cxnSp macro="">
      <xdr:nvCxnSpPr>
        <xdr:cNvPr id="247" name="直線コネクタ 246">
          <a:extLst>
            <a:ext uri="{FF2B5EF4-FFF2-40B4-BE49-F238E27FC236}">
              <a16:creationId xmlns:a16="http://schemas.microsoft.com/office/drawing/2014/main" id="{57572533-411B-4C97-AC13-D8FF0C53CD7D}"/>
            </a:ext>
          </a:extLst>
        </xdr:cNvPr>
        <xdr:cNvCxnSpPr/>
      </xdr:nvCxnSpPr>
      <xdr:spPr>
        <a:xfrm flipV="1">
          <a:off x="9639300" y="10979658"/>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76454</xdr:rowOff>
    </xdr:from>
    <xdr:to>
      <xdr:col>46</xdr:col>
      <xdr:colOff>38100</xdr:colOff>
      <xdr:row>63</xdr:row>
      <xdr:rowOff>6604</xdr:rowOff>
    </xdr:to>
    <xdr:sp macro="" textlink="">
      <xdr:nvSpPr>
        <xdr:cNvPr id="248" name="楕円 247">
          <a:extLst>
            <a:ext uri="{FF2B5EF4-FFF2-40B4-BE49-F238E27FC236}">
              <a16:creationId xmlns:a16="http://schemas.microsoft.com/office/drawing/2014/main" id="{9E822A3A-9355-4D42-8CEF-D8F5D02A6BE9}"/>
            </a:ext>
          </a:extLst>
        </xdr:cNvPr>
        <xdr:cNvSpPr/>
      </xdr:nvSpPr>
      <xdr:spPr>
        <a:xfrm>
          <a:off x="8697595" y="1094257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121158</xdr:rowOff>
    </xdr:from>
    <xdr:to>
      <xdr:col>50</xdr:col>
      <xdr:colOff>114300</xdr:colOff>
      <xdr:row>62</xdr:row>
      <xdr:rowOff>127254</xdr:rowOff>
    </xdr:to>
    <xdr:cxnSp macro="">
      <xdr:nvCxnSpPr>
        <xdr:cNvPr id="249" name="直線コネクタ 248">
          <a:extLst>
            <a:ext uri="{FF2B5EF4-FFF2-40B4-BE49-F238E27FC236}">
              <a16:creationId xmlns:a16="http://schemas.microsoft.com/office/drawing/2014/main" id="{A81BFF9A-D31B-4AEC-8D34-96488F5703B1}"/>
            </a:ext>
          </a:extLst>
        </xdr:cNvPr>
        <xdr:cNvCxnSpPr/>
      </xdr:nvCxnSpPr>
      <xdr:spPr>
        <a:xfrm flipV="1">
          <a:off x="8752205" y="10985373"/>
          <a:ext cx="887095"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84074</xdr:rowOff>
    </xdr:from>
    <xdr:to>
      <xdr:col>41</xdr:col>
      <xdr:colOff>101600</xdr:colOff>
      <xdr:row>63</xdr:row>
      <xdr:rowOff>14224</xdr:rowOff>
    </xdr:to>
    <xdr:sp macro="" textlink="">
      <xdr:nvSpPr>
        <xdr:cNvPr id="250" name="楕円 249">
          <a:extLst>
            <a:ext uri="{FF2B5EF4-FFF2-40B4-BE49-F238E27FC236}">
              <a16:creationId xmlns:a16="http://schemas.microsoft.com/office/drawing/2014/main" id="{84C7E85D-D178-46C2-BDFC-21C9E7CF933B}"/>
            </a:ext>
          </a:extLst>
        </xdr:cNvPr>
        <xdr:cNvSpPr/>
      </xdr:nvSpPr>
      <xdr:spPr>
        <a:xfrm>
          <a:off x="7810500" y="10948289"/>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127254</xdr:rowOff>
    </xdr:from>
    <xdr:to>
      <xdr:col>45</xdr:col>
      <xdr:colOff>177800</xdr:colOff>
      <xdr:row>62</xdr:row>
      <xdr:rowOff>134874</xdr:rowOff>
    </xdr:to>
    <xdr:cxnSp macro="">
      <xdr:nvCxnSpPr>
        <xdr:cNvPr id="251" name="直線コネクタ 250">
          <a:extLst>
            <a:ext uri="{FF2B5EF4-FFF2-40B4-BE49-F238E27FC236}">
              <a16:creationId xmlns:a16="http://schemas.microsoft.com/office/drawing/2014/main" id="{4E1C8180-74CC-4B23-B28B-7F17B381E987}"/>
            </a:ext>
          </a:extLst>
        </xdr:cNvPr>
        <xdr:cNvCxnSpPr/>
      </xdr:nvCxnSpPr>
      <xdr:spPr>
        <a:xfrm flipV="1">
          <a:off x="7859395" y="10991469"/>
          <a:ext cx="89281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93218</xdr:rowOff>
    </xdr:from>
    <xdr:to>
      <xdr:col>36</xdr:col>
      <xdr:colOff>165100</xdr:colOff>
      <xdr:row>63</xdr:row>
      <xdr:rowOff>23368</xdr:rowOff>
    </xdr:to>
    <xdr:sp macro="" textlink="">
      <xdr:nvSpPr>
        <xdr:cNvPr id="252" name="楕円 251">
          <a:extLst>
            <a:ext uri="{FF2B5EF4-FFF2-40B4-BE49-F238E27FC236}">
              <a16:creationId xmlns:a16="http://schemas.microsoft.com/office/drawing/2014/main" id="{3800088A-EE73-44AB-8B81-C8715D12E3FB}"/>
            </a:ext>
          </a:extLst>
        </xdr:cNvPr>
        <xdr:cNvSpPr/>
      </xdr:nvSpPr>
      <xdr:spPr>
        <a:xfrm>
          <a:off x="6923405" y="10963148"/>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134874</xdr:rowOff>
    </xdr:from>
    <xdr:to>
      <xdr:col>41</xdr:col>
      <xdr:colOff>50800</xdr:colOff>
      <xdr:row>62</xdr:row>
      <xdr:rowOff>144018</xdr:rowOff>
    </xdr:to>
    <xdr:cxnSp macro="">
      <xdr:nvCxnSpPr>
        <xdr:cNvPr id="253" name="直線コネクタ 252">
          <a:extLst>
            <a:ext uri="{FF2B5EF4-FFF2-40B4-BE49-F238E27FC236}">
              <a16:creationId xmlns:a16="http://schemas.microsoft.com/office/drawing/2014/main" id="{8CA1B9FA-6C81-4398-AA02-10B0F7B9DDE4}"/>
            </a:ext>
          </a:extLst>
        </xdr:cNvPr>
        <xdr:cNvCxnSpPr/>
      </xdr:nvCxnSpPr>
      <xdr:spPr>
        <a:xfrm flipV="1">
          <a:off x="6972300" y="11004804"/>
          <a:ext cx="887095"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7891</xdr:rowOff>
    </xdr:from>
    <xdr:ext cx="469744" cy="259045"/>
    <xdr:sp macro="" textlink="">
      <xdr:nvSpPr>
        <xdr:cNvPr id="254" name="n_1aveValue【体育館・プール】&#10;一人当たり面積">
          <a:extLst>
            <a:ext uri="{FF2B5EF4-FFF2-40B4-BE49-F238E27FC236}">
              <a16:creationId xmlns:a16="http://schemas.microsoft.com/office/drawing/2014/main" id="{5B61CE24-8B35-4558-AF31-8058DD38E7FF}"/>
            </a:ext>
          </a:extLst>
        </xdr:cNvPr>
        <xdr:cNvSpPr txBox="1"/>
      </xdr:nvSpPr>
      <xdr:spPr>
        <a:xfrm>
          <a:off x="9395537" y="10696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16273</xdr:rowOff>
    </xdr:from>
    <xdr:ext cx="469744" cy="259045"/>
    <xdr:sp macro="" textlink="">
      <xdr:nvSpPr>
        <xdr:cNvPr id="255" name="n_2aveValue【体育館・プール】&#10;一人当たり面積">
          <a:extLst>
            <a:ext uri="{FF2B5EF4-FFF2-40B4-BE49-F238E27FC236}">
              <a16:creationId xmlns:a16="http://schemas.microsoft.com/office/drawing/2014/main" id="{F417E651-F0A9-4C06-9218-65FE3E01C1BE}"/>
            </a:ext>
          </a:extLst>
        </xdr:cNvPr>
        <xdr:cNvSpPr txBox="1"/>
      </xdr:nvSpPr>
      <xdr:spPr>
        <a:xfrm>
          <a:off x="8519237" y="10710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4843</xdr:rowOff>
    </xdr:from>
    <xdr:ext cx="469744" cy="259045"/>
    <xdr:sp macro="" textlink="">
      <xdr:nvSpPr>
        <xdr:cNvPr id="256" name="n_3aveValue【体育館・プール】&#10;一人当たり面積">
          <a:extLst>
            <a:ext uri="{FF2B5EF4-FFF2-40B4-BE49-F238E27FC236}">
              <a16:creationId xmlns:a16="http://schemas.microsoft.com/office/drawing/2014/main" id="{013625F3-2153-4785-91CB-D3CF4B8B1484}"/>
            </a:ext>
          </a:extLst>
        </xdr:cNvPr>
        <xdr:cNvSpPr txBox="1"/>
      </xdr:nvSpPr>
      <xdr:spPr>
        <a:xfrm>
          <a:off x="7624522" y="1069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155719</xdr:rowOff>
    </xdr:from>
    <xdr:ext cx="469744" cy="259045"/>
    <xdr:sp macro="" textlink="">
      <xdr:nvSpPr>
        <xdr:cNvPr id="257" name="n_4aveValue【体育館・プール】&#10;一人当たり面積">
          <a:extLst>
            <a:ext uri="{FF2B5EF4-FFF2-40B4-BE49-F238E27FC236}">
              <a16:creationId xmlns:a16="http://schemas.microsoft.com/office/drawing/2014/main" id="{86BA7CA8-C426-483F-9DD3-67BE1009B24C}"/>
            </a:ext>
          </a:extLst>
        </xdr:cNvPr>
        <xdr:cNvSpPr txBox="1"/>
      </xdr:nvSpPr>
      <xdr:spPr>
        <a:xfrm>
          <a:off x="6739332" y="10671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163085</xdr:rowOff>
    </xdr:from>
    <xdr:ext cx="469744" cy="259045"/>
    <xdr:sp macro="" textlink="">
      <xdr:nvSpPr>
        <xdr:cNvPr id="258" name="n_1mainValue【体育館・プール】&#10;一人当たり面積">
          <a:extLst>
            <a:ext uri="{FF2B5EF4-FFF2-40B4-BE49-F238E27FC236}">
              <a16:creationId xmlns:a16="http://schemas.microsoft.com/office/drawing/2014/main" id="{C74868E0-B52F-4762-ACDE-D184008FE57F}"/>
            </a:ext>
          </a:extLst>
        </xdr:cNvPr>
        <xdr:cNvSpPr txBox="1"/>
      </xdr:nvSpPr>
      <xdr:spPr>
        <a:xfrm>
          <a:off x="9395537" y="11027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169181</xdr:rowOff>
    </xdr:from>
    <xdr:ext cx="469744" cy="259045"/>
    <xdr:sp macro="" textlink="">
      <xdr:nvSpPr>
        <xdr:cNvPr id="259" name="n_2mainValue【体育館・プール】&#10;一人当たり面積">
          <a:extLst>
            <a:ext uri="{FF2B5EF4-FFF2-40B4-BE49-F238E27FC236}">
              <a16:creationId xmlns:a16="http://schemas.microsoft.com/office/drawing/2014/main" id="{92FE8A03-77A4-4089-A731-2D524C83F8B9}"/>
            </a:ext>
          </a:extLst>
        </xdr:cNvPr>
        <xdr:cNvSpPr txBox="1"/>
      </xdr:nvSpPr>
      <xdr:spPr>
        <a:xfrm>
          <a:off x="8519237" y="11039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5351</xdr:rowOff>
    </xdr:from>
    <xdr:ext cx="469744" cy="259045"/>
    <xdr:sp macro="" textlink="">
      <xdr:nvSpPr>
        <xdr:cNvPr id="260" name="n_3mainValue【体育館・プール】&#10;一人当たり面積">
          <a:extLst>
            <a:ext uri="{FF2B5EF4-FFF2-40B4-BE49-F238E27FC236}">
              <a16:creationId xmlns:a16="http://schemas.microsoft.com/office/drawing/2014/main" id="{44AFF528-EAEA-435B-A2C2-4DAFFEA83B37}"/>
            </a:ext>
          </a:extLst>
        </xdr:cNvPr>
        <xdr:cNvSpPr txBox="1"/>
      </xdr:nvSpPr>
      <xdr:spPr>
        <a:xfrm>
          <a:off x="7624522" y="11044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14495</xdr:rowOff>
    </xdr:from>
    <xdr:ext cx="469744" cy="259045"/>
    <xdr:sp macro="" textlink="">
      <xdr:nvSpPr>
        <xdr:cNvPr id="261" name="n_4mainValue【体育館・プール】&#10;一人当たり面積">
          <a:extLst>
            <a:ext uri="{FF2B5EF4-FFF2-40B4-BE49-F238E27FC236}">
              <a16:creationId xmlns:a16="http://schemas.microsoft.com/office/drawing/2014/main" id="{7D148CC8-4A27-42A2-9A6F-5FF958E07E8A}"/>
            </a:ext>
          </a:extLst>
        </xdr:cNvPr>
        <xdr:cNvSpPr txBox="1"/>
      </xdr:nvSpPr>
      <xdr:spPr>
        <a:xfrm>
          <a:off x="6739332" y="11059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C460B80D-D812-4A8B-8EF0-41C3C1D0C0EF}"/>
            </a:ext>
          </a:extLst>
        </xdr:cNvPr>
        <xdr:cNvSpPr/>
      </xdr:nvSpPr>
      <xdr:spPr>
        <a:xfrm>
          <a:off x="762000"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BAE8F98B-0AA6-4CED-B44B-9CBA2E886EA5}"/>
            </a:ext>
          </a:extLst>
        </xdr:cNvPr>
        <xdr:cNvSpPr/>
      </xdr:nvSpPr>
      <xdr:spPr>
        <a:xfrm>
          <a:off x="887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2F4DDD6A-1A7A-48BC-A094-449B13E14D4F}"/>
            </a:ext>
          </a:extLst>
        </xdr:cNvPr>
        <xdr:cNvSpPr/>
      </xdr:nvSpPr>
      <xdr:spPr>
        <a:xfrm>
          <a:off x="887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76BE4D10-BD68-4BF7-B947-627F2E24357C}"/>
            </a:ext>
          </a:extLst>
        </xdr:cNvPr>
        <xdr:cNvSpPr/>
      </xdr:nvSpPr>
      <xdr:spPr>
        <a:xfrm>
          <a:off x="1905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53805230-8DF3-4413-B678-CFAF990365D4}"/>
            </a:ext>
          </a:extLst>
        </xdr:cNvPr>
        <xdr:cNvSpPr/>
      </xdr:nvSpPr>
      <xdr:spPr>
        <a:xfrm>
          <a:off x="1905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B8466310-FC4F-4122-8FBA-90B6BFB1825A}"/>
            </a:ext>
          </a:extLst>
        </xdr:cNvPr>
        <xdr:cNvSpPr/>
      </xdr:nvSpPr>
      <xdr:spPr>
        <a:xfrm>
          <a:off x="3048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9E567FD6-187E-45B0-8FA1-826774D41BA4}"/>
            </a:ext>
          </a:extLst>
        </xdr:cNvPr>
        <xdr:cNvSpPr/>
      </xdr:nvSpPr>
      <xdr:spPr>
        <a:xfrm>
          <a:off x="3048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1FE76F22-7DEC-4692-86B1-D38FCC514543}"/>
            </a:ext>
          </a:extLst>
        </xdr:cNvPr>
        <xdr:cNvSpPr/>
      </xdr:nvSpPr>
      <xdr:spPr>
        <a:xfrm>
          <a:off x="762000" y="13243560"/>
          <a:ext cx="4724400" cy="2331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AC4EAB1B-1D56-459D-8E0A-36387D0C450C}"/>
            </a:ext>
          </a:extLst>
        </xdr:cNvPr>
        <xdr:cNvSpPr/>
      </xdr:nvSpPr>
      <xdr:spPr>
        <a:xfrm>
          <a:off x="6602095"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361E36E4-B1A5-48A9-A9BE-16EF1B905D75}"/>
            </a:ext>
          </a:extLst>
        </xdr:cNvPr>
        <xdr:cNvSpPr/>
      </xdr:nvSpPr>
      <xdr:spPr>
        <a:xfrm>
          <a:off x="6732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41F9811F-F5CF-4229-A1D6-5DDC5E1AA189}"/>
            </a:ext>
          </a:extLst>
        </xdr:cNvPr>
        <xdr:cNvSpPr/>
      </xdr:nvSpPr>
      <xdr:spPr>
        <a:xfrm>
          <a:off x="6732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24CCAE05-9C17-4A19-AE7C-E9D479553BEA}"/>
            </a:ext>
          </a:extLst>
        </xdr:cNvPr>
        <xdr:cNvSpPr/>
      </xdr:nvSpPr>
      <xdr:spPr>
        <a:xfrm>
          <a:off x="7745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FD7402C3-A357-4F32-B385-6BFEA07F140A}"/>
            </a:ext>
          </a:extLst>
        </xdr:cNvPr>
        <xdr:cNvSpPr/>
      </xdr:nvSpPr>
      <xdr:spPr>
        <a:xfrm>
          <a:off x="7745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257A4069-D9A5-4059-8EFA-B0F2E7D903CC}"/>
            </a:ext>
          </a:extLst>
        </xdr:cNvPr>
        <xdr:cNvSpPr/>
      </xdr:nvSpPr>
      <xdr:spPr>
        <a:xfrm>
          <a:off x="8888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ADAC119D-A4EA-4187-8B1A-EC39C2E29138}"/>
            </a:ext>
          </a:extLst>
        </xdr:cNvPr>
        <xdr:cNvSpPr/>
      </xdr:nvSpPr>
      <xdr:spPr>
        <a:xfrm>
          <a:off x="8888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3D50DB4A-8C08-4519-9CF4-B090698AF2BE}"/>
            </a:ext>
          </a:extLst>
        </xdr:cNvPr>
        <xdr:cNvSpPr/>
      </xdr:nvSpPr>
      <xdr:spPr>
        <a:xfrm>
          <a:off x="6602095" y="13243560"/>
          <a:ext cx="4724400" cy="2331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6D602FC9-81C5-4901-9A37-997FA19E191D}"/>
            </a:ext>
          </a:extLst>
        </xdr:cNvPr>
        <xdr:cNvSpPr/>
      </xdr:nvSpPr>
      <xdr:spPr>
        <a:xfrm>
          <a:off x="762000"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4595279E-98CC-4443-AAFC-E6F811D8B751}"/>
            </a:ext>
          </a:extLst>
        </xdr:cNvPr>
        <xdr:cNvSpPr/>
      </xdr:nvSpPr>
      <xdr:spPr>
        <a:xfrm>
          <a:off x="887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3B6EF2F4-C136-4DEF-BE4D-B3EC47CBB5B1}"/>
            </a:ext>
          </a:extLst>
        </xdr:cNvPr>
        <xdr:cNvSpPr/>
      </xdr:nvSpPr>
      <xdr:spPr>
        <a:xfrm>
          <a:off x="887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B2C129D4-F4D6-4532-89AD-838FF9E77CBD}"/>
            </a:ext>
          </a:extLst>
        </xdr:cNvPr>
        <xdr:cNvSpPr/>
      </xdr:nvSpPr>
      <xdr:spPr>
        <a:xfrm>
          <a:off x="1905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DC555421-95C7-4C33-9F8B-5CE4B65506F9}"/>
            </a:ext>
          </a:extLst>
        </xdr:cNvPr>
        <xdr:cNvSpPr/>
      </xdr:nvSpPr>
      <xdr:spPr>
        <a:xfrm>
          <a:off x="1905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17F8427A-585B-4788-9FE3-4CBA15D4FC28}"/>
            </a:ext>
          </a:extLst>
        </xdr:cNvPr>
        <xdr:cNvSpPr/>
      </xdr:nvSpPr>
      <xdr:spPr>
        <a:xfrm>
          <a:off x="3048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3502B6BA-EAFA-461A-A2FC-0CD68959139E}"/>
            </a:ext>
          </a:extLst>
        </xdr:cNvPr>
        <xdr:cNvSpPr/>
      </xdr:nvSpPr>
      <xdr:spPr>
        <a:xfrm>
          <a:off x="3048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19547CC6-ED7B-4BC2-A4AB-F26ABB68558B}"/>
            </a:ext>
          </a:extLst>
        </xdr:cNvPr>
        <xdr:cNvSpPr/>
      </xdr:nvSpPr>
      <xdr:spPr>
        <a:xfrm>
          <a:off x="762000" y="17137380"/>
          <a:ext cx="4724400" cy="23393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39383D20-C4B7-44D7-BB27-147A929DBC6D}"/>
            </a:ext>
          </a:extLst>
        </xdr:cNvPr>
        <xdr:cNvSpPr/>
      </xdr:nvSpPr>
      <xdr:spPr>
        <a:xfrm>
          <a:off x="6602095"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9C7A9853-5F83-4E69-958D-48996A879D0E}"/>
            </a:ext>
          </a:extLst>
        </xdr:cNvPr>
        <xdr:cNvSpPr/>
      </xdr:nvSpPr>
      <xdr:spPr>
        <a:xfrm>
          <a:off x="6732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DD78D8D1-26B9-4585-9099-067DA972791E}"/>
            </a:ext>
          </a:extLst>
        </xdr:cNvPr>
        <xdr:cNvSpPr/>
      </xdr:nvSpPr>
      <xdr:spPr>
        <a:xfrm>
          <a:off x="6732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ECD5C377-55CE-493A-AC19-504A3BD9EBD6}"/>
            </a:ext>
          </a:extLst>
        </xdr:cNvPr>
        <xdr:cNvSpPr/>
      </xdr:nvSpPr>
      <xdr:spPr>
        <a:xfrm>
          <a:off x="7745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05A7D739-8FD0-470A-BEA7-6D522537087D}"/>
            </a:ext>
          </a:extLst>
        </xdr:cNvPr>
        <xdr:cNvSpPr/>
      </xdr:nvSpPr>
      <xdr:spPr>
        <a:xfrm>
          <a:off x="7745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62EE19F7-B9F9-47BA-917A-219400D3D9A6}"/>
            </a:ext>
          </a:extLst>
        </xdr:cNvPr>
        <xdr:cNvSpPr/>
      </xdr:nvSpPr>
      <xdr:spPr>
        <a:xfrm>
          <a:off x="8888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A192AB2C-FE9A-4F6E-88F6-A240BB4E3D70}"/>
            </a:ext>
          </a:extLst>
        </xdr:cNvPr>
        <xdr:cNvSpPr/>
      </xdr:nvSpPr>
      <xdr:spPr>
        <a:xfrm>
          <a:off x="8888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F3034F50-C45A-4FE5-B5B1-402F43984F80}"/>
            </a:ext>
          </a:extLst>
        </xdr:cNvPr>
        <xdr:cNvSpPr/>
      </xdr:nvSpPr>
      <xdr:spPr>
        <a:xfrm>
          <a:off x="6602095" y="17137380"/>
          <a:ext cx="4724400" cy="233934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A7835D7D-9013-4132-808B-876293F9D9B6}"/>
            </a:ext>
          </a:extLst>
        </xdr:cNvPr>
        <xdr:cNvSpPr/>
      </xdr:nvSpPr>
      <xdr:spPr>
        <a:xfrm>
          <a:off x="12447905"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17545046-498A-4E7C-A4B4-96401C99DE07}"/>
            </a:ext>
          </a:extLst>
        </xdr:cNvPr>
        <xdr:cNvSpPr/>
      </xdr:nvSpPr>
      <xdr:spPr>
        <a:xfrm>
          <a:off x="12573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6595A18A-8CD2-4EA5-8CBB-D141C18D2683}"/>
            </a:ext>
          </a:extLst>
        </xdr:cNvPr>
        <xdr:cNvSpPr/>
      </xdr:nvSpPr>
      <xdr:spPr>
        <a:xfrm>
          <a:off x="12573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E40A9DEB-20C5-4F10-A520-88A57F406E98}"/>
            </a:ext>
          </a:extLst>
        </xdr:cNvPr>
        <xdr:cNvSpPr/>
      </xdr:nvSpPr>
      <xdr:spPr>
        <a:xfrm>
          <a:off x="13590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79E72F81-5EC3-4F20-9223-C9D9C5344326}"/>
            </a:ext>
          </a:extLst>
        </xdr:cNvPr>
        <xdr:cNvSpPr/>
      </xdr:nvSpPr>
      <xdr:spPr>
        <a:xfrm>
          <a:off x="13590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441FF0FE-ECF6-44FC-B2B0-0F85E4993350}"/>
            </a:ext>
          </a:extLst>
        </xdr:cNvPr>
        <xdr:cNvSpPr/>
      </xdr:nvSpPr>
      <xdr:spPr>
        <a:xfrm>
          <a:off x="1473390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E5933C9C-F39D-4640-82F4-339D5DF7B9CA}"/>
            </a:ext>
          </a:extLst>
        </xdr:cNvPr>
        <xdr:cNvSpPr/>
      </xdr:nvSpPr>
      <xdr:spPr>
        <a:xfrm>
          <a:off x="1473390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4C0EC646-2F24-4787-9C87-63273422CADF}"/>
            </a:ext>
          </a:extLst>
        </xdr:cNvPr>
        <xdr:cNvSpPr/>
      </xdr:nvSpPr>
      <xdr:spPr>
        <a:xfrm>
          <a:off x="12447905"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40C417B9-7F6B-491F-9401-D50750BDE458}"/>
            </a:ext>
          </a:extLst>
        </xdr:cNvPr>
        <xdr:cNvSpPr txBox="1"/>
      </xdr:nvSpPr>
      <xdr:spPr>
        <a:xfrm>
          <a:off x="12409805" y="52578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06E2ADBD-1207-4215-BE70-B238CC695CDF}"/>
            </a:ext>
          </a:extLst>
        </xdr:cNvPr>
        <xdr:cNvCxnSpPr/>
      </xdr:nvCxnSpPr>
      <xdr:spPr>
        <a:xfrm>
          <a:off x="12447905"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360A3A98-0B11-430D-9B4D-B2ED2BA0DA31}"/>
            </a:ext>
          </a:extLst>
        </xdr:cNvPr>
        <xdr:cNvSpPr txBox="1"/>
      </xdr:nvSpPr>
      <xdr:spPr>
        <a:xfrm>
          <a:off x="11982631" y="7643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5" name="直線コネクタ 304">
          <a:extLst>
            <a:ext uri="{FF2B5EF4-FFF2-40B4-BE49-F238E27FC236}">
              <a16:creationId xmlns:a16="http://schemas.microsoft.com/office/drawing/2014/main" id="{18594DED-C384-4344-96F7-267C450A7B40}"/>
            </a:ext>
          </a:extLst>
        </xdr:cNvPr>
        <xdr:cNvCxnSpPr/>
      </xdr:nvCxnSpPr>
      <xdr:spPr>
        <a:xfrm>
          <a:off x="12447905"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6" name="テキスト ボックス 305">
          <a:extLst>
            <a:ext uri="{FF2B5EF4-FFF2-40B4-BE49-F238E27FC236}">
              <a16:creationId xmlns:a16="http://schemas.microsoft.com/office/drawing/2014/main" id="{D085F582-59BF-4648-998F-5FDAB9D855A1}"/>
            </a:ext>
          </a:extLst>
        </xdr:cNvPr>
        <xdr:cNvSpPr txBox="1"/>
      </xdr:nvSpPr>
      <xdr:spPr>
        <a:xfrm>
          <a:off x="11982631" y="7254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7" name="直線コネクタ 306">
          <a:extLst>
            <a:ext uri="{FF2B5EF4-FFF2-40B4-BE49-F238E27FC236}">
              <a16:creationId xmlns:a16="http://schemas.microsoft.com/office/drawing/2014/main" id="{8DB6A0C5-395E-4625-A1D2-1638458A9AF6}"/>
            </a:ext>
          </a:extLst>
        </xdr:cNvPr>
        <xdr:cNvCxnSpPr/>
      </xdr:nvCxnSpPr>
      <xdr:spPr>
        <a:xfrm>
          <a:off x="12447905"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8" name="テキスト ボックス 307">
          <a:extLst>
            <a:ext uri="{FF2B5EF4-FFF2-40B4-BE49-F238E27FC236}">
              <a16:creationId xmlns:a16="http://schemas.microsoft.com/office/drawing/2014/main" id="{C2CB8FAF-9DAC-42EB-A270-DEF2D3C7D4F2}"/>
            </a:ext>
          </a:extLst>
        </xdr:cNvPr>
        <xdr:cNvSpPr txBox="1"/>
      </xdr:nvSpPr>
      <xdr:spPr>
        <a:xfrm>
          <a:off x="12042941" y="68662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9" name="直線コネクタ 308">
          <a:extLst>
            <a:ext uri="{FF2B5EF4-FFF2-40B4-BE49-F238E27FC236}">
              <a16:creationId xmlns:a16="http://schemas.microsoft.com/office/drawing/2014/main" id="{C922BE8F-33C9-4A33-B499-9A8FC572F296}"/>
            </a:ext>
          </a:extLst>
        </xdr:cNvPr>
        <xdr:cNvCxnSpPr/>
      </xdr:nvCxnSpPr>
      <xdr:spPr>
        <a:xfrm>
          <a:off x="12447905"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0" name="テキスト ボックス 309">
          <a:extLst>
            <a:ext uri="{FF2B5EF4-FFF2-40B4-BE49-F238E27FC236}">
              <a16:creationId xmlns:a16="http://schemas.microsoft.com/office/drawing/2014/main" id="{80E9E813-CF35-4041-BBEB-E466CCFD34D9}"/>
            </a:ext>
          </a:extLst>
        </xdr:cNvPr>
        <xdr:cNvSpPr txBox="1"/>
      </xdr:nvSpPr>
      <xdr:spPr>
        <a:xfrm>
          <a:off x="12042941" y="647003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1" name="直線コネクタ 310">
          <a:extLst>
            <a:ext uri="{FF2B5EF4-FFF2-40B4-BE49-F238E27FC236}">
              <a16:creationId xmlns:a16="http://schemas.microsoft.com/office/drawing/2014/main" id="{CDF10A15-F65F-4AC6-9E33-411BAC5A6F2D}"/>
            </a:ext>
          </a:extLst>
        </xdr:cNvPr>
        <xdr:cNvCxnSpPr/>
      </xdr:nvCxnSpPr>
      <xdr:spPr>
        <a:xfrm>
          <a:off x="12447905"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2" name="テキスト ボックス 311">
          <a:extLst>
            <a:ext uri="{FF2B5EF4-FFF2-40B4-BE49-F238E27FC236}">
              <a16:creationId xmlns:a16="http://schemas.microsoft.com/office/drawing/2014/main" id="{854334EA-2C71-45C5-A829-D9F2068A6AEB}"/>
            </a:ext>
          </a:extLst>
        </xdr:cNvPr>
        <xdr:cNvSpPr txBox="1"/>
      </xdr:nvSpPr>
      <xdr:spPr>
        <a:xfrm>
          <a:off x="12042941" y="6081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3" name="直線コネクタ 312">
          <a:extLst>
            <a:ext uri="{FF2B5EF4-FFF2-40B4-BE49-F238E27FC236}">
              <a16:creationId xmlns:a16="http://schemas.microsoft.com/office/drawing/2014/main" id="{9B648916-A98C-4002-B701-16E623F9B857}"/>
            </a:ext>
          </a:extLst>
        </xdr:cNvPr>
        <xdr:cNvCxnSpPr/>
      </xdr:nvCxnSpPr>
      <xdr:spPr>
        <a:xfrm>
          <a:off x="12447905"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4" name="テキスト ボックス 313">
          <a:extLst>
            <a:ext uri="{FF2B5EF4-FFF2-40B4-BE49-F238E27FC236}">
              <a16:creationId xmlns:a16="http://schemas.microsoft.com/office/drawing/2014/main" id="{2A8BC30A-7412-4738-8EF2-435BC66210F7}"/>
            </a:ext>
          </a:extLst>
        </xdr:cNvPr>
        <xdr:cNvSpPr txBox="1"/>
      </xdr:nvSpPr>
      <xdr:spPr>
        <a:xfrm>
          <a:off x="12042941" y="56927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a:extLst>
            <a:ext uri="{FF2B5EF4-FFF2-40B4-BE49-F238E27FC236}">
              <a16:creationId xmlns:a16="http://schemas.microsoft.com/office/drawing/2014/main" id="{CD39A1CA-CCA0-441B-8138-4A54C01FA8F6}"/>
            </a:ext>
          </a:extLst>
        </xdr:cNvPr>
        <xdr:cNvCxnSpPr/>
      </xdr:nvCxnSpPr>
      <xdr:spPr>
        <a:xfrm>
          <a:off x="12447905"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6" name="テキスト ボックス 315">
          <a:extLst>
            <a:ext uri="{FF2B5EF4-FFF2-40B4-BE49-F238E27FC236}">
              <a16:creationId xmlns:a16="http://schemas.microsoft.com/office/drawing/2014/main" id="{14B4F65A-560E-45D3-8747-39275B7A6E56}"/>
            </a:ext>
          </a:extLst>
        </xdr:cNvPr>
        <xdr:cNvSpPr txBox="1"/>
      </xdr:nvSpPr>
      <xdr:spPr>
        <a:xfrm>
          <a:off x="12108966" y="530417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7" name="【一般廃棄物処理施設】&#10;有形固定資産減価償却率グラフ枠">
          <a:extLst>
            <a:ext uri="{FF2B5EF4-FFF2-40B4-BE49-F238E27FC236}">
              <a16:creationId xmlns:a16="http://schemas.microsoft.com/office/drawing/2014/main" id="{F0A7EF24-2842-4B4E-AC35-094FDE07D9F8}"/>
            </a:ext>
          </a:extLst>
        </xdr:cNvPr>
        <xdr:cNvSpPr/>
      </xdr:nvSpPr>
      <xdr:spPr>
        <a:xfrm>
          <a:off x="12447905"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41</xdr:row>
      <xdr:rowOff>15240</xdr:rowOff>
    </xdr:to>
    <xdr:cxnSp macro="">
      <xdr:nvCxnSpPr>
        <xdr:cNvPr id="318" name="直線コネクタ 317">
          <a:extLst>
            <a:ext uri="{FF2B5EF4-FFF2-40B4-BE49-F238E27FC236}">
              <a16:creationId xmlns:a16="http://schemas.microsoft.com/office/drawing/2014/main" id="{F53ABBEE-9A7C-4A45-995B-CF17305DF227}"/>
            </a:ext>
          </a:extLst>
        </xdr:cNvPr>
        <xdr:cNvCxnSpPr/>
      </xdr:nvCxnSpPr>
      <xdr:spPr>
        <a:xfrm flipV="1">
          <a:off x="16316959" y="593979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19067</xdr:rowOff>
    </xdr:from>
    <xdr:ext cx="405111" cy="259045"/>
    <xdr:sp macro="" textlink="">
      <xdr:nvSpPr>
        <xdr:cNvPr id="319" name="【一般廃棄物処理施設】&#10;有形固定資産減価償却率最小値テキスト">
          <a:extLst>
            <a:ext uri="{FF2B5EF4-FFF2-40B4-BE49-F238E27FC236}">
              <a16:creationId xmlns:a16="http://schemas.microsoft.com/office/drawing/2014/main" id="{93C0BC0B-48C5-4B43-A89A-98743D2DD2FB}"/>
            </a:ext>
          </a:extLst>
        </xdr:cNvPr>
        <xdr:cNvSpPr txBox="1"/>
      </xdr:nvSpPr>
      <xdr:spPr>
        <a:xfrm>
          <a:off x="16355695" y="720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15240</xdr:rowOff>
    </xdr:from>
    <xdr:to>
      <xdr:col>86</xdr:col>
      <xdr:colOff>25400</xdr:colOff>
      <xdr:row>41</xdr:row>
      <xdr:rowOff>15240</xdr:rowOff>
    </xdr:to>
    <xdr:cxnSp macro="">
      <xdr:nvCxnSpPr>
        <xdr:cNvPr id="320" name="直線コネクタ 319">
          <a:extLst>
            <a:ext uri="{FF2B5EF4-FFF2-40B4-BE49-F238E27FC236}">
              <a16:creationId xmlns:a16="http://schemas.microsoft.com/office/drawing/2014/main" id="{A4E52B68-029F-4622-A00C-AA87C28280A8}"/>
            </a:ext>
          </a:extLst>
        </xdr:cNvPr>
        <xdr:cNvCxnSpPr/>
      </xdr:nvCxnSpPr>
      <xdr:spPr>
        <a:xfrm>
          <a:off x="16230600" y="720471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405111" cy="259045"/>
    <xdr:sp macro="" textlink="">
      <xdr:nvSpPr>
        <xdr:cNvPr id="321" name="【一般廃棄物処理施設】&#10;有形固定資産減価償却率最大値テキスト">
          <a:extLst>
            <a:ext uri="{FF2B5EF4-FFF2-40B4-BE49-F238E27FC236}">
              <a16:creationId xmlns:a16="http://schemas.microsoft.com/office/drawing/2014/main" id="{BCA51CAE-CF60-4262-80B0-566F29341F2F}"/>
            </a:ext>
          </a:extLst>
        </xdr:cNvPr>
        <xdr:cNvSpPr txBox="1"/>
      </xdr:nvSpPr>
      <xdr:spPr>
        <a:xfrm>
          <a:off x="16355695" y="571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322" name="直線コネクタ 321">
          <a:extLst>
            <a:ext uri="{FF2B5EF4-FFF2-40B4-BE49-F238E27FC236}">
              <a16:creationId xmlns:a16="http://schemas.microsoft.com/office/drawing/2014/main" id="{FE3C3048-E794-4C85-8E71-7044F6B97C6C}"/>
            </a:ext>
          </a:extLst>
        </xdr:cNvPr>
        <xdr:cNvCxnSpPr/>
      </xdr:nvCxnSpPr>
      <xdr:spPr>
        <a:xfrm>
          <a:off x="16230600" y="5939790"/>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170197</xdr:rowOff>
    </xdr:from>
    <xdr:ext cx="405111" cy="259045"/>
    <xdr:sp macro="" textlink="">
      <xdr:nvSpPr>
        <xdr:cNvPr id="323" name="【一般廃棄物処理施設】&#10;有形固定資産減価償却率平均値テキスト">
          <a:extLst>
            <a:ext uri="{FF2B5EF4-FFF2-40B4-BE49-F238E27FC236}">
              <a16:creationId xmlns:a16="http://schemas.microsoft.com/office/drawing/2014/main" id="{C0CF1C01-FC22-4841-A20B-409C35A02B06}"/>
            </a:ext>
          </a:extLst>
        </xdr:cNvPr>
        <xdr:cNvSpPr txBox="1"/>
      </xdr:nvSpPr>
      <xdr:spPr>
        <a:xfrm>
          <a:off x="16355695" y="6483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147320</xdr:rowOff>
    </xdr:from>
    <xdr:to>
      <xdr:col>85</xdr:col>
      <xdr:colOff>177800</xdr:colOff>
      <xdr:row>38</xdr:row>
      <xdr:rowOff>77470</xdr:rowOff>
    </xdr:to>
    <xdr:sp macro="" textlink="">
      <xdr:nvSpPr>
        <xdr:cNvPr id="324" name="フローチャート: 判断 323">
          <a:extLst>
            <a:ext uri="{FF2B5EF4-FFF2-40B4-BE49-F238E27FC236}">
              <a16:creationId xmlns:a16="http://schemas.microsoft.com/office/drawing/2014/main" id="{6C9815D5-1AB9-4E55-9577-54DB3661F66D}"/>
            </a:ext>
          </a:extLst>
        </xdr:cNvPr>
        <xdr:cNvSpPr/>
      </xdr:nvSpPr>
      <xdr:spPr>
        <a:xfrm>
          <a:off x="16268700" y="663384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88265</xdr:rowOff>
    </xdr:from>
    <xdr:to>
      <xdr:col>81</xdr:col>
      <xdr:colOff>101600</xdr:colOff>
      <xdr:row>38</xdr:row>
      <xdr:rowOff>18415</xdr:rowOff>
    </xdr:to>
    <xdr:sp macro="" textlink="">
      <xdr:nvSpPr>
        <xdr:cNvPr id="325" name="フローチャート: 判断 324">
          <a:extLst>
            <a:ext uri="{FF2B5EF4-FFF2-40B4-BE49-F238E27FC236}">
              <a16:creationId xmlns:a16="http://schemas.microsoft.com/office/drawing/2014/main" id="{6EFC64B1-025B-4EEF-9532-3F99B6341323}"/>
            </a:ext>
          </a:extLst>
        </xdr:cNvPr>
        <xdr:cNvSpPr/>
      </xdr:nvSpPr>
      <xdr:spPr>
        <a:xfrm>
          <a:off x="15430500" y="6570980"/>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57785</xdr:rowOff>
    </xdr:from>
    <xdr:to>
      <xdr:col>76</xdr:col>
      <xdr:colOff>165100</xdr:colOff>
      <xdr:row>37</xdr:row>
      <xdr:rowOff>159385</xdr:rowOff>
    </xdr:to>
    <xdr:sp macro="" textlink="">
      <xdr:nvSpPr>
        <xdr:cNvPr id="326" name="フローチャート: 判断 325">
          <a:extLst>
            <a:ext uri="{FF2B5EF4-FFF2-40B4-BE49-F238E27FC236}">
              <a16:creationId xmlns:a16="http://schemas.microsoft.com/office/drawing/2014/main" id="{DC6A6F46-ADDF-4370-9A70-E29864406EA9}"/>
            </a:ext>
          </a:extLst>
        </xdr:cNvPr>
        <xdr:cNvSpPr/>
      </xdr:nvSpPr>
      <xdr:spPr>
        <a:xfrm>
          <a:off x="14543405" y="6546215"/>
          <a:ext cx="97790"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97790</xdr:rowOff>
    </xdr:from>
    <xdr:to>
      <xdr:col>72</xdr:col>
      <xdr:colOff>38100</xdr:colOff>
      <xdr:row>38</xdr:row>
      <xdr:rowOff>27940</xdr:rowOff>
    </xdr:to>
    <xdr:sp macro="" textlink="">
      <xdr:nvSpPr>
        <xdr:cNvPr id="327" name="フローチャート: 判断 326">
          <a:extLst>
            <a:ext uri="{FF2B5EF4-FFF2-40B4-BE49-F238E27FC236}">
              <a16:creationId xmlns:a16="http://schemas.microsoft.com/office/drawing/2014/main" id="{714D13E6-4641-4576-BF63-C1510C54A612}"/>
            </a:ext>
          </a:extLst>
        </xdr:cNvPr>
        <xdr:cNvSpPr/>
      </xdr:nvSpPr>
      <xdr:spPr>
        <a:xfrm>
          <a:off x="13650595" y="658622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328" name="フローチャート: 判断 327">
          <a:extLst>
            <a:ext uri="{FF2B5EF4-FFF2-40B4-BE49-F238E27FC236}">
              <a16:creationId xmlns:a16="http://schemas.microsoft.com/office/drawing/2014/main" id="{28DC4683-0BB3-43F6-84F3-F8F529F8DEE5}"/>
            </a:ext>
          </a:extLst>
        </xdr:cNvPr>
        <xdr:cNvSpPr/>
      </xdr:nvSpPr>
      <xdr:spPr>
        <a:xfrm>
          <a:off x="12763500" y="6635750"/>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AD8B40EB-487F-40D1-AE7C-11C0C298A447}"/>
            </a:ext>
          </a:extLst>
        </xdr:cNvPr>
        <xdr:cNvSpPr txBox="1"/>
      </xdr:nvSpPr>
      <xdr:spPr>
        <a:xfrm>
          <a:off x="161270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ECBFD8BD-DC40-4154-921E-0B4DD94F0B17}"/>
            </a:ext>
          </a:extLst>
        </xdr:cNvPr>
        <xdr:cNvSpPr txBox="1"/>
      </xdr:nvSpPr>
      <xdr:spPr>
        <a:xfrm>
          <a:off x="15288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A0B0696E-DC84-480A-A44A-E93FB6FFA3F2}"/>
            </a:ext>
          </a:extLst>
        </xdr:cNvPr>
        <xdr:cNvSpPr txBox="1"/>
      </xdr:nvSpPr>
      <xdr:spPr>
        <a:xfrm>
          <a:off x="14401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8650A25F-764E-46A6-9825-7A0FF1064B1C}"/>
            </a:ext>
          </a:extLst>
        </xdr:cNvPr>
        <xdr:cNvSpPr txBox="1"/>
      </xdr:nvSpPr>
      <xdr:spPr>
        <a:xfrm>
          <a:off x="13514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B8DC35A8-8C0A-473A-9D90-3FBFEFC4A7EC}"/>
            </a:ext>
          </a:extLst>
        </xdr:cNvPr>
        <xdr:cNvSpPr txBox="1"/>
      </xdr:nvSpPr>
      <xdr:spPr>
        <a:xfrm>
          <a:off x="12621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6350</xdr:rowOff>
    </xdr:from>
    <xdr:to>
      <xdr:col>85</xdr:col>
      <xdr:colOff>177800</xdr:colOff>
      <xdr:row>39</xdr:row>
      <xdr:rowOff>107950</xdr:rowOff>
    </xdr:to>
    <xdr:sp macro="" textlink="">
      <xdr:nvSpPr>
        <xdr:cNvPr id="334" name="楕円 333">
          <a:extLst>
            <a:ext uri="{FF2B5EF4-FFF2-40B4-BE49-F238E27FC236}">
              <a16:creationId xmlns:a16="http://schemas.microsoft.com/office/drawing/2014/main" id="{8C3C6A78-18E2-47BF-9269-E70CFCB1C123}"/>
            </a:ext>
          </a:extLst>
        </xdr:cNvPr>
        <xdr:cNvSpPr/>
      </xdr:nvSpPr>
      <xdr:spPr>
        <a:xfrm>
          <a:off x="16268700" y="6839585"/>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156227</xdr:rowOff>
    </xdr:from>
    <xdr:ext cx="405111" cy="259045"/>
    <xdr:sp macro="" textlink="">
      <xdr:nvSpPr>
        <xdr:cNvPr id="335" name="【一般廃棄物処理施設】&#10;有形固定資産減価償却率該当値テキスト">
          <a:extLst>
            <a:ext uri="{FF2B5EF4-FFF2-40B4-BE49-F238E27FC236}">
              <a16:creationId xmlns:a16="http://schemas.microsoft.com/office/drawing/2014/main" id="{435080BE-03EE-49CA-8A6E-D50B27D0B9C0}"/>
            </a:ext>
          </a:extLst>
        </xdr:cNvPr>
        <xdr:cNvSpPr txBox="1"/>
      </xdr:nvSpPr>
      <xdr:spPr>
        <a:xfrm>
          <a:off x="16355695" y="681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141605</xdr:rowOff>
    </xdr:from>
    <xdr:to>
      <xdr:col>81</xdr:col>
      <xdr:colOff>101600</xdr:colOff>
      <xdr:row>39</xdr:row>
      <xdr:rowOff>71755</xdr:rowOff>
    </xdr:to>
    <xdr:sp macro="" textlink="">
      <xdr:nvSpPr>
        <xdr:cNvPr id="336" name="楕円 335">
          <a:extLst>
            <a:ext uri="{FF2B5EF4-FFF2-40B4-BE49-F238E27FC236}">
              <a16:creationId xmlns:a16="http://schemas.microsoft.com/office/drawing/2014/main" id="{2DB7D76D-777B-4549-91E7-8B5F6E94C8B4}"/>
            </a:ext>
          </a:extLst>
        </xdr:cNvPr>
        <xdr:cNvSpPr/>
      </xdr:nvSpPr>
      <xdr:spPr>
        <a:xfrm>
          <a:off x="15430500" y="6803390"/>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20955</xdr:rowOff>
    </xdr:from>
    <xdr:to>
      <xdr:col>85</xdr:col>
      <xdr:colOff>127000</xdr:colOff>
      <xdr:row>39</xdr:row>
      <xdr:rowOff>57150</xdr:rowOff>
    </xdr:to>
    <xdr:cxnSp macro="">
      <xdr:nvCxnSpPr>
        <xdr:cNvPr id="337" name="直線コネクタ 336">
          <a:extLst>
            <a:ext uri="{FF2B5EF4-FFF2-40B4-BE49-F238E27FC236}">
              <a16:creationId xmlns:a16="http://schemas.microsoft.com/office/drawing/2014/main" id="{E701F2AD-F58D-41C9-9DE3-AC1C8424E4CD}"/>
            </a:ext>
          </a:extLst>
        </xdr:cNvPr>
        <xdr:cNvCxnSpPr/>
      </xdr:nvCxnSpPr>
      <xdr:spPr>
        <a:xfrm>
          <a:off x="15479395" y="685990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101600</xdr:rowOff>
    </xdr:from>
    <xdr:to>
      <xdr:col>76</xdr:col>
      <xdr:colOff>165100</xdr:colOff>
      <xdr:row>39</xdr:row>
      <xdr:rowOff>31750</xdr:rowOff>
    </xdr:to>
    <xdr:sp macro="" textlink="">
      <xdr:nvSpPr>
        <xdr:cNvPr id="338" name="楕円 337">
          <a:extLst>
            <a:ext uri="{FF2B5EF4-FFF2-40B4-BE49-F238E27FC236}">
              <a16:creationId xmlns:a16="http://schemas.microsoft.com/office/drawing/2014/main" id="{2B66586E-51FA-43F2-A2DE-B7025C42E9A7}"/>
            </a:ext>
          </a:extLst>
        </xdr:cNvPr>
        <xdr:cNvSpPr/>
      </xdr:nvSpPr>
      <xdr:spPr>
        <a:xfrm>
          <a:off x="14543405" y="676338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152400</xdr:rowOff>
    </xdr:from>
    <xdr:to>
      <xdr:col>81</xdr:col>
      <xdr:colOff>50800</xdr:colOff>
      <xdr:row>39</xdr:row>
      <xdr:rowOff>20955</xdr:rowOff>
    </xdr:to>
    <xdr:cxnSp macro="">
      <xdr:nvCxnSpPr>
        <xdr:cNvPr id="339" name="直線コネクタ 338">
          <a:extLst>
            <a:ext uri="{FF2B5EF4-FFF2-40B4-BE49-F238E27FC236}">
              <a16:creationId xmlns:a16="http://schemas.microsoft.com/office/drawing/2014/main" id="{162B1B4E-5F22-4F19-B5AF-0D3CD12E4327}"/>
            </a:ext>
          </a:extLst>
        </xdr:cNvPr>
        <xdr:cNvCxnSpPr/>
      </xdr:nvCxnSpPr>
      <xdr:spPr>
        <a:xfrm>
          <a:off x="14592300" y="6812280"/>
          <a:ext cx="887095"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143510</xdr:rowOff>
    </xdr:from>
    <xdr:to>
      <xdr:col>72</xdr:col>
      <xdr:colOff>38100</xdr:colOff>
      <xdr:row>39</xdr:row>
      <xdr:rowOff>73660</xdr:rowOff>
    </xdr:to>
    <xdr:sp macro="" textlink="">
      <xdr:nvSpPr>
        <xdr:cNvPr id="340" name="楕円 339">
          <a:extLst>
            <a:ext uri="{FF2B5EF4-FFF2-40B4-BE49-F238E27FC236}">
              <a16:creationId xmlns:a16="http://schemas.microsoft.com/office/drawing/2014/main" id="{0BC09CD4-8192-4EA4-A54A-D26B0B811391}"/>
            </a:ext>
          </a:extLst>
        </xdr:cNvPr>
        <xdr:cNvSpPr/>
      </xdr:nvSpPr>
      <xdr:spPr>
        <a:xfrm>
          <a:off x="13650595" y="680529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152400</xdr:rowOff>
    </xdr:from>
    <xdr:to>
      <xdr:col>76</xdr:col>
      <xdr:colOff>114300</xdr:colOff>
      <xdr:row>39</xdr:row>
      <xdr:rowOff>22860</xdr:rowOff>
    </xdr:to>
    <xdr:cxnSp macro="">
      <xdr:nvCxnSpPr>
        <xdr:cNvPr id="341" name="直線コネクタ 340">
          <a:extLst>
            <a:ext uri="{FF2B5EF4-FFF2-40B4-BE49-F238E27FC236}">
              <a16:creationId xmlns:a16="http://schemas.microsoft.com/office/drawing/2014/main" id="{B1D65CC9-30E5-4DF1-AC37-A1525ECFB285}"/>
            </a:ext>
          </a:extLst>
        </xdr:cNvPr>
        <xdr:cNvCxnSpPr/>
      </xdr:nvCxnSpPr>
      <xdr:spPr>
        <a:xfrm flipV="1">
          <a:off x="13705205" y="6812280"/>
          <a:ext cx="887095"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105410</xdr:rowOff>
    </xdr:from>
    <xdr:to>
      <xdr:col>67</xdr:col>
      <xdr:colOff>101600</xdr:colOff>
      <xdr:row>39</xdr:row>
      <xdr:rowOff>35560</xdr:rowOff>
    </xdr:to>
    <xdr:sp macro="" textlink="">
      <xdr:nvSpPr>
        <xdr:cNvPr id="342" name="楕円 341">
          <a:extLst>
            <a:ext uri="{FF2B5EF4-FFF2-40B4-BE49-F238E27FC236}">
              <a16:creationId xmlns:a16="http://schemas.microsoft.com/office/drawing/2014/main" id="{F3DAED14-9D99-4C56-9E8B-089D8AD392AB}"/>
            </a:ext>
          </a:extLst>
        </xdr:cNvPr>
        <xdr:cNvSpPr/>
      </xdr:nvSpPr>
      <xdr:spPr>
        <a:xfrm>
          <a:off x="12763500" y="6767195"/>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156210</xdr:rowOff>
    </xdr:from>
    <xdr:to>
      <xdr:col>71</xdr:col>
      <xdr:colOff>177800</xdr:colOff>
      <xdr:row>39</xdr:row>
      <xdr:rowOff>22860</xdr:rowOff>
    </xdr:to>
    <xdr:cxnSp macro="">
      <xdr:nvCxnSpPr>
        <xdr:cNvPr id="343" name="直線コネクタ 342">
          <a:extLst>
            <a:ext uri="{FF2B5EF4-FFF2-40B4-BE49-F238E27FC236}">
              <a16:creationId xmlns:a16="http://schemas.microsoft.com/office/drawing/2014/main" id="{043FAC19-50AE-4635-89D2-F0D0E881476B}"/>
            </a:ext>
          </a:extLst>
        </xdr:cNvPr>
        <xdr:cNvCxnSpPr/>
      </xdr:nvCxnSpPr>
      <xdr:spPr>
        <a:xfrm>
          <a:off x="12812395" y="6816090"/>
          <a:ext cx="89281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34942</xdr:rowOff>
    </xdr:from>
    <xdr:ext cx="405111" cy="259045"/>
    <xdr:sp macro="" textlink="">
      <xdr:nvSpPr>
        <xdr:cNvPr id="344" name="n_1aveValue【一般廃棄物処理施設】&#10;有形固定資産減価償却率">
          <a:extLst>
            <a:ext uri="{FF2B5EF4-FFF2-40B4-BE49-F238E27FC236}">
              <a16:creationId xmlns:a16="http://schemas.microsoft.com/office/drawing/2014/main" id="{561B898F-146E-4599-8536-CF7BB32472B6}"/>
            </a:ext>
          </a:extLst>
        </xdr:cNvPr>
        <xdr:cNvSpPr txBox="1"/>
      </xdr:nvSpPr>
      <xdr:spPr>
        <a:xfrm>
          <a:off x="15267949" y="634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4462</xdr:rowOff>
    </xdr:from>
    <xdr:ext cx="405111" cy="259045"/>
    <xdr:sp macro="" textlink="">
      <xdr:nvSpPr>
        <xdr:cNvPr id="345" name="n_2aveValue【一般廃棄物処理施設】&#10;有形固定資産減価償却率">
          <a:extLst>
            <a:ext uri="{FF2B5EF4-FFF2-40B4-BE49-F238E27FC236}">
              <a16:creationId xmlns:a16="http://schemas.microsoft.com/office/drawing/2014/main" id="{0E356A98-D5BD-44A8-AFBA-B918D9539956}"/>
            </a:ext>
          </a:extLst>
        </xdr:cNvPr>
        <xdr:cNvSpPr txBox="1"/>
      </xdr:nvSpPr>
      <xdr:spPr>
        <a:xfrm>
          <a:off x="14391649" y="631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44467</xdr:rowOff>
    </xdr:from>
    <xdr:ext cx="405111" cy="259045"/>
    <xdr:sp macro="" textlink="">
      <xdr:nvSpPr>
        <xdr:cNvPr id="346" name="n_3aveValue【一般廃棄物処理施設】&#10;有形固定資産減価償却率">
          <a:extLst>
            <a:ext uri="{FF2B5EF4-FFF2-40B4-BE49-F238E27FC236}">
              <a16:creationId xmlns:a16="http://schemas.microsoft.com/office/drawing/2014/main" id="{E6EFBF92-6974-4B83-AA22-8E0D79E60E9D}"/>
            </a:ext>
          </a:extLst>
        </xdr:cNvPr>
        <xdr:cNvSpPr txBox="1"/>
      </xdr:nvSpPr>
      <xdr:spPr>
        <a:xfrm>
          <a:off x="13498839" y="635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347" name="n_4aveValue【一般廃棄物処理施設】&#10;有形固定資産減価償却率">
          <a:extLst>
            <a:ext uri="{FF2B5EF4-FFF2-40B4-BE49-F238E27FC236}">
              <a16:creationId xmlns:a16="http://schemas.microsoft.com/office/drawing/2014/main" id="{9A02EFE7-17B5-4BE2-833C-7FA2FF44D717}"/>
            </a:ext>
          </a:extLst>
        </xdr:cNvPr>
        <xdr:cNvSpPr txBox="1"/>
      </xdr:nvSpPr>
      <xdr:spPr>
        <a:xfrm>
          <a:off x="12611744" y="641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62882</xdr:rowOff>
    </xdr:from>
    <xdr:ext cx="405111" cy="259045"/>
    <xdr:sp macro="" textlink="">
      <xdr:nvSpPr>
        <xdr:cNvPr id="348" name="n_1mainValue【一般廃棄物処理施設】&#10;有形固定資産減価償却率">
          <a:extLst>
            <a:ext uri="{FF2B5EF4-FFF2-40B4-BE49-F238E27FC236}">
              <a16:creationId xmlns:a16="http://schemas.microsoft.com/office/drawing/2014/main" id="{B0C7EE23-2261-44DF-BD60-D01DBB86DC56}"/>
            </a:ext>
          </a:extLst>
        </xdr:cNvPr>
        <xdr:cNvSpPr txBox="1"/>
      </xdr:nvSpPr>
      <xdr:spPr>
        <a:xfrm>
          <a:off x="15267949" y="689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22877</xdr:rowOff>
    </xdr:from>
    <xdr:ext cx="405111" cy="259045"/>
    <xdr:sp macro="" textlink="">
      <xdr:nvSpPr>
        <xdr:cNvPr id="349" name="n_2mainValue【一般廃棄物処理施設】&#10;有形固定資産減価償却率">
          <a:extLst>
            <a:ext uri="{FF2B5EF4-FFF2-40B4-BE49-F238E27FC236}">
              <a16:creationId xmlns:a16="http://schemas.microsoft.com/office/drawing/2014/main" id="{C85E4D26-9527-4D45-9A3D-BD8ECD9AF50B}"/>
            </a:ext>
          </a:extLst>
        </xdr:cNvPr>
        <xdr:cNvSpPr txBox="1"/>
      </xdr:nvSpPr>
      <xdr:spPr>
        <a:xfrm>
          <a:off x="14391649" y="686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64787</xdr:rowOff>
    </xdr:from>
    <xdr:ext cx="405111" cy="259045"/>
    <xdr:sp macro="" textlink="">
      <xdr:nvSpPr>
        <xdr:cNvPr id="350" name="n_3mainValue【一般廃棄物処理施設】&#10;有形固定資産減価償却率">
          <a:extLst>
            <a:ext uri="{FF2B5EF4-FFF2-40B4-BE49-F238E27FC236}">
              <a16:creationId xmlns:a16="http://schemas.microsoft.com/office/drawing/2014/main" id="{2BC45749-0963-42D4-B345-F51CC6B34F2C}"/>
            </a:ext>
          </a:extLst>
        </xdr:cNvPr>
        <xdr:cNvSpPr txBox="1"/>
      </xdr:nvSpPr>
      <xdr:spPr>
        <a:xfrm>
          <a:off x="13498839" y="690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26687</xdr:rowOff>
    </xdr:from>
    <xdr:ext cx="405111" cy="259045"/>
    <xdr:sp macro="" textlink="">
      <xdr:nvSpPr>
        <xdr:cNvPr id="351" name="n_4mainValue【一般廃棄物処理施設】&#10;有形固定資産減価償却率">
          <a:extLst>
            <a:ext uri="{FF2B5EF4-FFF2-40B4-BE49-F238E27FC236}">
              <a16:creationId xmlns:a16="http://schemas.microsoft.com/office/drawing/2014/main" id="{F35786E0-527C-4B9C-B98E-FA87007B0731}"/>
            </a:ext>
          </a:extLst>
        </xdr:cNvPr>
        <xdr:cNvSpPr txBox="1"/>
      </xdr:nvSpPr>
      <xdr:spPr>
        <a:xfrm>
          <a:off x="12611744" y="686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2" name="正方形/長方形 351">
          <a:extLst>
            <a:ext uri="{FF2B5EF4-FFF2-40B4-BE49-F238E27FC236}">
              <a16:creationId xmlns:a16="http://schemas.microsoft.com/office/drawing/2014/main" id="{E2A3589F-667F-4826-B897-CBAE9282F162}"/>
            </a:ext>
          </a:extLst>
        </xdr:cNvPr>
        <xdr:cNvSpPr/>
      </xdr:nvSpPr>
      <xdr:spPr>
        <a:xfrm>
          <a:off x="18288000" y="428244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3" name="正方形/長方形 352">
          <a:extLst>
            <a:ext uri="{FF2B5EF4-FFF2-40B4-BE49-F238E27FC236}">
              <a16:creationId xmlns:a16="http://schemas.microsoft.com/office/drawing/2014/main" id="{D9193548-C18A-4C1E-B0BB-586616581C17}"/>
            </a:ext>
          </a:extLst>
        </xdr:cNvPr>
        <xdr:cNvSpPr/>
      </xdr:nvSpPr>
      <xdr:spPr>
        <a:xfrm>
          <a:off x="18413095"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4" name="正方形/長方形 353">
          <a:extLst>
            <a:ext uri="{FF2B5EF4-FFF2-40B4-BE49-F238E27FC236}">
              <a16:creationId xmlns:a16="http://schemas.microsoft.com/office/drawing/2014/main" id="{A41DEC14-AB59-4E60-B952-EA5F53190B50}"/>
            </a:ext>
          </a:extLst>
        </xdr:cNvPr>
        <xdr:cNvSpPr/>
      </xdr:nvSpPr>
      <xdr:spPr>
        <a:xfrm>
          <a:off x="18413095"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5" name="正方形/長方形 354">
          <a:extLst>
            <a:ext uri="{FF2B5EF4-FFF2-40B4-BE49-F238E27FC236}">
              <a16:creationId xmlns:a16="http://schemas.microsoft.com/office/drawing/2014/main" id="{714427D8-BF65-4E58-971F-61CDCC055E49}"/>
            </a:ext>
          </a:extLst>
        </xdr:cNvPr>
        <xdr:cNvSpPr/>
      </xdr:nvSpPr>
      <xdr:spPr>
        <a:xfrm>
          <a:off x="19431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6" name="正方形/長方形 355">
          <a:extLst>
            <a:ext uri="{FF2B5EF4-FFF2-40B4-BE49-F238E27FC236}">
              <a16:creationId xmlns:a16="http://schemas.microsoft.com/office/drawing/2014/main" id="{D3E71753-F7ED-4C27-B7E5-E47B42D793C3}"/>
            </a:ext>
          </a:extLst>
        </xdr:cNvPr>
        <xdr:cNvSpPr/>
      </xdr:nvSpPr>
      <xdr:spPr>
        <a:xfrm>
          <a:off x="19431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7" name="正方形/長方形 356">
          <a:extLst>
            <a:ext uri="{FF2B5EF4-FFF2-40B4-BE49-F238E27FC236}">
              <a16:creationId xmlns:a16="http://schemas.microsoft.com/office/drawing/2014/main" id="{4C32B405-AC46-44FA-98E5-7F32BD7324A4}"/>
            </a:ext>
          </a:extLst>
        </xdr:cNvPr>
        <xdr:cNvSpPr/>
      </xdr:nvSpPr>
      <xdr:spPr>
        <a:xfrm>
          <a:off x="20574000" y="495617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8" name="正方形/長方形 357">
          <a:extLst>
            <a:ext uri="{FF2B5EF4-FFF2-40B4-BE49-F238E27FC236}">
              <a16:creationId xmlns:a16="http://schemas.microsoft.com/office/drawing/2014/main" id="{532AE093-B000-4894-A979-9A290AA9A5FE}"/>
            </a:ext>
          </a:extLst>
        </xdr:cNvPr>
        <xdr:cNvSpPr/>
      </xdr:nvSpPr>
      <xdr:spPr>
        <a:xfrm>
          <a:off x="20574000" y="516318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9" name="正方形/長方形 358">
          <a:extLst>
            <a:ext uri="{FF2B5EF4-FFF2-40B4-BE49-F238E27FC236}">
              <a16:creationId xmlns:a16="http://schemas.microsoft.com/office/drawing/2014/main" id="{11883A10-F6D7-4EF6-9A2C-8AD3629D263F}"/>
            </a:ext>
          </a:extLst>
        </xdr:cNvPr>
        <xdr:cNvSpPr/>
      </xdr:nvSpPr>
      <xdr:spPr>
        <a:xfrm>
          <a:off x="18288000" y="545592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0" name="テキスト ボックス 359">
          <a:extLst>
            <a:ext uri="{FF2B5EF4-FFF2-40B4-BE49-F238E27FC236}">
              <a16:creationId xmlns:a16="http://schemas.microsoft.com/office/drawing/2014/main" id="{21E51A96-B63B-4BA5-8A0B-A1EFCA3367D1}"/>
            </a:ext>
          </a:extLst>
        </xdr:cNvPr>
        <xdr:cNvSpPr txBox="1"/>
      </xdr:nvSpPr>
      <xdr:spPr>
        <a:xfrm>
          <a:off x="18249900" y="52578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1" name="直線コネクタ 360">
          <a:extLst>
            <a:ext uri="{FF2B5EF4-FFF2-40B4-BE49-F238E27FC236}">
              <a16:creationId xmlns:a16="http://schemas.microsoft.com/office/drawing/2014/main" id="{85E98CB6-78C1-4785-BEA9-4797C907B08C}"/>
            </a:ext>
          </a:extLst>
        </xdr:cNvPr>
        <xdr:cNvCxnSpPr/>
      </xdr:nvCxnSpPr>
      <xdr:spPr>
        <a:xfrm>
          <a:off x="18288000" y="7787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2" name="直線コネクタ 361">
          <a:extLst>
            <a:ext uri="{FF2B5EF4-FFF2-40B4-BE49-F238E27FC236}">
              <a16:creationId xmlns:a16="http://schemas.microsoft.com/office/drawing/2014/main" id="{431C8DF7-AACF-486A-89BB-A96084238976}"/>
            </a:ext>
          </a:extLst>
        </xdr:cNvPr>
        <xdr:cNvCxnSpPr/>
      </xdr:nvCxnSpPr>
      <xdr:spPr>
        <a:xfrm>
          <a:off x="18288000" y="73990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63" name="テキスト ボックス 362">
          <a:extLst>
            <a:ext uri="{FF2B5EF4-FFF2-40B4-BE49-F238E27FC236}">
              <a16:creationId xmlns:a16="http://schemas.microsoft.com/office/drawing/2014/main" id="{47AF51C1-10E0-4954-9733-87FB90F52F7D}"/>
            </a:ext>
          </a:extLst>
        </xdr:cNvPr>
        <xdr:cNvSpPr txBox="1"/>
      </xdr:nvSpPr>
      <xdr:spPr>
        <a:xfrm>
          <a:off x="18043024" y="72548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4" name="直線コネクタ 363">
          <a:extLst>
            <a:ext uri="{FF2B5EF4-FFF2-40B4-BE49-F238E27FC236}">
              <a16:creationId xmlns:a16="http://schemas.microsoft.com/office/drawing/2014/main" id="{C126FA31-A727-407B-A841-BF786F9E93AC}"/>
            </a:ext>
          </a:extLst>
        </xdr:cNvPr>
        <xdr:cNvCxnSpPr/>
      </xdr:nvCxnSpPr>
      <xdr:spPr>
        <a:xfrm>
          <a:off x="18288000" y="701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65" name="テキスト ボックス 364">
          <a:extLst>
            <a:ext uri="{FF2B5EF4-FFF2-40B4-BE49-F238E27FC236}">
              <a16:creationId xmlns:a16="http://schemas.microsoft.com/office/drawing/2014/main" id="{CBA4DCE1-0944-4399-B294-D26E03543F13}"/>
            </a:ext>
          </a:extLst>
        </xdr:cNvPr>
        <xdr:cNvSpPr txBox="1"/>
      </xdr:nvSpPr>
      <xdr:spPr>
        <a:xfrm>
          <a:off x="17690676" y="68662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6" name="直線コネクタ 365">
          <a:extLst>
            <a:ext uri="{FF2B5EF4-FFF2-40B4-BE49-F238E27FC236}">
              <a16:creationId xmlns:a16="http://schemas.microsoft.com/office/drawing/2014/main" id="{DE8E451D-824A-453A-A8F2-33E4105FBA96}"/>
            </a:ext>
          </a:extLst>
        </xdr:cNvPr>
        <xdr:cNvCxnSpPr/>
      </xdr:nvCxnSpPr>
      <xdr:spPr>
        <a:xfrm>
          <a:off x="18288000" y="66217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67" name="テキスト ボックス 366">
          <a:extLst>
            <a:ext uri="{FF2B5EF4-FFF2-40B4-BE49-F238E27FC236}">
              <a16:creationId xmlns:a16="http://schemas.microsoft.com/office/drawing/2014/main" id="{DBFB8EB0-13A6-4CB3-BFCA-F82415F9DA5C}"/>
            </a:ext>
          </a:extLst>
        </xdr:cNvPr>
        <xdr:cNvSpPr txBox="1"/>
      </xdr:nvSpPr>
      <xdr:spPr>
        <a:xfrm>
          <a:off x="17690676" y="647003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8" name="直線コネクタ 367">
          <a:extLst>
            <a:ext uri="{FF2B5EF4-FFF2-40B4-BE49-F238E27FC236}">
              <a16:creationId xmlns:a16="http://schemas.microsoft.com/office/drawing/2014/main" id="{D15AD8B5-9EC2-4225-AE8B-B2557F83C8FB}"/>
            </a:ext>
          </a:extLst>
        </xdr:cNvPr>
        <xdr:cNvCxnSpPr/>
      </xdr:nvCxnSpPr>
      <xdr:spPr>
        <a:xfrm>
          <a:off x="18288000" y="62331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69" name="テキスト ボックス 368">
          <a:extLst>
            <a:ext uri="{FF2B5EF4-FFF2-40B4-BE49-F238E27FC236}">
              <a16:creationId xmlns:a16="http://schemas.microsoft.com/office/drawing/2014/main" id="{4FFA54CB-3F21-43BC-9EBC-AE7E03FCEDCD}"/>
            </a:ext>
          </a:extLst>
        </xdr:cNvPr>
        <xdr:cNvSpPr txBox="1"/>
      </xdr:nvSpPr>
      <xdr:spPr>
        <a:xfrm>
          <a:off x="17690676" y="60814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0" name="直線コネクタ 369">
          <a:extLst>
            <a:ext uri="{FF2B5EF4-FFF2-40B4-BE49-F238E27FC236}">
              <a16:creationId xmlns:a16="http://schemas.microsoft.com/office/drawing/2014/main" id="{4A9B92EA-18F4-4A22-B6C8-C3A6AF521889}"/>
            </a:ext>
          </a:extLst>
        </xdr:cNvPr>
        <xdr:cNvCxnSpPr/>
      </xdr:nvCxnSpPr>
      <xdr:spPr>
        <a:xfrm>
          <a:off x="18288000" y="5844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371" name="テキスト ボックス 370">
          <a:extLst>
            <a:ext uri="{FF2B5EF4-FFF2-40B4-BE49-F238E27FC236}">
              <a16:creationId xmlns:a16="http://schemas.microsoft.com/office/drawing/2014/main" id="{E620AF15-A446-46FA-8543-CB37E34C5AF5}"/>
            </a:ext>
          </a:extLst>
        </xdr:cNvPr>
        <xdr:cNvSpPr txBox="1"/>
      </xdr:nvSpPr>
      <xdr:spPr>
        <a:xfrm>
          <a:off x="17690676" y="56927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2" name="直線コネクタ 371">
          <a:extLst>
            <a:ext uri="{FF2B5EF4-FFF2-40B4-BE49-F238E27FC236}">
              <a16:creationId xmlns:a16="http://schemas.microsoft.com/office/drawing/2014/main" id="{E897C65C-9C5D-4F7D-9933-31D46F54AE3D}"/>
            </a:ext>
          </a:extLst>
        </xdr:cNvPr>
        <xdr:cNvCxnSpPr/>
      </xdr:nvCxnSpPr>
      <xdr:spPr>
        <a:xfrm>
          <a:off x="18288000" y="54559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3" name="テキスト ボックス 372">
          <a:extLst>
            <a:ext uri="{FF2B5EF4-FFF2-40B4-BE49-F238E27FC236}">
              <a16:creationId xmlns:a16="http://schemas.microsoft.com/office/drawing/2014/main" id="{25BCEB8F-02A2-4E60-B4A9-01905C5396AF}"/>
            </a:ext>
          </a:extLst>
        </xdr:cNvPr>
        <xdr:cNvSpPr txBox="1"/>
      </xdr:nvSpPr>
      <xdr:spPr>
        <a:xfrm>
          <a:off x="17690676" y="530417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4" name="【一般廃棄物処理施設】&#10;一人当たり有形固定資産（償却資産）額グラフ枠">
          <a:extLst>
            <a:ext uri="{FF2B5EF4-FFF2-40B4-BE49-F238E27FC236}">
              <a16:creationId xmlns:a16="http://schemas.microsoft.com/office/drawing/2014/main" id="{829C1BD5-DB96-4A0B-8659-9C24B4C29281}"/>
            </a:ext>
          </a:extLst>
        </xdr:cNvPr>
        <xdr:cNvSpPr/>
      </xdr:nvSpPr>
      <xdr:spPr>
        <a:xfrm>
          <a:off x="18288000" y="545592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97463</xdr:rowOff>
    </xdr:from>
    <xdr:to>
      <xdr:col>116</xdr:col>
      <xdr:colOff>62864</xdr:colOff>
      <xdr:row>41</xdr:row>
      <xdr:rowOff>81824</xdr:rowOff>
    </xdr:to>
    <xdr:cxnSp macro="">
      <xdr:nvCxnSpPr>
        <xdr:cNvPr id="375" name="直線コネクタ 374">
          <a:extLst>
            <a:ext uri="{FF2B5EF4-FFF2-40B4-BE49-F238E27FC236}">
              <a16:creationId xmlns:a16="http://schemas.microsoft.com/office/drawing/2014/main" id="{FF9118BB-A068-4654-B536-B4FE582E7262}"/>
            </a:ext>
          </a:extLst>
        </xdr:cNvPr>
        <xdr:cNvCxnSpPr/>
      </xdr:nvCxnSpPr>
      <xdr:spPr>
        <a:xfrm flipV="1">
          <a:off x="22162769" y="6060113"/>
          <a:ext cx="0" cy="1205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85651</xdr:rowOff>
    </xdr:from>
    <xdr:ext cx="534377" cy="259045"/>
    <xdr:sp macro="" textlink="">
      <xdr:nvSpPr>
        <xdr:cNvPr id="376" name="【一般廃棄物処理施設】&#10;一人当たり有形固定資産（償却資産）額最小値テキスト">
          <a:extLst>
            <a:ext uri="{FF2B5EF4-FFF2-40B4-BE49-F238E27FC236}">
              <a16:creationId xmlns:a16="http://schemas.microsoft.com/office/drawing/2014/main" id="{D6753A1F-4352-4061-890B-6B527E250847}"/>
            </a:ext>
          </a:extLst>
        </xdr:cNvPr>
        <xdr:cNvSpPr txBox="1"/>
      </xdr:nvSpPr>
      <xdr:spPr>
        <a:xfrm>
          <a:off x="22201505" y="7269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81824</xdr:rowOff>
    </xdr:from>
    <xdr:to>
      <xdr:col>116</xdr:col>
      <xdr:colOff>152400</xdr:colOff>
      <xdr:row>41</xdr:row>
      <xdr:rowOff>81824</xdr:rowOff>
    </xdr:to>
    <xdr:cxnSp macro="">
      <xdr:nvCxnSpPr>
        <xdr:cNvPr id="377" name="直線コネクタ 376">
          <a:extLst>
            <a:ext uri="{FF2B5EF4-FFF2-40B4-BE49-F238E27FC236}">
              <a16:creationId xmlns:a16="http://schemas.microsoft.com/office/drawing/2014/main" id="{05FED5EA-E82A-4EBE-80A3-F067F0B70120}"/>
            </a:ext>
          </a:extLst>
        </xdr:cNvPr>
        <xdr:cNvCxnSpPr/>
      </xdr:nvCxnSpPr>
      <xdr:spPr>
        <a:xfrm>
          <a:off x="22070695" y="726557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44140</xdr:rowOff>
    </xdr:from>
    <xdr:ext cx="599010" cy="259045"/>
    <xdr:sp macro="" textlink="">
      <xdr:nvSpPr>
        <xdr:cNvPr id="378" name="【一般廃棄物処理施設】&#10;一人当たり有形固定資産（償却資産）額最大値テキスト">
          <a:extLst>
            <a:ext uri="{FF2B5EF4-FFF2-40B4-BE49-F238E27FC236}">
              <a16:creationId xmlns:a16="http://schemas.microsoft.com/office/drawing/2014/main" id="{D890B24C-FAFA-4AD4-BBAB-68E1423FDF84}"/>
            </a:ext>
          </a:extLst>
        </xdr:cNvPr>
        <xdr:cNvSpPr txBox="1"/>
      </xdr:nvSpPr>
      <xdr:spPr>
        <a:xfrm>
          <a:off x="22201505" y="5825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97463</xdr:rowOff>
    </xdr:from>
    <xdr:to>
      <xdr:col>116</xdr:col>
      <xdr:colOff>152400</xdr:colOff>
      <xdr:row>34</xdr:row>
      <xdr:rowOff>97463</xdr:rowOff>
    </xdr:to>
    <xdr:cxnSp macro="">
      <xdr:nvCxnSpPr>
        <xdr:cNvPr id="379" name="直線コネクタ 378">
          <a:extLst>
            <a:ext uri="{FF2B5EF4-FFF2-40B4-BE49-F238E27FC236}">
              <a16:creationId xmlns:a16="http://schemas.microsoft.com/office/drawing/2014/main" id="{13A7C17F-0176-4AFF-9E7C-4D8FEA30AB37}"/>
            </a:ext>
          </a:extLst>
        </xdr:cNvPr>
        <xdr:cNvCxnSpPr/>
      </xdr:nvCxnSpPr>
      <xdr:spPr>
        <a:xfrm>
          <a:off x="22070695" y="6060113"/>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140612</xdr:rowOff>
    </xdr:from>
    <xdr:ext cx="599010" cy="259045"/>
    <xdr:sp macro="" textlink="">
      <xdr:nvSpPr>
        <xdr:cNvPr id="380" name="【一般廃棄物処理施設】&#10;一人当たり有形固定資産（償却資産）額平均値テキスト">
          <a:extLst>
            <a:ext uri="{FF2B5EF4-FFF2-40B4-BE49-F238E27FC236}">
              <a16:creationId xmlns:a16="http://schemas.microsoft.com/office/drawing/2014/main" id="{39BC99CD-D73B-41F5-8BA1-DF2F06F1FFEC}"/>
            </a:ext>
          </a:extLst>
        </xdr:cNvPr>
        <xdr:cNvSpPr txBox="1"/>
      </xdr:nvSpPr>
      <xdr:spPr>
        <a:xfrm>
          <a:off x="22201505" y="66271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117735</xdr:rowOff>
    </xdr:from>
    <xdr:to>
      <xdr:col>116</xdr:col>
      <xdr:colOff>114300</xdr:colOff>
      <xdr:row>39</xdr:row>
      <xdr:rowOff>47885</xdr:rowOff>
    </xdr:to>
    <xdr:sp macro="" textlink="">
      <xdr:nvSpPr>
        <xdr:cNvPr id="381" name="フローチャート: 判断 380">
          <a:extLst>
            <a:ext uri="{FF2B5EF4-FFF2-40B4-BE49-F238E27FC236}">
              <a16:creationId xmlns:a16="http://schemas.microsoft.com/office/drawing/2014/main" id="{F4B75D73-7731-4468-8D9F-FA919CAED8C1}"/>
            </a:ext>
          </a:extLst>
        </xdr:cNvPr>
        <xdr:cNvSpPr/>
      </xdr:nvSpPr>
      <xdr:spPr>
        <a:xfrm>
          <a:off x="22108795" y="6777615"/>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141277</xdr:rowOff>
    </xdr:from>
    <xdr:to>
      <xdr:col>112</xdr:col>
      <xdr:colOff>38100</xdr:colOff>
      <xdr:row>39</xdr:row>
      <xdr:rowOff>71427</xdr:rowOff>
    </xdr:to>
    <xdr:sp macro="" textlink="">
      <xdr:nvSpPr>
        <xdr:cNvPr id="382" name="フローチャート: 判断 381">
          <a:extLst>
            <a:ext uri="{FF2B5EF4-FFF2-40B4-BE49-F238E27FC236}">
              <a16:creationId xmlns:a16="http://schemas.microsoft.com/office/drawing/2014/main" id="{607FAD7A-C7CB-4E8B-B535-E2313C47E2CD}"/>
            </a:ext>
          </a:extLst>
        </xdr:cNvPr>
        <xdr:cNvSpPr/>
      </xdr:nvSpPr>
      <xdr:spPr>
        <a:xfrm>
          <a:off x="21270595" y="6803062"/>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136103</xdr:rowOff>
    </xdr:from>
    <xdr:to>
      <xdr:col>107</xdr:col>
      <xdr:colOff>101600</xdr:colOff>
      <xdr:row>39</xdr:row>
      <xdr:rowOff>66253</xdr:rowOff>
    </xdr:to>
    <xdr:sp macro="" textlink="">
      <xdr:nvSpPr>
        <xdr:cNvPr id="383" name="フローチャート: 判断 382">
          <a:extLst>
            <a:ext uri="{FF2B5EF4-FFF2-40B4-BE49-F238E27FC236}">
              <a16:creationId xmlns:a16="http://schemas.microsoft.com/office/drawing/2014/main" id="{DFFFAEF0-943E-479F-8939-A54E0CBD4DE4}"/>
            </a:ext>
          </a:extLst>
        </xdr:cNvPr>
        <xdr:cNvSpPr/>
      </xdr:nvSpPr>
      <xdr:spPr>
        <a:xfrm>
          <a:off x="20383500" y="6799793"/>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156887</xdr:rowOff>
    </xdr:from>
    <xdr:to>
      <xdr:col>102</xdr:col>
      <xdr:colOff>165100</xdr:colOff>
      <xdr:row>39</xdr:row>
      <xdr:rowOff>87037</xdr:rowOff>
    </xdr:to>
    <xdr:sp macro="" textlink="">
      <xdr:nvSpPr>
        <xdr:cNvPr id="384" name="フローチャート: 判断 383">
          <a:extLst>
            <a:ext uri="{FF2B5EF4-FFF2-40B4-BE49-F238E27FC236}">
              <a16:creationId xmlns:a16="http://schemas.microsoft.com/office/drawing/2014/main" id="{7E9FEC80-65DB-43D4-9BA8-E141D40B9C44}"/>
            </a:ext>
          </a:extLst>
        </xdr:cNvPr>
        <xdr:cNvSpPr/>
      </xdr:nvSpPr>
      <xdr:spPr>
        <a:xfrm>
          <a:off x="19496405" y="681676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38148</xdr:rowOff>
    </xdr:from>
    <xdr:to>
      <xdr:col>98</xdr:col>
      <xdr:colOff>38100</xdr:colOff>
      <xdr:row>39</xdr:row>
      <xdr:rowOff>139748</xdr:rowOff>
    </xdr:to>
    <xdr:sp macro="" textlink="">
      <xdr:nvSpPr>
        <xdr:cNvPr id="385" name="フローチャート: 判断 384">
          <a:extLst>
            <a:ext uri="{FF2B5EF4-FFF2-40B4-BE49-F238E27FC236}">
              <a16:creationId xmlns:a16="http://schemas.microsoft.com/office/drawing/2014/main" id="{4D0AD1AD-AFC2-47B1-8BEA-241442294C24}"/>
            </a:ext>
          </a:extLst>
        </xdr:cNvPr>
        <xdr:cNvSpPr/>
      </xdr:nvSpPr>
      <xdr:spPr>
        <a:xfrm>
          <a:off x="18603595" y="6873288"/>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68B5C53C-7250-4178-B33F-044C4F5CB7D4}"/>
            </a:ext>
          </a:extLst>
        </xdr:cNvPr>
        <xdr:cNvSpPr txBox="1"/>
      </xdr:nvSpPr>
      <xdr:spPr>
        <a:xfrm>
          <a:off x="219729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98B7A7E4-A309-4998-86F4-C390354090D7}"/>
            </a:ext>
          </a:extLst>
        </xdr:cNvPr>
        <xdr:cNvSpPr txBox="1"/>
      </xdr:nvSpPr>
      <xdr:spPr>
        <a:xfrm>
          <a:off x="21134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1F74DCE7-B0C4-4FC1-BD73-57E7140BE0A5}"/>
            </a:ext>
          </a:extLst>
        </xdr:cNvPr>
        <xdr:cNvSpPr txBox="1"/>
      </xdr:nvSpPr>
      <xdr:spPr>
        <a:xfrm>
          <a:off x="2024189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41F35F8A-D769-4C47-AB41-3F7F25D7F4B8}"/>
            </a:ext>
          </a:extLst>
        </xdr:cNvPr>
        <xdr:cNvSpPr txBox="1"/>
      </xdr:nvSpPr>
      <xdr:spPr>
        <a:xfrm>
          <a:off x="19354800"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5FE311BB-C0F0-45A7-B2A6-C893AC465CA0}"/>
            </a:ext>
          </a:extLst>
        </xdr:cNvPr>
        <xdr:cNvSpPr txBox="1"/>
      </xdr:nvSpPr>
      <xdr:spPr>
        <a:xfrm>
          <a:off x="18467705" y="7785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128213</xdr:rowOff>
    </xdr:from>
    <xdr:to>
      <xdr:col>116</xdr:col>
      <xdr:colOff>114300</xdr:colOff>
      <xdr:row>41</xdr:row>
      <xdr:rowOff>58363</xdr:rowOff>
    </xdr:to>
    <xdr:sp macro="" textlink="">
      <xdr:nvSpPr>
        <xdr:cNvPr id="391" name="楕円 390">
          <a:extLst>
            <a:ext uri="{FF2B5EF4-FFF2-40B4-BE49-F238E27FC236}">
              <a16:creationId xmlns:a16="http://schemas.microsoft.com/office/drawing/2014/main" id="{1AAB7898-E289-42EF-B8A0-3450B792A8ED}"/>
            </a:ext>
          </a:extLst>
        </xdr:cNvPr>
        <xdr:cNvSpPr/>
      </xdr:nvSpPr>
      <xdr:spPr>
        <a:xfrm>
          <a:off x="22108795" y="7136708"/>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43140</xdr:rowOff>
    </xdr:from>
    <xdr:ext cx="534377" cy="259045"/>
    <xdr:sp macro="" textlink="">
      <xdr:nvSpPr>
        <xdr:cNvPr id="392" name="【一般廃棄物処理施設】&#10;一人当たり有形固定資産（償却資産）額該当値テキスト">
          <a:extLst>
            <a:ext uri="{FF2B5EF4-FFF2-40B4-BE49-F238E27FC236}">
              <a16:creationId xmlns:a16="http://schemas.microsoft.com/office/drawing/2014/main" id="{99D0C95C-E4C5-4406-B6D8-3836ABF3199D}"/>
            </a:ext>
          </a:extLst>
        </xdr:cNvPr>
        <xdr:cNvSpPr txBox="1"/>
      </xdr:nvSpPr>
      <xdr:spPr>
        <a:xfrm>
          <a:off x="22201505" y="7051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132442</xdr:rowOff>
    </xdr:from>
    <xdr:to>
      <xdr:col>112</xdr:col>
      <xdr:colOff>38100</xdr:colOff>
      <xdr:row>41</xdr:row>
      <xdr:rowOff>62592</xdr:rowOff>
    </xdr:to>
    <xdr:sp macro="" textlink="">
      <xdr:nvSpPr>
        <xdr:cNvPr id="393" name="楕円 392">
          <a:extLst>
            <a:ext uri="{FF2B5EF4-FFF2-40B4-BE49-F238E27FC236}">
              <a16:creationId xmlns:a16="http://schemas.microsoft.com/office/drawing/2014/main" id="{A06086AC-4038-451E-922F-479D0B1E9C7D}"/>
            </a:ext>
          </a:extLst>
        </xdr:cNvPr>
        <xdr:cNvSpPr/>
      </xdr:nvSpPr>
      <xdr:spPr>
        <a:xfrm>
          <a:off x="21270595" y="7146652"/>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7563</xdr:rowOff>
    </xdr:from>
    <xdr:to>
      <xdr:col>116</xdr:col>
      <xdr:colOff>63500</xdr:colOff>
      <xdr:row>41</xdr:row>
      <xdr:rowOff>11792</xdr:rowOff>
    </xdr:to>
    <xdr:cxnSp macro="">
      <xdr:nvCxnSpPr>
        <xdr:cNvPr id="394" name="直線コネクタ 393">
          <a:extLst>
            <a:ext uri="{FF2B5EF4-FFF2-40B4-BE49-F238E27FC236}">
              <a16:creationId xmlns:a16="http://schemas.microsoft.com/office/drawing/2014/main" id="{A6ED6EB0-1716-46C2-99A1-6575468CF469}"/>
            </a:ext>
          </a:extLst>
        </xdr:cNvPr>
        <xdr:cNvCxnSpPr/>
      </xdr:nvCxnSpPr>
      <xdr:spPr>
        <a:xfrm flipV="1">
          <a:off x="21325205" y="7191318"/>
          <a:ext cx="838200" cy="4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134667</xdr:rowOff>
    </xdr:from>
    <xdr:to>
      <xdr:col>107</xdr:col>
      <xdr:colOff>101600</xdr:colOff>
      <xdr:row>41</xdr:row>
      <xdr:rowOff>64817</xdr:rowOff>
    </xdr:to>
    <xdr:sp macro="" textlink="">
      <xdr:nvSpPr>
        <xdr:cNvPr id="395" name="楕円 394">
          <a:extLst>
            <a:ext uri="{FF2B5EF4-FFF2-40B4-BE49-F238E27FC236}">
              <a16:creationId xmlns:a16="http://schemas.microsoft.com/office/drawing/2014/main" id="{8CA90F5E-5E19-4477-B40D-F3275ACB260D}"/>
            </a:ext>
          </a:extLst>
        </xdr:cNvPr>
        <xdr:cNvSpPr/>
      </xdr:nvSpPr>
      <xdr:spPr>
        <a:xfrm>
          <a:off x="20383500" y="714887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11792</xdr:rowOff>
    </xdr:from>
    <xdr:to>
      <xdr:col>111</xdr:col>
      <xdr:colOff>177800</xdr:colOff>
      <xdr:row>41</xdr:row>
      <xdr:rowOff>14017</xdr:rowOff>
    </xdr:to>
    <xdr:cxnSp macro="">
      <xdr:nvCxnSpPr>
        <xdr:cNvPr id="396" name="直線コネクタ 395">
          <a:extLst>
            <a:ext uri="{FF2B5EF4-FFF2-40B4-BE49-F238E27FC236}">
              <a16:creationId xmlns:a16="http://schemas.microsoft.com/office/drawing/2014/main" id="{1013CA18-47A2-40AB-9774-0B06C934F535}"/>
            </a:ext>
          </a:extLst>
        </xdr:cNvPr>
        <xdr:cNvCxnSpPr/>
      </xdr:nvCxnSpPr>
      <xdr:spPr>
        <a:xfrm flipV="1">
          <a:off x="20432395" y="7195547"/>
          <a:ext cx="892810" cy="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1926</xdr:rowOff>
    </xdr:from>
    <xdr:to>
      <xdr:col>102</xdr:col>
      <xdr:colOff>165100</xdr:colOff>
      <xdr:row>41</xdr:row>
      <xdr:rowOff>103526</xdr:rowOff>
    </xdr:to>
    <xdr:sp macro="" textlink="">
      <xdr:nvSpPr>
        <xdr:cNvPr id="397" name="楕円 396">
          <a:extLst>
            <a:ext uri="{FF2B5EF4-FFF2-40B4-BE49-F238E27FC236}">
              <a16:creationId xmlns:a16="http://schemas.microsoft.com/office/drawing/2014/main" id="{27DDEB16-D030-4290-A4AD-93DDDC12364B}"/>
            </a:ext>
          </a:extLst>
        </xdr:cNvPr>
        <xdr:cNvSpPr/>
      </xdr:nvSpPr>
      <xdr:spPr>
        <a:xfrm>
          <a:off x="19496405" y="718758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14017</xdr:rowOff>
    </xdr:from>
    <xdr:to>
      <xdr:col>107</xdr:col>
      <xdr:colOff>50800</xdr:colOff>
      <xdr:row>41</xdr:row>
      <xdr:rowOff>52726</xdr:rowOff>
    </xdr:to>
    <xdr:cxnSp macro="">
      <xdr:nvCxnSpPr>
        <xdr:cNvPr id="398" name="直線コネクタ 397">
          <a:extLst>
            <a:ext uri="{FF2B5EF4-FFF2-40B4-BE49-F238E27FC236}">
              <a16:creationId xmlns:a16="http://schemas.microsoft.com/office/drawing/2014/main" id="{500E1A83-CBFC-4108-8471-33835267DE3A}"/>
            </a:ext>
          </a:extLst>
        </xdr:cNvPr>
        <xdr:cNvCxnSpPr/>
      </xdr:nvCxnSpPr>
      <xdr:spPr>
        <a:xfrm flipV="1">
          <a:off x="19545300" y="7197772"/>
          <a:ext cx="887095" cy="44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4902</xdr:rowOff>
    </xdr:from>
    <xdr:to>
      <xdr:col>98</xdr:col>
      <xdr:colOff>38100</xdr:colOff>
      <xdr:row>41</xdr:row>
      <xdr:rowOff>106502</xdr:rowOff>
    </xdr:to>
    <xdr:sp macro="" textlink="">
      <xdr:nvSpPr>
        <xdr:cNvPr id="399" name="楕円 398">
          <a:extLst>
            <a:ext uri="{FF2B5EF4-FFF2-40B4-BE49-F238E27FC236}">
              <a16:creationId xmlns:a16="http://schemas.microsoft.com/office/drawing/2014/main" id="{7AD72E6A-5CD7-4707-84BB-9DFA48441FB9}"/>
            </a:ext>
          </a:extLst>
        </xdr:cNvPr>
        <xdr:cNvSpPr/>
      </xdr:nvSpPr>
      <xdr:spPr>
        <a:xfrm>
          <a:off x="18603595" y="7188657"/>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52726</xdr:rowOff>
    </xdr:from>
    <xdr:to>
      <xdr:col>102</xdr:col>
      <xdr:colOff>114300</xdr:colOff>
      <xdr:row>41</xdr:row>
      <xdr:rowOff>55702</xdr:rowOff>
    </xdr:to>
    <xdr:cxnSp macro="">
      <xdr:nvCxnSpPr>
        <xdr:cNvPr id="400" name="直線コネクタ 399">
          <a:extLst>
            <a:ext uri="{FF2B5EF4-FFF2-40B4-BE49-F238E27FC236}">
              <a16:creationId xmlns:a16="http://schemas.microsoft.com/office/drawing/2014/main" id="{8C789E1A-DE43-46A5-8E94-A2744A8CECEF}"/>
            </a:ext>
          </a:extLst>
        </xdr:cNvPr>
        <xdr:cNvCxnSpPr/>
      </xdr:nvCxnSpPr>
      <xdr:spPr>
        <a:xfrm flipV="1">
          <a:off x="18658205" y="7242196"/>
          <a:ext cx="887095" cy="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87954</xdr:rowOff>
    </xdr:from>
    <xdr:ext cx="599010" cy="259045"/>
    <xdr:sp macro="" textlink="">
      <xdr:nvSpPr>
        <xdr:cNvPr id="401" name="n_1aveValue【一般廃棄物処理施設】&#10;一人当たり有形固定資産（償却資産）額">
          <a:extLst>
            <a:ext uri="{FF2B5EF4-FFF2-40B4-BE49-F238E27FC236}">
              <a16:creationId xmlns:a16="http://schemas.microsoft.com/office/drawing/2014/main" id="{EBD9A8A4-1F60-43F6-848C-06A0542C1DD4}"/>
            </a:ext>
          </a:extLst>
        </xdr:cNvPr>
        <xdr:cNvSpPr txBox="1"/>
      </xdr:nvSpPr>
      <xdr:spPr>
        <a:xfrm>
          <a:off x="21014905" y="6570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82780</xdr:rowOff>
    </xdr:from>
    <xdr:ext cx="599010" cy="259045"/>
    <xdr:sp macro="" textlink="">
      <xdr:nvSpPr>
        <xdr:cNvPr id="402" name="n_2aveValue【一般廃棄物処理施設】&#10;一人当たり有形固定資産（償却資産）額">
          <a:extLst>
            <a:ext uri="{FF2B5EF4-FFF2-40B4-BE49-F238E27FC236}">
              <a16:creationId xmlns:a16="http://schemas.microsoft.com/office/drawing/2014/main" id="{2AFFA524-E0E1-4846-A9DE-8C5CC490BDA9}"/>
            </a:ext>
          </a:extLst>
        </xdr:cNvPr>
        <xdr:cNvSpPr txBox="1"/>
      </xdr:nvSpPr>
      <xdr:spPr>
        <a:xfrm>
          <a:off x="20138605" y="6565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103564</xdr:rowOff>
    </xdr:from>
    <xdr:ext cx="599010" cy="259045"/>
    <xdr:sp macro="" textlink="">
      <xdr:nvSpPr>
        <xdr:cNvPr id="403" name="n_3aveValue【一般廃棄物処理施設】&#10;一人当たり有形固定資産（償却資産）額">
          <a:extLst>
            <a:ext uri="{FF2B5EF4-FFF2-40B4-BE49-F238E27FC236}">
              <a16:creationId xmlns:a16="http://schemas.microsoft.com/office/drawing/2014/main" id="{BA346A04-E9BA-4115-B44F-7EB3787BAB98}"/>
            </a:ext>
          </a:extLst>
        </xdr:cNvPr>
        <xdr:cNvSpPr txBox="1"/>
      </xdr:nvSpPr>
      <xdr:spPr>
        <a:xfrm>
          <a:off x="19243890" y="6590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156275</xdr:rowOff>
    </xdr:from>
    <xdr:ext cx="599010" cy="259045"/>
    <xdr:sp macro="" textlink="">
      <xdr:nvSpPr>
        <xdr:cNvPr id="404" name="n_4aveValue【一般廃棄物処理施設】&#10;一人当たり有形固定資産（償却資産）額">
          <a:extLst>
            <a:ext uri="{FF2B5EF4-FFF2-40B4-BE49-F238E27FC236}">
              <a16:creationId xmlns:a16="http://schemas.microsoft.com/office/drawing/2014/main" id="{3E621D3B-2BB2-45E0-A25B-751DAEB65B8A}"/>
            </a:ext>
          </a:extLst>
        </xdr:cNvPr>
        <xdr:cNvSpPr txBox="1"/>
      </xdr:nvSpPr>
      <xdr:spPr>
        <a:xfrm>
          <a:off x="18358700" y="6640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53719</xdr:rowOff>
    </xdr:from>
    <xdr:ext cx="534377" cy="259045"/>
    <xdr:sp macro="" textlink="">
      <xdr:nvSpPr>
        <xdr:cNvPr id="405" name="n_1mainValue【一般廃棄物処理施設】&#10;一人当たり有形固定資産（償却資産）額">
          <a:extLst>
            <a:ext uri="{FF2B5EF4-FFF2-40B4-BE49-F238E27FC236}">
              <a16:creationId xmlns:a16="http://schemas.microsoft.com/office/drawing/2014/main" id="{1CA3B092-977B-4658-9957-8E947F814217}"/>
            </a:ext>
          </a:extLst>
        </xdr:cNvPr>
        <xdr:cNvSpPr txBox="1"/>
      </xdr:nvSpPr>
      <xdr:spPr>
        <a:xfrm>
          <a:off x="21041506" y="7243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55944</xdr:rowOff>
    </xdr:from>
    <xdr:ext cx="534377" cy="259045"/>
    <xdr:sp macro="" textlink="">
      <xdr:nvSpPr>
        <xdr:cNvPr id="406" name="n_2mainValue【一般廃棄物処理施設】&#10;一人当たり有形固定資産（償却資産）額">
          <a:extLst>
            <a:ext uri="{FF2B5EF4-FFF2-40B4-BE49-F238E27FC236}">
              <a16:creationId xmlns:a16="http://schemas.microsoft.com/office/drawing/2014/main" id="{10EB9752-7A5C-4366-B2D5-28780972491B}"/>
            </a:ext>
          </a:extLst>
        </xdr:cNvPr>
        <xdr:cNvSpPr txBox="1"/>
      </xdr:nvSpPr>
      <xdr:spPr>
        <a:xfrm>
          <a:off x="20165206" y="7245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94653</xdr:rowOff>
    </xdr:from>
    <xdr:ext cx="534377" cy="259045"/>
    <xdr:sp macro="" textlink="">
      <xdr:nvSpPr>
        <xdr:cNvPr id="407" name="n_3mainValue【一般廃棄物処理施設】&#10;一人当たり有形固定資産（償却資産）額">
          <a:extLst>
            <a:ext uri="{FF2B5EF4-FFF2-40B4-BE49-F238E27FC236}">
              <a16:creationId xmlns:a16="http://schemas.microsoft.com/office/drawing/2014/main" id="{222391C3-943D-4202-99FF-B1DFC3F76423}"/>
            </a:ext>
          </a:extLst>
        </xdr:cNvPr>
        <xdr:cNvSpPr txBox="1"/>
      </xdr:nvSpPr>
      <xdr:spPr>
        <a:xfrm>
          <a:off x="19278111" y="7284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97629</xdr:rowOff>
    </xdr:from>
    <xdr:ext cx="534377" cy="259045"/>
    <xdr:sp macro="" textlink="">
      <xdr:nvSpPr>
        <xdr:cNvPr id="408" name="n_4mainValue【一般廃棄物処理施設】&#10;一人当たり有形固定資産（償却資産）額">
          <a:extLst>
            <a:ext uri="{FF2B5EF4-FFF2-40B4-BE49-F238E27FC236}">
              <a16:creationId xmlns:a16="http://schemas.microsoft.com/office/drawing/2014/main" id="{CB588963-1307-4991-A7EE-523493D182ED}"/>
            </a:ext>
          </a:extLst>
        </xdr:cNvPr>
        <xdr:cNvSpPr txBox="1"/>
      </xdr:nvSpPr>
      <xdr:spPr>
        <a:xfrm>
          <a:off x="18391016" y="7287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9" name="正方形/長方形 408">
          <a:extLst>
            <a:ext uri="{FF2B5EF4-FFF2-40B4-BE49-F238E27FC236}">
              <a16:creationId xmlns:a16="http://schemas.microsoft.com/office/drawing/2014/main" id="{C7990D85-9D2B-48ED-B6F8-70A3ACBFEBF6}"/>
            </a:ext>
          </a:extLst>
        </xdr:cNvPr>
        <xdr:cNvSpPr/>
      </xdr:nvSpPr>
      <xdr:spPr>
        <a:xfrm>
          <a:off x="12447905"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0" name="正方形/長方形 409">
          <a:extLst>
            <a:ext uri="{FF2B5EF4-FFF2-40B4-BE49-F238E27FC236}">
              <a16:creationId xmlns:a16="http://schemas.microsoft.com/office/drawing/2014/main" id="{124554C1-F82B-4D92-B2D0-A19C0EDB5C77}"/>
            </a:ext>
          </a:extLst>
        </xdr:cNvPr>
        <xdr:cNvSpPr/>
      </xdr:nvSpPr>
      <xdr:spPr>
        <a:xfrm>
          <a:off x="12573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1" name="正方形/長方形 410">
          <a:extLst>
            <a:ext uri="{FF2B5EF4-FFF2-40B4-BE49-F238E27FC236}">
              <a16:creationId xmlns:a16="http://schemas.microsoft.com/office/drawing/2014/main" id="{FD1EA3BE-DC60-4F35-AAA1-ECC690B7700E}"/>
            </a:ext>
          </a:extLst>
        </xdr:cNvPr>
        <xdr:cNvSpPr/>
      </xdr:nvSpPr>
      <xdr:spPr>
        <a:xfrm>
          <a:off x="12573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2" name="正方形/長方形 411">
          <a:extLst>
            <a:ext uri="{FF2B5EF4-FFF2-40B4-BE49-F238E27FC236}">
              <a16:creationId xmlns:a16="http://schemas.microsoft.com/office/drawing/2014/main" id="{54C92B7B-AB02-446D-AE9D-BA63BFECD898}"/>
            </a:ext>
          </a:extLst>
        </xdr:cNvPr>
        <xdr:cNvSpPr/>
      </xdr:nvSpPr>
      <xdr:spPr>
        <a:xfrm>
          <a:off x="13590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3" name="正方形/長方形 412">
          <a:extLst>
            <a:ext uri="{FF2B5EF4-FFF2-40B4-BE49-F238E27FC236}">
              <a16:creationId xmlns:a16="http://schemas.microsoft.com/office/drawing/2014/main" id="{522340FB-691D-46E2-93EE-B2FCD7C82F2C}"/>
            </a:ext>
          </a:extLst>
        </xdr:cNvPr>
        <xdr:cNvSpPr/>
      </xdr:nvSpPr>
      <xdr:spPr>
        <a:xfrm>
          <a:off x="13590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4" name="正方形/長方形 413">
          <a:extLst>
            <a:ext uri="{FF2B5EF4-FFF2-40B4-BE49-F238E27FC236}">
              <a16:creationId xmlns:a16="http://schemas.microsoft.com/office/drawing/2014/main" id="{98FEF6F2-1C08-4501-B263-4CD8E1717FA9}"/>
            </a:ext>
          </a:extLst>
        </xdr:cNvPr>
        <xdr:cNvSpPr/>
      </xdr:nvSpPr>
      <xdr:spPr>
        <a:xfrm>
          <a:off x="1473390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5" name="正方形/長方形 414">
          <a:extLst>
            <a:ext uri="{FF2B5EF4-FFF2-40B4-BE49-F238E27FC236}">
              <a16:creationId xmlns:a16="http://schemas.microsoft.com/office/drawing/2014/main" id="{26CE30C8-B359-4EAF-AD69-628C7DA010C4}"/>
            </a:ext>
          </a:extLst>
        </xdr:cNvPr>
        <xdr:cNvSpPr/>
      </xdr:nvSpPr>
      <xdr:spPr>
        <a:xfrm>
          <a:off x="1473390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6" name="正方形/長方形 415">
          <a:extLst>
            <a:ext uri="{FF2B5EF4-FFF2-40B4-BE49-F238E27FC236}">
              <a16:creationId xmlns:a16="http://schemas.microsoft.com/office/drawing/2014/main" id="{182B9B74-DB67-43D6-9352-DBF3E46F0617}"/>
            </a:ext>
          </a:extLst>
        </xdr:cNvPr>
        <xdr:cNvSpPr/>
      </xdr:nvSpPr>
      <xdr:spPr>
        <a:xfrm>
          <a:off x="12447905" y="9349740"/>
          <a:ext cx="4724400" cy="2331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7" name="正方形/長方形 416">
          <a:extLst>
            <a:ext uri="{FF2B5EF4-FFF2-40B4-BE49-F238E27FC236}">
              <a16:creationId xmlns:a16="http://schemas.microsoft.com/office/drawing/2014/main" id="{13DF14E9-92A6-4CCF-BF5C-B04827C3069D}"/>
            </a:ext>
          </a:extLst>
        </xdr:cNvPr>
        <xdr:cNvSpPr/>
      </xdr:nvSpPr>
      <xdr:spPr>
        <a:xfrm>
          <a:off x="18288000" y="817626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8" name="正方形/長方形 417">
          <a:extLst>
            <a:ext uri="{FF2B5EF4-FFF2-40B4-BE49-F238E27FC236}">
              <a16:creationId xmlns:a16="http://schemas.microsoft.com/office/drawing/2014/main" id="{F664BE88-DC90-4157-BB48-8A9DB4D8B87D}"/>
            </a:ext>
          </a:extLst>
        </xdr:cNvPr>
        <xdr:cNvSpPr/>
      </xdr:nvSpPr>
      <xdr:spPr>
        <a:xfrm>
          <a:off x="18413095"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19" name="正方形/長方形 418">
          <a:extLst>
            <a:ext uri="{FF2B5EF4-FFF2-40B4-BE49-F238E27FC236}">
              <a16:creationId xmlns:a16="http://schemas.microsoft.com/office/drawing/2014/main" id="{B3CEBC6B-B454-4EC6-82D1-E0B37E1673A6}"/>
            </a:ext>
          </a:extLst>
        </xdr:cNvPr>
        <xdr:cNvSpPr/>
      </xdr:nvSpPr>
      <xdr:spPr>
        <a:xfrm>
          <a:off x="18413095"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0" name="正方形/長方形 419">
          <a:extLst>
            <a:ext uri="{FF2B5EF4-FFF2-40B4-BE49-F238E27FC236}">
              <a16:creationId xmlns:a16="http://schemas.microsoft.com/office/drawing/2014/main" id="{CD8921EA-02F3-42DB-B2B0-D6DF5E873507}"/>
            </a:ext>
          </a:extLst>
        </xdr:cNvPr>
        <xdr:cNvSpPr/>
      </xdr:nvSpPr>
      <xdr:spPr>
        <a:xfrm>
          <a:off x="19431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1" name="正方形/長方形 420">
          <a:extLst>
            <a:ext uri="{FF2B5EF4-FFF2-40B4-BE49-F238E27FC236}">
              <a16:creationId xmlns:a16="http://schemas.microsoft.com/office/drawing/2014/main" id="{CB069424-BC60-40E8-A6BB-FC3CC104AEF6}"/>
            </a:ext>
          </a:extLst>
        </xdr:cNvPr>
        <xdr:cNvSpPr/>
      </xdr:nvSpPr>
      <xdr:spPr>
        <a:xfrm>
          <a:off x="19431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2" name="正方形/長方形 421">
          <a:extLst>
            <a:ext uri="{FF2B5EF4-FFF2-40B4-BE49-F238E27FC236}">
              <a16:creationId xmlns:a16="http://schemas.microsoft.com/office/drawing/2014/main" id="{81A4B935-AF7A-44BF-B6F3-6BE3843FE3B3}"/>
            </a:ext>
          </a:extLst>
        </xdr:cNvPr>
        <xdr:cNvSpPr/>
      </xdr:nvSpPr>
      <xdr:spPr>
        <a:xfrm>
          <a:off x="20574000" y="884999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3" name="正方形/長方形 422">
          <a:extLst>
            <a:ext uri="{FF2B5EF4-FFF2-40B4-BE49-F238E27FC236}">
              <a16:creationId xmlns:a16="http://schemas.microsoft.com/office/drawing/2014/main" id="{A50BCF96-B6C4-4D99-B866-E922C6C611EC}"/>
            </a:ext>
          </a:extLst>
        </xdr:cNvPr>
        <xdr:cNvSpPr/>
      </xdr:nvSpPr>
      <xdr:spPr>
        <a:xfrm>
          <a:off x="20574000" y="905700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4" name="正方形/長方形 423">
          <a:extLst>
            <a:ext uri="{FF2B5EF4-FFF2-40B4-BE49-F238E27FC236}">
              <a16:creationId xmlns:a16="http://schemas.microsoft.com/office/drawing/2014/main" id="{D6CB59FC-6B0C-414D-B033-499C545E78DF}"/>
            </a:ext>
          </a:extLst>
        </xdr:cNvPr>
        <xdr:cNvSpPr/>
      </xdr:nvSpPr>
      <xdr:spPr>
        <a:xfrm>
          <a:off x="18288000" y="9349740"/>
          <a:ext cx="4724400" cy="233172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5" name="正方形/長方形 424">
          <a:extLst>
            <a:ext uri="{FF2B5EF4-FFF2-40B4-BE49-F238E27FC236}">
              <a16:creationId xmlns:a16="http://schemas.microsoft.com/office/drawing/2014/main" id="{AFA926F4-6FBC-4BFB-BEBF-35F5F05A24F3}"/>
            </a:ext>
          </a:extLst>
        </xdr:cNvPr>
        <xdr:cNvSpPr/>
      </xdr:nvSpPr>
      <xdr:spPr>
        <a:xfrm>
          <a:off x="12447905"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6" name="正方形/長方形 425">
          <a:extLst>
            <a:ext uri="{FF2B5EF4-FFF2-40B4-BE49-F238E27FC236}">
              <a16:creationId xmlns:a16="http://schemas.microsoft.com/office/drawing/2014/main" id="{62A1FD99-AB79-4506-AED8-5CBE3D9D1FDC}"/>
            </a:ext>
          </a:extLst>
        </xdr:cNvPr>
        <xdr:cNvSpPr/>
      </xdr:nvSpPr>
      <xdr:spPr>
        <a:xfrm>
          <a:off x="12573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7" name="正方形/長方形 426">
          <a:extLst>
            <a:ext uri="{FF2B5EF4-FFF2-40B4-BE49-F238E27FC236}">
              <a16:creationId xmlns:a16="http://schemas.microsoft.com/office/drawing/2014/main" id="{35DB852E-EEFA-49F3-B881-3A50626C3F79}"/>
            </a:ext>
          </a:extLst>
        </xdr:cNvPr>
        <xdr:cNvSpPr/>
      </xdr:nvSpPr>
      <xdr:spPr>
        <a:xfrm>
          <a:off x="12573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8" name="正方形/長方形 427">
          <a:extLst>
            <a:ext uri="{FF2B5EF4-FFF2-40B4-BE49-F238E27FC236}">
              <a16:creationId xmlns:a16="http://schemas.microsoft.com/office/drawing/2014/main" id="{E7770679-6E5E-4AD3-ABC3-F89D02E0E78D}"/>
            </a:ext>
          </a:extLst>
        </xdr:cNvPr>
        <xdr:cNvSpPr/>
      </xdr:nvSpPr>
      <xdr:spPr>
        <a:xfrm>
          <a:off x="13590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29" name="正方形/長方形 428">
          <a:extLst>
            <a:ext uri="{FF2B5EF4-FFF2-40B4-BE49-F238E27FC236}">
              <a16:creationId xmlns:a16="http://schemas.microsoft.com/office/drawing/2014/main" id="{314F7AAD-7D87-4850-B558-233EBC3F39F9}"/>
            </a:ext>
          </a:extLst>
        </xdr:cNvPr>
        <xdr:cNvSpPr/>
      </xdr:nvSpPr>
      <xdr:spPr>
        <a:xfrm>
          <a:off x="13590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0" name="正方形/長方形 429">
          <a:extLst>
            <a:ext uri="{FF2B5EF4-FFF2-40B4-BE49-F238E27FC236}">
              <a16:creationId xmlns:a16="http://schemas.microsoft.com/office/drawing/2014/main" id="{86FFC4E5-2B7B-4BE9-A04B-AD0A6CEC444A}"/>
            </a:ext>
          </a:extLst>
        </xdr:cNvPr>
        <xdr:cNvSpPr/>
      </xdr:nvSpPr>
      <xdr:spPr>
        <a:xfrm>
          <a:off x="1473390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1" name="正方形/長方形 430">
          <a:extLst>
            <a:ext uri="{FF2B5EF4-FFF2-40B4-BE49-F238E27FC236}">
              <a16:creationId xmlns:a16="http://schemas.microsoft.com/office/drawing/2014/main" id="{D8D70EA5-C223-48E1-AC5A-0CDBF8FF1926}"/>
            </a:ext>
          </a:extLst>
        </xdr:cNvPr>
        <xdr:cNvSpPr/>
      </xdr:nvSpPr>
      <xdr:spPr>
        <a:xfrm>
          <a:off x="1473390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2" name="正方形/長方形 431">
          <a:extLst>
            <a:ext uri="{FF2B5EF4-FFF2-40B4-BE49-F238E27FC236}">
              <a16:creationId xmlns:a16="http://schemas.microsoft.com/office/drawing/2014/main" id="{58FD98BD-073C-48FF-A810-6B1958154C1A}"/>
            </a:ext>
          </a:extLst>
        </xdr:cNvPr>
        <xdr:cNvSpPr/>
      </xdr:nvSpPr>
      <xdr:spPr>
        <a:xfrm>
          <a:off x="12447905"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3" name="テキスト ボックス 432">
          <a:extLst>
            <a:ext uri="{FF2B5EF4-FFF2-40B4-BE49-F238E27FC236}">
              <a16:creationId xmlns:a16="http://schemas.microsoft.com/office/drawing/2014/main" id="{C57A3089-6B25-4AEC-92C2-CA4F7984C8D7}"/>
            </a:ext>
          </a:extLst>
        </xdr:cNvPr>
        <xdr:cNvSpPr txBox="1"/>
      </xdr:nvSpPr>
      <xdr:spPr>
        <a:xfrm>
          <a:off x="12409805" y="130454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4" name="直線コネクタ 433">
          <a:extLst>
            <a:ext uri="{FF2B5EF4-FFF2-40B4-BE49-F238E27FC236}">
              <a16:creationId xmlns:a16="http://schemas.microsoft.com/office/drawing/2014/main" id="{961BE61B-37F0-4023-AA31-852ECCCDB8CA}"/>
            </a:ext>
          </a:extLst>
        </xdr:cNvPr>
        <xdr:cNvCxnSpPr/>
      </xdr:nvCxnSpPr>
      <xdr:spPr>
        <a:xfrm>
          <a:off x="12447905"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5" name="テキスト ボックス 434">
          <a:extLst>
            <a:ext uri="{FF2B5EF4-FFF2-40B4-BE49-F238E27FC236}">
              <a16:creationId xmlns:a16="http://schemas.microsoft.com/office/drawing/2014/main" id="{17C5B486-CE8C-42A8-96B3-7A969FC2643C}"/>
            </a:ext>
          </a:extLst>
        </xdr:cNvPr>
        <xdr:cNvSpPr txBox="1"/>
      </xdr:nvSpPr>
      <xdr:spPr>
        <a:xfrm>
          <a:off x="11982631" y="15431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6" name="直線コネクタ 435">
          <a:extLst>
            <a:ext uri="{FF2B5EF4-FFF2-40B4-BE49-F238E27FC236}">
              <a16:creationId xmlns:a16="http://schemas.microsoft.com/office/drawing/2014/main" id="{72AEB04C-2902-43DA-9593-343DE1085E50}"/>
            </a:ext>
          </a:extLst>
        </xdr:cNvPr>
        <xdr:cNvCxnSpPr/>
      </xdr:nvCxnSpPr>
      <xdr:spPr>
        <a:xfrm>
          <a:off x="12447905" y="1524489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7" name="テキスト ボックス 436">
          <a:extLst>
            <a:ext uri="{FF2B5EF4-FFF2-40B4-BE49-F238E27FC236}">
              <a16:creationId xmlns:a16="http://schemas.microsoft.com/office/drawing/2014/main" id="{FDF812D8-89A0-4D7E-8D95-356B7AA3F8BD}"/>
            </a:ext>
          </a:extLst>
        </xdr:cNvPr>
        <xdr:cNvSpPr txBox="1"/>
      </xdr:nvSpPr>
      <xdr:spPr>
        <a:xfrm>
          <a:off x="11982631" y="151007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8" name="直線コネクタ 437">
          <a:extLst>
            <a:ext uri="{FF2B5EF4-FFF2-40B4-BE49-F238E27FC236}">
              <a16:creationId xmlns:a16="http://schemas.microsoft.com/office/drawing/2014/main" id="{8C026847-C2A3-4CAD-80BC-CCEC9FF6EC8A}"/>
            </a:ext>
          </a:extLst>
        </xdr:cNvPr>
        <xdr:cNvCxnSpPr/>
      </xdr:nvCxnSpPr>
      <xdr:spPr>
        <a:xfrm>
          <a:off x="12447905" y="1490880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39" name="テキスト ボックス 438">
          <a:extLst>
            <a:ext uri="{FF2B5EF4-FFF2-40B4-BE49-F238E27FC236}">
              <a16:creationId xmlns:a16="http://schemas.microsoft.com/office/drawing/2014/main" id="{F9744DF7-54F7-4028-BB6E-574ADD36F1FC}"/>
            </a:ext>
          </a:extLst>
        </xdr:cNvPr>
        <xdr:cNvSpPr txBox="1"/>
      </xdr:nvSpPr>
      <xdr:spPr>
        <a:xfrm>
          <a:off x="12042941" y="147646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40" name="直線コネクタ 439">
          <a:extLst>
            <a:ext uri="{FF2B5EF4-FFF2-40B4-BE49-F238E27FC236}">
              <a16:creationId xmlns:a16="http://schemas.microsoft.com/office/drawing/2014/main" id="{6FAD57B8-2655-4D3C-A403-6C5AA4240453}"/>
            </a:ext>
          </a:extLst>
        </xdr:cNvPr>
        <xdr:cNvCxnSpPr/>
      </xdr:nvCxnSpPr>
      <xdr:spPr>
        <a:xfrm>
          <a:off x="12447905" y="1457842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1" name="テキスト ボックス 440">
          <a:extLst>
            <a:ext uri="{FF2B5EF4-FFF2-40B4-BE49-F238E27FC236}">
              <a16:creationId xmlns:a16="http://schemas.microsoft.com/office/drawing/2014/main" id="{6A94973C-CF8E-4A7D-BBBB-74D9DD50622B}"/>
            </a:ext>
          </a:extLst>
        </xdr:cNvPr>
        <xdr:cNvSpPr txBox="1"/>
      </xdr:nvSpPr>
      <xdr:spPr>
        <a:xfrm>
          <a:off x="12042941" y="1443429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2" name="直線コネクタ 441">
          <a:extLst>
            <a:ext uri="{FF2B5EF4-FFF2-40B4-BE49-F238E27FC236}">
              <a16:creationId xmlns:a16="http://schemas.microsoft.com/office/drawing/2014/main" id="{466EBC5B-F8AA-4B2B-B5BA-E2441065BEEF}"/>
            </a:ext>
          </a:extLst>
        </xdr:cNvPr>
        <xdr:cNvCxnSpPr/>
      </xdr:nvCxnSpPr>
      <xdr:spPr>
        <a:xfrm>
          <a:off x="12447905" y="142404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3" name="テキスト ボックス 442">
          <a:extLst>
            <a:ext uri="{FF2B5EF4-FFF2-40B4-BE49-F238E27FC236}">
              <a16:creationId xmlns:a16="http://schemas.microsoft.com/office/drawing/2014/main" id="{64E2EEAF-FA7D-4FF3-9BDB-A9A948F36134}"/>
            </a:ext>
          </a:extLst>
        </xdr:cNvPr>
        <xdr:cNvSpPr txBox="1"/>
      </xdr:nvSpPr>
      <xdr:spPr>
        <a:xfrm>
          <a:off x="12042941" y="140962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4" name="直線コネクタ 443">
          <a:extLst>
            <a:ext uri="{FF2B5EF4-FFF2-40B4-BE49-F238E27FC236}">
              <a16:creationId xmlns:a16="http://schemas.microsoft.com/office/drawing/2014/main" id="{23E3C738-55AB-41BE-95B1-457B2CC8910C}"/>
            </a:ext>
          </a:extLst>
        </xdr:cNvPr>
        <xdr:cNvCxnSpPr/>
      </xdr:nvCxnSpPr>
      <xdr:spPr>
        <a:xfrm>
          <a:off x="12447905" y="1391003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5" name="テキスト ボックス 444">
          <a:extLst>
            <a:ext uri="{FF2B5EF4-FFF2-40B4-BE49-F238E27FC236}">
              <a16:creationId xmlns:a16="http://schemas.microsoft.com/office/drawing/2014/main" id="{7C0727A8-FAF4-44D2-BBE7-2739796B544B}"/>
            </a:ext>
          </a:extLst>
        </xdr:cNvPr>
        <xdr:cNvSpPr txBox="1"/>
      </xdr:nvSpPr>
      <xdr:spPr>
        <a:xfrm>
          <a:off x="12042941" y="1376591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6" name="直線コネクタ 445">
          <a:extLst>
            <a:ext uri="{FF2B5EF4-FFF2-40B4-BE49-F238E27FC236}">
              <a16:creationId xmlns:a16="http://schemas.microsoft.com/office/drawing/2014/main" id="{F25B3C62-5584-473D-87DC-2A5F50B5F610}"/>
            </a:ext>
          </a:extLst>
        </xdr:cNvPr>
        <xdr:cNvCxnSpPr/>
      </xdr:nvCxnSpPr>
      <xdr:spPr>
        <a:xfrm>
          <a:off x="12447905" y="135739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7" name="テキスト ボックス 446">
          <a:extLst>
            <a:ext uri="{FF2B5EF4-FFF2-40B4-BE49-F238E27FC236}">
              <a16:creationId xmlns:a16="http://schemas.microsoft.com/office/drawing/2014/main" id="{7CF74859-E3AF-4573-8A37-BF8E5D8EA935}"/>
            </a:ext>
          </a:extLst>
        </xdr:cNvPr>
        <xdr:cNvSpPr txBox="1"/>
      </xdr:nvSpPr>
      <xdr:spPr>
        <a:xfrm>
          <a:off x="12108966" y="1342981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8" name="直線コネクタ 447">
          <a:extLst>
            <a:ext uri="{FF2B5EF4-FFF2-40B4-BE49-F238E27FC236}">
              <a16:creationId xmlns:a16="http://schemas.microsoft.com/office/drawing/2014/main" id="{36FFB5E8-6578-40BD-9838-B58E43F58DD1}"/>
            </a:ext>
          </a:extLst>
        </xdr:cNvPr>
        <xdr:cNvCxnSpPr/>
      </xdr:nvCxnSpPr>
      <xdr:spPr>
        <a:xfrm>
          <a:off x="12447905"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49" name="【消防施設】&#10;有形固定資産減価償却率グラフ枠">
          <a:extLst>
            <a:ext uri="{FF2B5EF4-FFF2-40B4-BE49-F238E27FC236}">
              <a16:creationId xmlns:a16="http://schemas.microsoft.com/office/drawing/2014/main" id="{0849135E-0FE8-4E48-81D5-03A04AA73CF8}"/>
            </a:ext>
          </a:extLst>
        </xdr:cNvPr>
        <xdr:cNvSpPr/>
      </xdr:nvSpPr>
      <xdr:spPr>
        <a:xfrm>
          <a:off x="12447905"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111579</xdr:rowOff>
    </xdr:from>
    <xdr:to>
      <xdr:col>85</xdr:col>
      <xdr:colOff>126364</xdr:colOff>
      <xdr:row>86</xdr:row>
      <xdr:rowOff>121376</xdr:rowOff>
    </xdr:to>
    <xdr:cxnSp macro="">
      <xdr:nvCxnSpPr>
        <xdr:cNvPr id="450" name="直線コネクタ 449">
          <a:extLst>
            <a:ext uri="{FF2B5EF4-FFF2-40B4-BE49-F238E27FC236}">
              <a16:creationId xmlns:a16="http://schemas.microsoft.com/office/drawing/2014/main" id="{5DD5BC2A-EF53-495A-B64D-C916383E9969}"/>
            </a:ext>
          </a:extLst>
        </xdr:cNvPr>
        <xdr:cNvCxnSpPr/>
      </xdr:nvCxnSpPr>
      <xdr:spPr>
        <a:xfrm flipV="1">
          <a:off x="16316959" y="13606599"/>
          <a:ext cx="0" cy="1585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125203</xdr:rowOff>
    </xdr:from>
    <xdr:ext cx="405111" cy="259045"/>
    <xdr:sp macro="" textlink="">
      <xdr:nvSpPr>
        <xdr:cNvPr id="451" name="【消防施設】&#10;有形固定資産減価償却率最小値テキスト">
          <a:extLst>
            <a:ext uri="{FF2B5EF4-FFF2-40B4-BE49-F238E27FC236}">
              <a16:creationId xmlns:a16="http://schemas.microsoft.com/office/drawing/2014/main" id="{AE4A763E-0800-41BE-A1C8-4B5709E5E227}"/>
            </a:ext>
          </a:extLst>
        </xdr:cNvPr>
        <xdr:cNvSpPr txBox="1"/>
      </xdr:nvSpPr>
      <xdr:spPr>
        <a:xfrm>
          <a:off x="16355695" y="15195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121376</xdr:rowOff>
    </xdr:from>
    <xdr:to>
      <xdr:col>86</xdr:col>
      <xdr:colOff>25400</xdr:colOff>
      <xdr:row>86</xdr:row>
      <xdr:rowOff>121376</xdr:rowOff>
    </xdr:to>
    <xdr:cxnSp macro="">
      <xdr:nvCxnSpPr>
        <xdr:cNvPr id="452" name="直線コネクタ 451">
          <a:extLst>
            <a:ext uri="{FF2B5EF4-FFF2-40B4-BE49-F238E27FC236}">
              <a16:creationId xmlns:a16="http://schemas.microsoft.com/office/drawing/2014/main" id="{5C610BCE-FA7F-4E21-ACF0-EE9214FA8B98}"/>
            </a:ext>
          </a:extLst>
        </xdr:cNvPr>
        <xdr:cNvCxnSpPr/>
      </xdr:nvCxnSpPr>
      <xdr:spPr>
        <a:xfrm>
          <a:off x="16230600" y="15191831"/>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58256</xdr:rowOff>
    </xdr:from>
    <xdr:ext cx="340478" cy="259045"/>
    <xdr:sp macro="" textlink="">
      <xdr:nvSpPr>
        <xdr:cNvPr id="453" name="【消防施設】&#10;有形固定資産減価償却率最大値テキスト">
          <a:extLst>
            <a:ext uri="{FF2B5EF4-FFF2-40B4-BE49-F238E27FC236}">
              <a16:creationId xmlns:a16="http://schemas.microsoft.com/office/drawing/2014/main" id="{06ACE8DB-E146-424D-BABD-AB59AC88CE56}"/>
            </a:ext>
          </a:extLst>
        </xdr:cNvPr>
        <xdr:cNvSpPr txBox="1"/>
      </xdr:nvSpPr>
      <xdr:spPr>
        <a:xfrm>
          <a:off x="16355695" y="133818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111579</xdr:rowOff>
    </xdr:from>
    <xdr:to>
      <xdr:col>86</xdr:col>
      <xdr:colOff>25400</xdr:colOff>
      <xdr:row>77</xdr:row>
      <xdr:rowOff>111579</xdr:rowOff>
    </xdr:to>
    <xdr:cxnSp macro="">
      <xdr:nvCxnSpPr>
        <xdr:cNvPr id="454" name="直線コネクタ 453">
          <a:extLst>
            <a:ext uri="{FF2B5EF4-FFF2-40B4-BE49-F238E27FC236}">
              <a16:creationId xmlns:a16="http://schemas.microsoft.com/office/drawing/2014/main" id="{2BA1EEAB-0707-443D-A2AC-A5A0C84AFE12}"/>
            </a:ext>
          </a:extLst>
        </xdr:cNvPr>
        <xdr:cNvCxnSpPr/>
      </xdr:nvCxnSpPr>
      <xdr:spPr>
        <a:xfrm>
          <a:off x="16230600" y="1360659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117946</xdr:rowOff>
    </xdr:from>
    <xdr:ext cx="405111" cy="259045"/>
    <xdr:sp macro="" textlink="">
      <xdr:nvSpPr>
        <xdr:cNvPr id="455" name="【消防施設】&#10;有形固定資産減価償却率平均値テキスト">
          <a:extLst>
            <a:ext uri="{FF2B5EF4-FFF2-40B4-BE49-F238E27FC236}">
              <a16:creationId xmlns:a16="http://schemas.microsoft.com/office/drawing/2014/main" id="{1BCDFAFD-8C22-4B6A-A998-117BB33AD42F}"/>
            </a:ext>
          </a:extLst>
        </xdr:cNvPr>
        <xdr:cNvSpPr txBox="1"/>
      </xdr:nvSpPr>
      <xdr:spPr>
        <a:xfrm>
          <a:off x="16355695" y="143140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95069</xdr:rowOff>
    </xdr:from>
    <xdr:to>
      <xdr:col>85</xdr:col>
      <xdr:colOff>177800</xdr:colOff>
      <xdr:row>83</xdr:row>
      <xdr:rowOff>25219</xdr:rowOff>
    </xdr:to>
    <xdr:sp macro="" textlink="">
      <xdr:nvSpPr>
        <xdr:cNvPr id="456" name="フローチャート: 判断 455">
          <a:extLst>
            <a:ext uri="{FF2B5EF4-FFF2-40B4-BE49-F238E27FC236}">
              <a16:creationId xmlns:a16="http://schemas.microsoft.com/office/drawing/2014/main" id="{5B4C8550-065A-433B-8B18-E20A3229B1BE}"/>
            </a:ext>
          </a:extLst>
        </xdr:cNvPr>
        <xdr:cNvSpPr/>
      </xdr:nvSpPr>
      <xdr:spPr>
        <a:xfrm>
          <a:off x="16268700" y="14470199"/>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132624</xdr:rowOff>
    </xdr:from>
    <xdr:to>
      <xdr:col>81</xdr:col>
      <xdr:colOff>101600</xdr:colOff>
      <xdr:row>83</xdr:row>
      <xdr:rowOff>62774</xdr:rowOff>
    </xdr:to>
    <xdr:sp macro="" textlink="">
      <xdr:nvSpPr>
        <xdr:cNvPr id="457" name="フローチャート: 判断 456">
          <a:extLst>
            <a:ext uri="{FF2B5EF4-FFF2-40B4-BE49-F238E27FC236}">
              <a16:creationId xmlns:a16="http://schemas.microsoft.com/office/drawing/2014/main" id="{CB2420BA-9992-45DB-BC2A-FF1523598864}"/>
            </a:ext>
          </a:extLst>
        </xdr:cNvPr>
        <xdr:cNvSpPr/>
      </xdr:nvSpPr>
      <xdr:spPr>
        <a:xfrm>
          <a:off x="15430500" y="14507754"/>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108131</xdr:rowOff>
    </xdr:from>
    <xdr:to>
      <xdr:col>76</xdr:col>
      <xdr:colOff>165100</xdr:colOff>
      <xdr:row>83</xdr:row>
      <xdr:rowOff>38281</xdr:rowOff>
    </xdr:to>
    <xdr:sp macro="" textlink="">
      <xdr:nvSpPr>
        <xdr:cNvPr id="458" name="フローチャート: 判断 457">
          <a:extLst>
            <a:ext uri="{FF2B5EF4-FFF2-40B4-BE49-F238E27FC236}">
              <a16:creationId xmlns:a16="http://schemas.microsoft.com/office/drawing/2014/main" id="{6DFBD5C3-D253-436D-A733-21DF96AC235D}"/>
            </a:ext>
          </a:extLst>
        </xdr:cNvPr>
        <xdr:cNvSpPr/>
      </xdr:nvSpPr>
      <xdr:spPr>
        <a:xfrm>
          <a:off x="14543405" y="1448135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160382</xdr:rowOff>
    </xdr:from>
    <xdr:to>
      <xdr:col>72</xdr:col>
      <xdr:colOff>38100</xdr:colOff>
      <xdr:row>83</xdr:row>
      <xdr:rowOff>90532</xdr:rowOff>
    </xdr:to>
    <xdr:sp macro="" textlink="">
      <xdr:nvSpPr>
        <xdr:cNvPr id="459" name="フローチャート: 判断 458">
          <a:extLst>
            <a:ext uri="{FF2B5EF4-FFF2-40B4-BE49-F238E27FC236}">
              <a16:creationId xmlns:a16="http://schemas.microsoft.com/office/drawing/2014/main" id="{B7A4D4D7-8EB8-4321-BE23-B79A8F2BDA5B}"/>
            </a:ext>
          </a:extLst>
        </xdr:cNvPr>
        <xdr:cNvSpPr/>
      </xdr:nvSpPr>
      <xdr:spPr>
        <a:xfrm>
          <a:off x="13650595" y="14529797"/>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460" name="フローチャート: 判断 459">
          <a:extLst>
            <a:ext uri="{FF2B5EF4-FFF2-40B4-BE49-F238E27FC236}">
              <a16:creationId xmlns:a16="http://schemas.microsoft.com/office/drawing/2014/main" id="{2586A301-FACE-48C1-921B-EC9F8E4E0255}"/>
            </a:ext>
          </a:extLst>
        </xdr:cNvPr>
        <xdr:cNvSpPr/>
      </xdr:nvSpPr>
      <xdr:spPr>
        <a:xfrm>
          <a:off x="12763500" y="14504488"/>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1" name="テキスト ボックス 460">
          <a:extLst>
            <a:ext uri="{FF2B5EF4-FFF2-40B4-BE49-F238E27FC236}">
              <a16:creationId xmlns:a16="http://schemas.microsoft.com/office/drawing/2014/main" id="{25B21F2C-964C-4441-82B6-4006427A866C}"/>
            </a:ext>
          </a:extLst>
        </xdr:cNvPr>
        <xdr:cNvSpPr txBox="1"/>
      </xdr:nvSpPr>
      <xdr:spPr>
        <a:xfrm>
          <a:off x="161270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BF966CCD-A9DF-48E6-ABA1-FF1C19B0086F}"/>
            </a:ext>
          </a:extLst>
        </xdr:cNvPr>
        <xdr:cNvSpPr txBox="1"/>
      </xdr:nvSpPr>
      <xdr:spPr>
        <a:xfrm>
          <a:off x="15288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11A85930-1126-4658-ACAF-3AEFA4D087B8}"/>
            </a:ext>
          </a:extLst>
        </xdr:cNvPr>
        <xdr:cNvSpPr txBox="1"/>
      </xdr:nvSpPr>
      <xdr:spPr>
        <a:xfrm>
          <a:off x="14401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F3D1F23C-3FF6-4480-A29D-A629BE229170}"/>
            </a:ext>
          </a:extLst>
        </xdr:cNvPr>
        <xdr:cNvSpPr txBox="1"/>
      </xdr:nvSpPr>
      <xdr:spPr>
        <a:xfrm>
          <a:off x="13514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EDD78394-18BE-4DDA-8D1A-85C40B2CA379}"/>
            </a:ext>
          </a:extLst>
        </xdr:cNvPr>
        <xdr:cNvSpPr txBox="1"/>
      </xdr:nvSpPr>
      <xdr:spPr>
        <a:xfrm>
          <a:off x="12621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157118</xdr:rowOff>
    </xdr:from>
    <xdr:to>
      <xdr:col>85</xdr:col>
      <xdr:colOff>177800</xdr:colOff>
      <xdr:row>83</xdr:row>
      <xdr:rowOff>87268</xdr:rowOff>
    </xdr:to>
    <xdr:sp macro="" textlink="">
      <xdr:nvSpPr>
        <xdr:cNvPr id="466" name="楕円 465">
          <a:extLst>
            <a:ext uri="{FF2B5EF4-FFF2-40B4-BE49-F238E27FC236}">
              <a16:creationId xmlns:a16="http://schemas.microsoft.com/office/drawing/2014/main" id="{7F54BE80-1DFE-4C05-BBD1-AB29E12C3748}"/>
            </a:ext>
          </a:extLst>
        </xdr:cNvPr>
        <xdr:cNvSpPr/>
      </xdr:nvSpPr>
      <xdr:spPr>
        <a:xfrm>
          <a:off x="16268700" y="14528438"/>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135545</xdr:rowOff>
    </xdr:from>
    <xdr:ext cx="405111" cy="259045"/>
    <xdr:sp macro="" textlink="">
      <xdr:nvSpPr>
        <xdr:cNvPr id="467" name="【消防施設】&#10;有形固定資産減価償却率該当値テキスト">
          <a:extLst>
            <a:ext uri="{FF2B5EF4-FFF2-40B4-BE49-F238E27FC236}">
              <a16:creationId xmlns:a16="http://schemas.microsoft.com/office/drawing/2014/main" id="{994A3739-F85A-4076-8BD9-82DA2A4F8C05}"/>
            </a:ext>
          </a:extLst>
        </xdr:cNvPr>
        <xdr:cNvSpPr txBox="1"/>
      </xdr:nvSpPr>
      <xdr:spPr>
        <a:xfrm>
          <a:off x="16355695" y="14510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119562</xdr:rowOff>
    </xdr:from>
    <xdr:to>
      <xdr:col>81</xdr:col>
      <xdr:colOff>101600</xdr:colOff>
      <xdr:row>83</xdr:row>
      <xdr:rowOff>49712</xdr:rowOff>
    </xdr:to>
    <xdr:sp macro="" textlink="">
      <xdr:nvSpPr>
        <xdr:cNvPr id="468" name="楕円 467">
          <a:extLst>
            <a:ext uri="{FF2B5EF4-FFF2-40B4-BE49-F238E27FC236}">
              <a16:creationId xmlns:a16="http://schemas.microsoft.com/office/drawing/2014/main" id="{EB1A7116-F41B-4553-9265-5BBF400E516C}"/>
            </a:ext>
          </a:extLst>
        </xdr:cNvPr>
        <xdr:cNvSpPr/>
      </xdr:nvSpPr>
      <xdr:spPr>
        <a:xfrm>
          <a:off x="15430500" y="14488977"/>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170362</xdr:rowOff>
    </xdr:from>
    <xdr:to>
      <xdr:col>85</xdr:col>
      <xdr:colOff>127000</xdr:colOff>
      <xdr:row>83</xdr:row>
      <xdr:rowOff>36468</xdr:rowOff>
    </xdr:to>
    <xdr:cxnSp macro="">
      <xdr:nvCxnSpPr>
        <xdr:cNvPr id="469" name="直線コネクタ 468">
          <a:extLst>
            <a:ext uri="{FF2B5EF4-FFF2-40B4-BE49-F238E27FC236}">
              <a16:creationId xmlns:a16="http://schemas.microsoft.com/office/drawing/2014/main" id="{FBE67A00-C515-4253-A9E1-D626CE370060}"/>
            </a:ext>
          </a:extLst>
        </xdr:cNvPr>
        <xdr:cNvCxnSpPr/>
      </xdr:nvCxnSpPr>
      <xdr:spPr>
        <a:xfrm>
          <a:off x="15479395" y="14545492"/>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83638</xdr:rowOff>
    </xdr:from>
    <xdr:to>
      <xdr:col>76</xdr:col>
      <xdr:colOff>165100</xdr:colOff>
      <xdr:row>83</xdr:row>
      <xdr:rowOff>13788</xdr:rowOff>
    </xdr:to>
    <xdr:sp macro="" textlink="">
      <xdr:nvSpPr>
        <xdr:cNvPr id="470" name="楕円 469">
          <a:extLst>
            <a:ext uri="{FF2B5EF4-FFF2-40B4-BE49-F238E27FC236}">
              <a16:creationId xmlns:a16="http://schemas.microsoft.com/office/drawing/2014/main" id="{9B3C0063-C7F2-4AD3-A117-209872BCEE6A}"/>
            </a:ext>
          </a:extLst>
        </xdr:cNvPr>
        <xdr:cNvSpPr/>
      </xdr:nvSpPr>
      <xdr:spPr>
        <a:xfrm>
          <a:off x="14543405" y="14453053"/>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134438</xdr:rowOff>
    </xdr:from>
    <xdr:to>
      <xdr:col>81</xdr:col>
      <xdr:colOff>50800</xdr:colOff>
      <xdr:row>82</xdr:row>
      <xdr:rowOff>170362</xdr:rowOff>
    </xdr:to>
    <xdr:cxnSp macro="">
      <xdr:nvCxnSpPr>
        <xdr:cNvPr id="471" name="直線コネクタ 470">
          <a:extLst>
            <a:ext uri="{FF2B5EF4-FFF2-40B4-BE49-F238E27FC236}">
              <a16:creationId xmlns:a16="http://schemas.microsoft.com/office/drawing/2014/main" id="{937C4DFC-81D0-47F1-82A8-759A0679A997}"/>
            </a:ext>
          </a:extLst>
        </xdr:cNvPr>
        <xdr:cNvCxnSpPr/>
      </xdr:nvCxnSpPr>
      <xdr:spPr>
        <a:xfrm>
          <a:off x="14592300" y="14509568"/>
          <a:ext cx="887095"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163649</xdr:rowOff>
    </xdr:from>
    <xdr:to>
      <xdr:col>72</xdr:col>
      <xdr:colOff>38100</xdr:colOff>
      <xdr:row>83</xdr:row>
      <xdr:rowOff>93799</xdr:rowOff>
    </xdr:to>
    <xdr:sp macro="" textlink="">
      <xdr:nvSpPr>
        <xdr:cNvPr id="472" name="楕円 471">
          <a:extLst>
            <a:ext uri="{FF2B5EF4-FFF2-40B4-BE49-F238E27FC236}">
              <a16:creationId xmlns:a16="http://schemas.microsoft.com/office/drawing/2014/main" id="{737467D6-5AAA-44E6-9F43-E5C980C885F6}"/>
            </a:ext>
          </a:extLst>
        </xdr:cNvPr>
        <xdr:cNvSpPr/>
      </xdr:nvSpPr>
      <xdr:spPr>
        <a:xfrm>
          <a:off x="13650595" y="14533064"/>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134438</xdr:rowOff>
    </xdr:from>
    <xdr:to>
      <xdr:col>76</xdr:col>
      <xdr:colOff>114300</xdr:colOff>
      <xdr:row>83</xdr:row>
      <xdr:rowOff>42999</xdr:rowOff>
    </xdr:to>
    <xdr:cxnSp macro="">
      <xdr:nvCxnSpPr>
        <xdr:cNvPr id="473" name="直線コネクタ 472">
          <a:extLst>
            <a:ext uri="{FF2B5EF4-FFF2-40B4-BE49-F238E27FC236}">
              <a16:creationId xmlns:a16="http://schemas.microsoft.com/office/drawing/2014/main" id="{EA287EF9-1694-449D-84B3-CA401732F090}"/>
            </a:ext>
          </a:extLst>
        </xdr:cNvPr>
        <xdr:cNvCxnSpPr/>
      </xdr:nvCxnSpPr>
      <xdr:spPr>
        <a:xfrm flipV="1">
          <a:off x="13705205" y="14509568"/>
          <a:ext cx="887095" cy="78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127726</xdr:rowOff>
    </xdr:from>
    <xdr:to>
      <xdr:col>67</xdr:col>
      <xdr:colOff>101600</xdr:colOff>
      <xdr:row>83</xdr:row>
      <xdr:rowOff>57876</xdr:rowOff>
    </xdr:to>
    <xdr:sp macro="" textlink="">
      <xdr:nvSpPr>
        <xdr:cNvPr id="474" name="楕円 473">
          <a:extLst>
            <a:ext uri="{FF2B5EF4-FFF2-40B4-BE49-F238E27FC236}">
              <a16:creationId xmlns:a16="http://schemas.microsoft.com/office/drawing/2014/main" id="{8C787555-996D-46EE-B4A2-0FFA122358ED}"/>
            </a:ext>
          </a:extLst>
        </xdr:cNvPr>
        <xdr:cNvSpPr/>
      </xdr:nvSpPr>
      <xdr:spPr>
        <a:xfrm>
          <a:off x="12763500" y="14497141"/>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7076</xdr:rowOff>
    </xdr:from>
    <xdr:to>
      <xdr:col>71</xdr:col>
      <xdr:colOff>177800</xdr:colOff>
      <xdr:row>83</xdr:row>
      <xdr:rowOff>42999</xdr:rowOff>
    </xdr:to>
    <xdr:cxnSp macro="">
      <xdr:nvCxnSpPr>
        <xdr:cNvPr id="475" name="直線コネクタ 474">
          <a:extLst>
            <a:ext uri="{FF2B5EF4-FFF2-40B4-BE49-F238E27FC236}">
              <a16:creationId xmlns:a16="http://schemas.microsoft.com/office/drawing/2014/main" id="{EFCA2C67-DF7C-46FC-9E5E-32E61CC30FBD}"/>
            </a:ext>
          </a:extLst>
        </xdr:cNvPr>
        <xdr:cNvCxnSpPr/>
      </xdr:nvCxnSpPr>
      <xdr:spPr>
        <a:xfrm>
          <a:off x="12812395" y="14551751"/>
          <a:ext cx="89281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53901</xdr:rowOff>
    </xdr:from>
    <xdr:ext cx="405111" cy="259045"/>
    <xdr:sp macro="" textlink="">
      <xdr:nvSpPr>
        <xdr:cNvPr id="476" name="n_1aveValue【消防施設】&#10;有形固定資産減価償却率">
          <a:extLst>
            <a:ext uri="{FF2B5EF4-FFF2-40B4-BE49-F238E27FC236}">
              <a16:creationId xmlns:a16="http://schemas.microsoft.com/office/drawing/2014/main" id="{F5B5C036-12F1-40B6-A657-2C3DD89CEBAA}"/>
            </a:ext>
          </a:extLst>
        </xdr:cNvPr>
        <xdr:cNvSpPr txBox="1"/>
      </xdr:nvSpPr>
      <xdr:spPr>
        <a:xfrm>
          <a:off x="15267949" y="1460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29408</xdr:rowOff>
    </xdr:from>
    <xdr:ext cx="405111" cy="259045"/>
    <xdr:sp macro="" textlink="">
      <xdr:nvSpPr>
        <xdr:cNvPr id="477" name="n_2aveValue【消防施設】&#10;有形固定資産減価償却率">
          <a:extLst>
            <a:ext uri="{FF2B5EF4-FFF2-40B4-BE49-F238E27FC236}">
              <a16:creationId xmlns:a16="http://schemas.microsoft.com/office/drawing/2014/main" id="{063078FA-E740-4B5E-A4B1-690BBFFDF36D}"/>
            </a:ext>
          </a:extLst>
        </xdr:cNvPr>
        <xdr:cNvSpPr txBox="1"/>
      </xdr:nvSpPr>
      <xdr:spPr>
        <a:xfrm>
          <a:off x="14391649" y="14577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107059</xdr:rowOff>
    </xdr:from>
    <xdr:ext cx="405111" cy="259045"/>
    <xdr:sp macro="" textlink="">
      <xdr:nvSpPr>
        <xdr:cNvPr id="478" name="n_3aveValue【消防施設】&#10;有形固定資産減価償却率">
          <a:extLst>
            <a:ext uri="{FF2B5EF4-FFF2-40B4-BE49-F238E27FC236}">
              <a16:creationId xmlns:a16="http://schemas.microsoft.com/office/drawing/2014/main" id="{98329FE0-15BF-47E5-B168-8B6DF964348A}"/>
            </a:ext>
          </a:extLst>
        </xdr:cNvPr>
        <xdr:cNvSpPr txBox="1"/>
      </xdr:nvSpPr>
      <xdr:spPr>
        <a:xfrm>
          <a:off x="13498839" y="14305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479" name="n_4aveValue【消防施設】&#10;有形固定資産減価償却率">
          <a:extLst>
            <a:ext uri="{FF2B5EF4-FFF2-40B4-BE49-F238E27FC236}">
              <a16:creationId xmlns:a16="http://schemas.microsoft.com/office/drawing/2014/main" id="{F54F4B12-1855-4613-BECC-6D1642B4378C}"/>
            </a:ext>
          </a:extLst>
        </xdr:cNvPr>
        <xdr:cNvSpPr txBox="1"/>
      </xdr:nvSpPr>
      <xdr:spPr>
        <a:xfrm>
          <a:off x="12611744" y="14595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66239</xdr:rowOff>
    </xdr:from>
    <xdr:ext cx="405111" cy="259045"/>
    <xdr:sp macro="" textlink="">
      <xdr:nvSpPr>
        <xdr:cNvPr id="480" name="n_1mainValue【消防施設】&#10;有形固定資産減価償却率">
          <a:extLst>
            <a:ext uri="{FF2B5EF4-FFF2-40B4-BE49-F238E27FC236}">
              <a16:creationId xmlns:a16="http://schemas.microsoft.com/office/drawing/2014/main" id="{DE22B6D1-8B5B-477E-AD56-E324FC1580FE}"/>
            </a:ext>
          </a:extLst>
        </xdr:cNvPr>
        <xdr:cNvSpPr txBox="1"/>
      </xdr:nvSpPr>
      <xdr:spPr>
        <a:xfrm>
          <a:off x="15267949" y="14264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30315</xdr:rowOff>
    </xdr:from>
    <xdr:ext cx="405111" cy="259045"/>
    <xdr:sp macro="" textlink="">
      <xdr:nvSpPr>
        <xdr:cNvPr id="481" name="n_2mainValue【消防施設】&#10;有形固定資産減価償却率">
          <a:extLst>
            <a:ext uri="{FF2B5EF4-FFF2-40B4-BE49-F238E27FC236}">
              <a16:creationId xmlns:a16="http://schemas.microsoft.com/office/drawing/2014/main" id="{45FB5BF1-824F-4A6A-9609-86713FAE7E56}"/>
            </a:ext>
          </a:extLst>
        </xdr:cNvPr>
        <xdr:cNvSpPr txBox="1"/>
      </xdr:nvSpPr>
      <xdr:spPr>
        <a:xfrm>
          <a:off x="14391649" y="14228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84926</xdr:rowOff>
    </xdr:from>
    <xdr:ext cx="405111" cy="259045"/>
    <xdr:sp macro="" textlink="">
      <xdr:nvSpPr>
        <xdr:cNvPr id="482" name="n_3mainValue【消防施設】&#10;有形固定資産減価償却率">
          <a:extLst>
            <a:ext uri="{FF2B5EF4-FFF2-40B4-BE49-F238E27FC236}">
              <a16:creationId xmlns:a16="http://schemas.microsoft.com/office/drawing/2014/main" id="{80EC7471-0958-4DF5-849B-E52681E6932D}"/>
            </a:ext>
          </a:extLst>
        </xdr:cNvPr>
        <xdr:cNvSpPr txBox="1"/>
      </xdr:nvSpPr>
      <xdr:spPr>
        <a:xfrm>
          <a:off x="13498839" y="1462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74403</xdr:rowOff>
    </xdr:from>
    <xdr:ext cx="405111" cy="259045"/>
    <xdr:sp macro="" textlink="">
      <xdr:nvSpPr>
        <xdr:cNvPr id="483" name="n_4mainValue【消防施設】&#10;有形固定資産減価償却率">
          <a:extLst>
            <a:ext uri="{FF2B5EF4-FFF2-40B4-BE49-F238E27FC236}">
              <a16:creationId xmlns:a16="http://schemas.microsoft.com/office/drawing/2014/main" id="{7AB887A8-2C9A-4D74-ACEB-8172B514F61D}"/>
            </a:ext>
          </a:extLst>
        </xdr:cNvPr>
        <xdr:cNvSpPr txBox="1"/>
      </xdr:nvSpPr>
      <xdr:spPr>
        <a:xfrm>
          <a:off x="12611744" y="1427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4" name="正方形/長方形 483">
          <a:extLst>
            <a:ext uri="{FF2B5EF4-FFF2-40B4-BE49-F238E27FC236}">
              <a16:creationId xmlns:a16="http://schemas.microsoft.com/office/drawing/2014/main" id="{58AC1E5F-0E16-48EB-A226-F19DC0CB0414}"/>
            </a:ext>
          </a:extLst>
        </xdr:cNvPr>
        <xdr:cNvSpPr/>
      </xdr:nvSpPr>
      <xdr:spPr>
        <a:xfrm>
          <a:off x="18288000" y="12070080"/>
          <a:ext cx="4724400" cy="6521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5" name="正方形/長方形 484">
          <a:extLst>
            <a:ext uri="{FF2B5EF4-FFF2-40B4-BE49-F238E27FC236}">
              <a16:creationId xmlns:a16="http://schemas.microsoft.com/office/drawing/2014/main" id="{BFA26AAE-9512-42C2-B300-E7861B3605BD}"/>
            </a:ext>
          </a:extLst>
        </xdr:cNvPr>
        <xdr:cNvSpPr/>
      </xdr:nvSpPr>
      <xdr:spPr>
        <a:xfrm>
          <a:off x="18413095"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6" name="正方形/長方形 485">
          <a:extLst>
            <a:ext uri="{FF2B5EF4-FFF2-40B4-BE49-F238E27FC236}">
              <a16:creationId xmlns:a16="http://schemas.microsoft.com/office/drawing/2014/main" id="{234D998C-E18F-412F-917C-D89F7E834EC6}"/>
            </a:ext>
          </a:extLst>
        </xdr:cNvPr>
        <xdr:cNvSpPr/>
      </xdr:nvSpPr>
      <xdr:spPr>
        <a:xfrm>
          <a:off x="18413095"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7" name="正方形/長方形 486">
          <a:extLst>
            <a:ext uri="{FF2B5EF4-FFF2-40B4-BE49-F238E27FC236}">
              <a16:creationId xmlns:a16="http://schemas.microsoft.com/office/drawing/2014/main" id="{350D1104-9568-482A-AF6B-FBDDE16A0344}"/>
            </a:ext>
          </a:extLst>
        </xdr:cNvPr>
        <xdr:cNvSpPr/>
      </xdr:nvSpPr>
      <xdr:spPr>
        <a:xfrm>
          <a:off x="19431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8" name="正方形/長方形 487">
          <a:extLst>
            <a:ext uri="{FF2B5EF4-FFF2-40B4-BE49-F238E27FC236}">
              <a16:creationId xmlns:a16="http://schemas.microsoft.com/office/drawing/2014/main" id="{C789D32B-D24E-4BAB-9884-DAB1EF7D3623}"/>
            </a:ext>
          </a:extLst>
        </xdr:cNvPr>
        <xdr:cNvSpPr/>
      </xdr:nvSpPr>
      <xdr:spPr>
        <a:xfrm>
          <a:off x="19431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89" name="正方形/長方形 488">
          <a:extLst>
            <a:ext uri="{FF2B5EF4-FFF2-40B4-BE49-F238E27FC236}">
              <a16:creationId xmlns:a16="http://schemas.microsoft.com/office/drawing/2014/main" id="{59ED377C-78CF-4EF5-B12C-7AFC35C97D55}"/>
            </a:ext>
          </a:extLst>
        </xdr:cNvPr>
        <xdr:cNvSpPr/>
      </xdr:nvSpPr>
      <xdr:spPr>
        <a:xfrm>
          <a:off x="20574000" y="1274381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0" name="正方形/長方形 489">
          <a:extLst>
            <a:ext uri="{FF2B5EF4-FFF2-40B4-BE49-F238E27FC236}">
              <a16:creationId xmlns:a16="http://schemas.microsoft.com/office/drawing/2014/main" id="{1E4B0749-A02B-45E3-84CC-1D4178A3352B}"/>
            </a:ext>
          </a:extLst>
        </xdr:cNvPr>
        <xdr:cNvSpPr/>
      </xdr:nvSpPr>
      <xdr:spPr>
        <a:xfrm>
          <a:off x="20574000" y="12950825"/>
          <a:ext cx="15240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1" name="正方形/長方形 490">
          <a:extLst>
            <a:ext uri="{FF2B5EF4-FFF2-40B4-BE49-F238E27FC236}">
              <a16:creationId xmlns:a16="http://schemas.microsoft.com/office/drawing/2014/main" id="{EA833E4C-ED4C-4E83-BB87-E56EAFF0F0BF}"/>
            </a:ext>
          </a:extLst>
        </xdr:cNvPr>
        <xdr:cNvSpPr/>
      </xdr:nvSpPr>
      <xdr:spPr>
        <a:xfrm>
          <a:off x="18288000" y="13243560"/>
          <a:ext cx="4724400" cy="233172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2" name="テキスト ボックス 491">
          <a:extLst>
            <a:ext uri="{FF2B5EF4-FFF2-40B4-BE49-F238E27FC236}">
              <a16:creationId xmlns:a16="http://schemas.microsoft.com/office/drawing/2014/main" id="{C110AACD-0367-4714-8616-9DE835F34BBA}"/>
            </a:ext>
          </a:extLst>
        </xdr:cNvPr>
        <xdr:cNvSpPr txBox="1"/>
      </xdr:nvSpPr>
      <xdr:spPr>
        <a:xfrm>
          <a:off x="18249900" y="130454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3" name="直線コネクタ 492">
          <a:extLst>
            <a:ext uri="{FF2B5EF4-FFF2-40B4-BE49-F238E27FC236}">
              <a16:creationId xmlns:a16="http://schemas.microsoft.com/office/drawing/2014/main" id="{67DCF473-397A-416E-B5F7-2EFA60054812}"/>
            </a:ext>
          </a:extLst>
        </xdr:cNvPr>
        <xdr:cNvCxnSpPr/>
      </xdr:nvCxnSpPr>
      <xdr:spPr>
        <a:xfrm>
          <a:off x="18288000" y="155752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94" name="直線コネクタ 493">
          <a:extLst>
            <a:ext uri="{FF2B5EF4-FFF2-40B4-BE49-F238E27FC236}">
              <a16:creationId xmlns:a16="http://schemas.microsoft.com/office/drawing/2014/main" id="{CBDCA728-244B-4009-955D-C54D18D227AA}"/>
            </a:ext>
          </a:extLst>
        </xdr:cNvPr>
        <xdr:cNvCxnSpPr/>
      </xdr:nvCxnSpPr>
      <xdr:spPr>
        <a:xfrm>
          <a:off x="18288000" y="151104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95" name="テキスト ボックス 494">
          <a:extLst>
            <a:ext uri="{FF2B5EF4-FFF2-40B4-BE49-F238E27FC236}">
              <a16:creationId xmlns:a16="http://schemas.microsoft.com/office/drawing/2014/main" id="{04F6EC76-51AF-49E0-93CE-972E7530CAB8}"/>
            </a:ext>
          </a:extLst>
        </xdr:cNvPr>
        <xdr:cNvSpPr txBox="1"/>
      </xdr:nvSpPr>
      <xdr:spPr>
        <a:xfrm>
          <a:off x="17822726" y="149663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96" name="直線コネクタ 495">
          <a:extLst>
            <a:ext uri="{FF2B5EF4-FFF2-40B4-BE49-F238E27FC236}">
              <a16:creationId xmlns:a16="http://schemas.microsoft.com/office/drawing/2014/main" id="{02F30AC0-2AFB-461C-BE97-6EADC16E5998}"/>
            </a:ext>
          </a:extLst>
        </xdr:cNvPr>
        <xdr:cNvCxnSpPr/>
      </xdr:nvCxnSpPr>
      <xdr:spPr>
        <a:xfrm>
          <a:off x="18288000" y="146456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97" name="テキスト ボックス 496">
          <a:extLst>
            <a:ext uri="{FF2B5EF4-FFF2-40B4-BE49-F238E27FC236}">
              <a16:creationId xmlns:a16="http://schemas.microsoft.com/office/drawing/2014/main" id="{CAC0FE8A-E31C-4045-B2CC-06F788D4B0AE}"/>
            </a:ext>
          </a:extLst>
        </xdr:cNvPr>
        <xdr:cNvSpPr txBox="1"/>
      </xdr:nvSpPr>
      <xdr:spPr>
        <a:xfrm>
          <a:off x="17822726" y="144938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98" name="直線コネクタ 497">
          <a:extLst>
            <a:ext uri="{FF2B5EF4-FFF2-40B4-BE49-F238E27FC236}">
              <a16:creationId xmlns:a16="http://schemas.microsoft.com/office/drawing/2014/main" id="{4358E0FD-F76A-4CCE-9ED2-3C395F9E1F63}"/>
            </a:ext>
          </a:extLst>
        </xdr:cNvPr>
        <xdr:cNvCxnSpPr/>
      </xdr:nvCxnSpPr>
      <xdr:spPr>
        <a:xfrm>
          <a:off x="18288000" y="1417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499" name="テキスト ボックス 498">
          <a:extLst>
            <a:ext uri="{FF2B5EF4-FFF2-40B4-BE49-F238E27FC236}">
              <a16:creationId xmlns:a16="http://schemas.microsoft.com/office/drawing/2014/main" id="{3FA5C365-7E71-4ECB-B1BA-73EEF068778E}"/>
            </a:ext>
          </a:extLst>
        </xdr:cNvPr>
        <xdr:cNvSpPr txBox="1"/>
      </xdr:nvSpPr>
      <xdr:spPr>
        <a:xfrm>
          <a:off x="17822726" y="14029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00" name="直線コネクタ 499">
          <a:extLst>
            <a:ext uri="{FF2B5EF4-FFF2-40B4-BE49-F238E27FC236}">
              <a16:creationId xmlns:a16="http://schemas.microsoft.com/office/drawing/2014/main" id="{8BD36F49-D2C1-4E97-B474-49D0257461EF}"/>
            </a:ext>
          </a:extLst>
        </xdr:cNvPr>
        <xdr:cNvCxnSpPr/>
      </xdr:nvCxnSpPr>
      <xdr:spPr>
        <a:xfrm>
          <a:off x="18288000" y="13708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01" name="テキスト ボックス 500">
          <a:extLst>
            <a:ext uri="{FF2B5EF4-FFF2-40B4-BE49-F238E27FC236}">
              <a16:creationId xmlns:a16="http://schemas.microsoft.com/office/drawing/2014/main" id="{B5E07147-0EC4-472B-8B27-D715A645C274}"/>
            </a:ext>
          </a:extLst>
        </xdr:cNvPr>
        <xdr:cNvSpPr txBox="1"/>
      </xdr:nvSpPr>
      <xdr:spPr>
        <a:xfrm>
          <a:off x="17822726" y="135642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2" name="直線コネクタ 501">
          <a:extLst>
            <a:ext uri="{FF2B5EF4-FFF2-40B4-BE49-F238E27FC236}">
              <a16:creationId xmlns:a16="http://schemas.microsoft.com/office/drawing/2014/main" id="{DAF788B6-81C2-484A-96AF-63B460B5F90A}"/>
            </a:ext>
          </a:extLst>
        </xdr:cNvPr>
        <xdr:cNvCxnSpPr/>
      </xdr:nvCxnSpPr>
      <xdr:spPr>
        <a:xfrm>
          <a:off x="18288000" y="1324356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3" name="テキスト ボックス 502">
          <a:extLst>
            <a:ext uri="{FF2B5EF4-FFF2-40B4-BE49-F238E27FC236}">
              <a16:creationId xmlns:a16="http://schemas.microsoft.com/office/drawing/2014/main" id="{3C9F90D1-0638-4A18-8890-E9465324F056}"/>
            </a:ext>
          </a:extLst>
        </xdr:cNvPr>
        <xdr:cNvSpPr txBox="1"/>
      </xdr:nvSpPr>
      <xdr:spPr>
        <a:xfrm>
          <a:off x="17822726" y="130918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4" name="【消防施設】&#10;一人当たり面積グラフ枠">
          <a:extLst>
            <a:ext uri="{FF2B5EF4-FFF2-40B4-BE49-F238E27FC236}">
              <a16:creationId xmlns:a16="http://schemas.microsoft.com/office/drawing/2014/main" id="{E2641BA8-83E5-4D9C-BDE9-424C59E70936}"/>
            </a:ext>
          </a:extLst>
        </xdr:cNvPr>
        <xdr:cNvSpPr/>
      </xdr:nvSpPr>
      <xdr:spPr>
        <a:xfrm>
          <a:off x="18288000" y="13243560"/>
          <a:ext cx="4724400" cy="233172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107138</xdr:rowOff>
    </xdr:from>
    <xdr:to>
      <xdr:col>116</xdr:col>
      <xdr:colOff>62864</xdr:colOff>
      <xdr:row>86</xdr:row>
      <xdr:rowOff>36271</xdr:rowOff>
    </xdr:to>
    <xdr:cxnSp macro="">
      <xdr:nvCxnSpPr>
        <xdr:cNvPr id="505" name="直線コネクタ 504">
          <a:extLst>
            <a:ext uri="{FF2B5EF4-FFF2-40B4-BE49-F238E27FC236}">
              <a16:creationId xmlns:a16="http://schemas.microsoft.com/office/drawing/2014/main" id="{BF403645-8B3C-4E31-8401-B05DD199184A}"/>
            </a:ext>
          </a:extLst>
        </xdr:cNvPr>
        <xdr:cNvCxnSpPr/>
      </xdr:nvCxnSpPr>
      <xdr:spPr>
        <a:xfrm flipV="1">
          <a:off x="22162769" y="13604063"/>
          <a:ext cx="0" cy="1504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40098</xdr:rowOff>
    </xdr:from>
    <xdr:ext cx="469744" cy="259045"/>
    <xdr:sp macro="" textlink="">
      <xdr:nvSpPr>
        <xdr:cNvPr id="506" name="【消防施設】&#10;一人当たり面積最小値テキスト">
          <a:extLst>
            <a:ext uri="{FF2B5EF4-FFF2-40B4-BE49-F238E27FC236}">
              <a16:creationId xmlns:a16="http://schemas.microsoft.com/office/drawing/2014/main" id="{64781E23-E933-4A7F-B721-CCA74C3E6F9E}"/>
            </a:ext>
          </a:extLst>
        </xdr:cNvPr>
        <xdr:cNvSpPr txBox="1"/>
      </xdr:nvSpPr>
      <xdr:spPr>
        <a:xfrm>
          <a:off x="22201505" y="15112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36271</xdr:rowOff>
    </xdr:from>
    <xdr:to>
      <xdr:col>116</xdr:col>
      <xdr:colOff>152400</xdr:colOff>
      <xdr:row>86</xdr:row>
      <xdr:rowOff>36271</xdr:rowOff>
    </xdr:to>
    <xdr:cxnSp macro="">
      <xdr:nvCxnSpPr>
        <xdr:cNvPr id="507" name="直線コネクタ 506">
          <a:extLst>
            <a:ext uri="{FF2B5EF4-FFF2-40B4-BE49-F238E27FC236}">
              <a16:creationId xmlns:a16="http://schemas.microsoft.com/office/drawing/2014/main" id="{CF511BA2-E916-4D6B-9B52-1A73ACE53CDA}"/>
            </a:ext>
          </a:extLst>
        </xdr:cNvPr>
        <xdr:cNvCxnSpPr/>
      </xdr:nvCxnSpPr>
      <xdr:spPr>
        <a:xfrm>
          <a:off x="22070695" y="15108631"/>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53815</xdr:rowOff>
    </xdr:from>
    <xdr:ext cx="469744" cy="259045"/>
    <xdr:sp macro="" textlink="">
      <xdr:nvSpPr>
        <xdr:cNvPr id="508" name="【消防施設】&#10;一人当たり面積最大値テキスト">
          <a:extLst>
            <a:ext uri="{FF2B5EF4-FFF2-40B4-BE49-F238E27FC236}">
              <a16:creationId xmlns:a16="http://schemas.microsoft.com/office/drawing/2014/main" id="{D8085F84-BB69-4570-8D4F-E922851DA3EB}"/>
            </a:ext>
          </a:extLst>
        </xdr:cNvPr>
        <xdr:cNvSpPr txBox="1"/>
      </xdr:nvSpPr>
      <xdr:spPr>
        <a:xfrm>
          <a:off x="22201505" y="13377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107138</xdr:rowOff>
    </xdr:from>
    <xdr:to>
      <xdr:col>116</xdr:col>
      <xdr:colOff>152400</xdr:colOff>
      <xdr:row>77</xdr:row>
      <xdr:rowOff>107138</xdr:rowOff>
    </xdr:to>
    <xdr:cxnSp macro="">
      <xdr:nvCxnSpPr>
        <xdr:cNvPr id="509" name="直線コネクタ 508">
          <a:extLst>
            <a:ext uri="{FF2B5EF4-FFF2-40B4-BE49-F238E27FC236}">
              <a16:creationId xmlns:a16="http://schemas.microsoft.com/office/drawing/2014/main" id="{54D6E1D2-4F11-4625-84E6-60A6C72D8C13}"/>
            </a:ext>
          </a:extLst>
        </xdr:cNvPr>
        <xdr:cNvCxnSpPr/>
      </xdr:nvCxnSpPr>
      <xdr:spPr>
        <a:xfrm>
          <a:off x="22070695" y="13604063"/>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101058</xdr:rowOff>
    </xdr:from>
    <xdr:ext cx="469744" cy="259045"/>
    <xdr:sp macro="" textlink="">
      <xdr:nvSpPr>
        <xdr:cNvPr id="510" name="【消防施設】&#10;一人当たり面積平均値テキスト">
          <a:extLst>
            <a:ext uri="{FF2B5EF4-FFF2-40B4-BE49-F238E27FC236}">
              <a16:creationId xmlns:a16="http://schemas.microsoft.com/office/drawing/2014/main" id="{5E615C64-70F5-477F-A6E5-6BF20486B27C}"/>
            </a:ext>
          </a:extLst>
        </xdr:cNvPr>
        <xdr:cNvSpPr txBox="1"/>
      </xdr:nvSpPr>
      <xdr:spPr>
        <a:xfrm>
          <a:off x="22201505" y="148248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122631</xdr:rowOff>
    </xdr:from>
    <xdr:to>
      <xdr:col>116</xdr:col>
      <xdr:colOff>114300</xdr:colOff>
      <xdr:row>85</xdr:row>
      <xdr:rowOff>52781</xdr:rowOff>
    </xdr:to>
    <xdr:sp macro="" textlink="">
      <xdr:nvSpPr>
        <xdr:cNvPr id="511" name="フローチャート: 判断 510">
          <a:extLst>
            <a:ext uri="{FF2B5EF4-FFF2-40B4-BE49-F238E27FC236}">
              <a16:creationId xmlns:a16="http://schemas.microsoft.com/office/drawing/2014/main" id="{C3576FAC-8CD0-4313-A21F-252611A974D6}"/>
            </a:ext>
          </a:extLst>
        </xdr:cNvPr>
        <xdr:cNvSpPr/>
      </xdr:nvSpPr>
      <xdr:spPr>
        <a:xfrm>
          <a:off x="22108795" y="14842566"/>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128118</xdr:rowOff>
    </xdr:from>
    <xdr:to>
      <xdr:col>112</xdr:col>
      <xdr:colOff>38100</xdr:colOff>
      <xdr:row>85</xdr:row>
      <xdr:rowOff>58268</xdr:rowOff>
    </xdr:to>
    <xdr:sp macro="" textlink="">
      <xdr:nvSpPr>
        <xdr:cNvPr id="512" name="フローチャート: 判断 511">
          <a:extLst>
            <a:ext uri="{FF2B5EF4-FFF2-40B4-BE49-F238E27FC236}">
              <a16:creationId xmlns:a16="http://schemas.microsoft.com/office/drawing/2014/main" id="{9CAF7C2D-0818-4968-8CBB-A846401E7145}"/>
            </a:ext>
          </a:extLst>
        </xdr:cNvPr>
        <xdr:cNvSpPr/>
      </xdr:nvSpPr>
      <xdr:spPr>
        <a:xfrm>
          <a:off x="21270595" y="14848053"/>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57708</xdr:rowOff>
    </xdr:from>
    <xdr:to>
      <xdr:col>107</xdr:col>
      <xdr:colOff>101600</xdr:colOff>
      <xdr:row>84</xdr:row>
      <xdr:rowOff>159308</xdr:rowOff>
    </xdr:to>
    <xdr:sp macro="" textlink="">
      <xdr:nvSpPr>
        <xdr:cNvPr id="513" name="フローチャート: 判断 512">
          <a:extLst>
            <a:ext uri="{FF2B5EF4-FFF2-40B4-BE49-F238E27FC236}">
              <a16:creationId xmlns:a16="http://schemas.microsoft.com/office/drawing/2014/main" id="{6DDD1BCD-F70B-4AFD-9155-2E5DED9E8D1F}"/>
            </a:ext>
          </a:extLst>
        </xdr:cNvPr>
        <xdr:cNvSpPr/>
      </xdr:nvSpPr>
      <xdr:spPr>
        <a:xfrm>
          <a:off x="20383500" y="14783358"/>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110744</xdr:rowOff>
    </xdr:from>
    <xdr:to>
      <xdr:col>102</xdr:col>
      <xdr:colOff>165100</xdr:colOff>
      <xdr:row>85</xdr:row>
      <xdr:rowOff>40894</xdr:rowOff>
    </xdr:to>
    <xdr:sp macro="" textlink="">
      <xdr:nvSpPr>
        <xdr:cNvPr id="514" name="フローチャート: 判断 513">
          <a:extLst>
            <a:ext uri="{FF2B5EF4-FFF2-40B4-BE49-F238E27FC236}">
              <a16:creationId xmlns:a16="http://schemas.microsoft.com/office/drawing/2014/main" id="{F8F557F4-4056-4B1E-9EAD-F396DEAC87D9}"/>
            </a:ext>
          </a:extLst>
        </xdr:cNvPr>
        <xdr:cNvSpPr/>
      </xdr:nvSpPr>
      <xdr:spPr>
        <a:xfrm>
          <a:off x="19496405" y="14832584"/>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36221</xdr:rowOff>
    </xdr:from>
    <xdr:to>
      <xdr:col>98</xdr:col>
      <xdr:colOff>38100</xdr:colOff>
      <xdr:row>85</xdr:row>
      <xdr:rowOff>137821</xdr:rowOff>
    </xdr:to>
    <xdr:sp macro="" textlink="">
      <xdr:nvSpPr>
        <xdr:cNvPr id="515" name="フローチャート: 判断 514">
          <a:extLst>
            <a:ext uri="{FF2B5EF4-FFF2-40B4-BE49-F238E27FC236}">
              <a16:creationId xmlns:a16="http://schemas.microsoft.com/office/drawing/2014/main" id="{F5E0CD6D-CEDD-4114-B7F1-709622677598}"/>
            </a:ext>
          </a:extLst>
        </xdr:cNvPr>
        <xdr:cNvSpPr/>
      </xdr:nvSpPr>
      <xdr:spPr>
        <a:xfrm>
          <a:off x="18603595" y="14933321"/>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16" name="テキスト ボックス 515">
          <a:extLst>
            <a:ext uri="{FF2B5EF4-FFF2-40B4-BE49-F238E27FC236}">
              <a16:creationId xmlns:a16="http://schemas.microsoft.com/office/drawing/2014/main" id="{88CB0171-ADBB-4F0D-B396-B1A0C88460A6}"/>
            </a:ext>
          </a:extLst>
        </xdr:cNvPr>
        <xdr:cNvSpPr txBox="1"/>
      </xdr:nvSpPr>
      <xdr:spPr>
        <a:xfrm>
          <a:off x="219729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17" name="テキスト ボックス 516">
          <a:extLst>
            <a:ext uri="{FF2B5EF4-FFF2-40B4-BE49-F238E27FC236}">
              <a16:creationId xmlns:a16="http://schemas.microsoft.com/office/drawing/2014/main" id="{761D681C-B195-4C18-B805-2E7897338A48}"/>
            </a:ext>
          </a:extLst>
        </xdr:cNvPr>
        <xdr:cNvSpPr txBox="1"/>
      </xdr:nvSpPr>
      <xdr:spPr>
        <a:xfrm>
          <a:off x="21134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18" name="テキスト ボックス 517">
          <a:extLst>
            <a:ext uri="{FF2B5EF4-FFF2-40B4-BE49-F238E27FC236}">
              <a16:creationId xmlns:a16="http://schemas.microsoft.com/office/drawing/2014/main" id="{9C02C137-62E5-49E2-A9DA-71F286A32C5F}"/>
            </a:ext>
          </a:extLst>
        </xdr:cNvPr>
        <xdr:cNvSpPr txBox="1"/>
      </xdr:nvSpPr>
      <xdr:spPr>
        <a:xfrm>
          <a:off x="2024189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19" name="テキスト ボックス 518">
          <a:extLst>
            <a:ext uri="{FF2B5EF4-FFF2-40B4-BE49-F238E27FC236}">
              <a16:creationId xmlns:a16="http://schemas.microsoft.com/office/drawing/2014/main" id="{A4ADAC38-656A-4FBD-8606-48FB8464F23F}"/>
            </a:ext>
          </a:extLst>
        </xdr:cNvPr>
        <xdr:cNvSpPr txBox="1"/>
      </xdr:nvSpPr>
      <xdr:spPr>
        <a:xfrm>
          <a:off x="19354800"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0" name="テキスト ボックス 519">
          <a:extLst>
            <a:ext uri="{FF2B5EF4-FFF2-40B4-BE49-F238E27FC236}">
              <a16:creationId xmlns:a16="http://schemas.microsoft.com/office/drawing/2014/main" id="{5EC7D885-866D-4350-95FF-2C0A7E6AF590}"/>
            </a:ext>
          </a:extLst>
        </xdr:cNvPr>
        <xdr:cNvSpPr txBox="1"/>
      </xdr:nvSpPr>
      <xdr:spPr>
        <a:xfrm>
          <a:off x="18467705" y="1557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102515</xdr:rowOff>
    </xdr:from>
    <xdr:to>
      <xdr:col>116</xdr:col>
      <xdr:colOff>114300</xdr:colOff>
      <xdr:row>85</xdr:row>
      <xdr:rowOff>32665</xdr:rowOff>
    </xdr:to>
    <xdr:sp macro="" textlink="">
      <xdr:nvSpPr>
        <xdr:cNvPr id="521" name="楕円 520">
          <a:extLst>
            <a:ext uri="{FF2B5EF4-FFF2-40B4-BE49-F238E27FC236}">
              <a16:creationId xmlns:a16="http://schemas.microsoft.com/office/drawing/2014/main" id="{7A44AA4A-A420-4494-96EF-C27BBBA336F2}"/>
            </a:ext>
          </a:extLst>
        </xdr:cNvPr>
        <xdr:cNvSpPr/>
      </xdr:nvSpPr>
      <xdr:spPr>
        <a:xfrm>
          <a:off x="22108795" y="14826260"/>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125392</xdr:rowOff>
    </xdr:from>
    <xdr:ext cx="469744" cy="259045"/>
    <xdr:sp macro="" textlink="">
      <xdr:nvSpPr>
        <xdr:cNvPr id="522" name="【消防施設】&#10;一人当たり面積該当値テキスト">
          <a:extLst>
            <a:ext uri="{FF2B5EF4-FFF2-40B4-BE49-F238E27FC236}">
              <a16:creationId xmlns:a16="http://schemas.microsoft.com/office/drawing/2014/main" id="{43DA246A-7AF0-41E3-8083-FC4849ED7ED6}"/>
            </a:ext>
          </a:extLst>
        </xdr:cNvPr>
        <xdr:cNvSpPr txBox="1"/>
      </xdr:nvSpPr>
      <xdr:spPr>
        <a:xfrm>
          <a:off x="22201505" y="14670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97028</xdr:rowOff>
    </xdr:from>
    <xdr:to>
      <xdr:col>112</xdr:col>
      <xdr:colOff>38100</xdr:colOff>
      <xdr:row>85</xdr:row>
      <xdr:rowOff>27178</xdr:rowOff>
    </xdr:to>
    <xdr:sp macro="" textlink="">
      <xdr:nvSpPr>
        <xdr:cNvPr id="523" name="楕円 522">
          <a:extLst>
            <a:ext uri="{FF2B5EF4-FFF2-40B4-BE49-F238E27FC236}">
              <a16:creationId xmlns:a16="http://schemas.microsoft.com/office/drawing/2014/main" id="{25F1BA6D-7814-46ED-B8B1-C001F0961E4D}"/>
            </a:ext>
          </a:extLst>
        </xdr:cNvPr>
        <xdr:cNvSpPr/>
      </xdr:nvSpPr>
      <xdr:spPr>
        <a:xfrm>
          <a:off x="21270595" y="14822678"/>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147828</xdr:rowOff>
    </xdr:from>
    <xdr:to>
      <xdr:col>116</xdr:col>
      <xdr:colOff>63500</xdr:colOff>
      <xdr:row>84</xdr:row>
      <xdr:rowOff>153315</xdr:rowOff>
    </xdr:to>
    <xdr:cxnSp macro="">
      <xdr:nvCxnSpPr>
        <xdr:cNvPr id="524" name="直線コネクタ 523">
          <a:extLst>
            <a:ext uri="{FF2B5EF4-FFF2-40B4-BE49-F238E27FC236}">
              <a16:creationId xmlns:a16="http://schemas.microsoft.com/office/drawing/2014/main" id="{01DE3286-2E28-4E9F-9AC4-92F4EC22DEA3}"/>
            </a:ext>
          </a:extLst>
        </xdr:cNvPr>
        <xdr:cNvCxnSpPr/>
      </xdr:nvCxnSpPr>
      <xdr:spPr>
        <a:xfrm>
          <a:off x="21325205" y="14869668"/>
          <a:ext cx="8382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136804</xdr:rowOff>
    </xdr:from>
    <xdr:to>
      <xdr:col>107</xdr:col>
      <xdr:colOff>101600</xdr:colOff>
      <xdr:row>84</xdr:row>
      <xdr:rowOff>66954</xdr:rowOff>
    </xdr:to>
    <xdr:sp macro="" textlink="">
      <xdr:nvSpPr>
        <xdr:cNvPr id="525" name="楕円 524">
          <a:extLst>
            <a:ext uri="{FF2B5EF4-FFF2-40B4-BE49-F238E27FC236}">
              <a16:creationId xmlns:a16="http://schemas.microsoft.com/office/drawing/2014/main" id="{F0521D2C-438F-4E36-A2F9-01AE4B2AF472}"/>
            </a:ext>
          </a:extLst>
        </xdr:cNvPr>
        <xdr:cNvSpPr/>
      </xdr:nvSpPr>
      <xdr:spPr>
        <a:xfrm>
          <a:off x="20383500" y="14687194"/>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16154</xdr:rowOff>
    </xdr:from>
    <xdr:to>
      <xdr:col>111</xdr:col>
      <xdr:colOff>177800</xdr:colOff>
      <xdr:row>84</xdr:row>
      <xdr:rowOff>147828</xdr:rowOff>
    </xdr:to>
    <xdr:cxnSp macro="">
      <xdr:nvCxnSpPr>
        <xdr:cNvPr id="526" name="直線コネクタ 525">
          <a:extLst>
            <a:ext uri="{FF2B5EF4-FFF2-40B4-BE49-F238E27FC236}">
              <a16:creationId xmlns:a16="http://schemas.microsoft.com/office/drawing/2014/main" id="{6ADFB446-0711-41FA-920E-88DDDB362517}"/>
            </a:ext>
          </a:extLst>
        </xdr:cNvPr>
        <xdr:cNvCxnSpPr/>
      </xdr:nvCxnSpPr>
      <xdr:spPr>
        <a:xfrm>
          <a:off x="20432395" y="14741804"/>
          <a:ext cx="892810" cy="127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132690</xdr:rowOff>
    </xdr:from>
    <xdr:to>
      <xdr:col>102</xdr:col>
      <xdr:colOff>165100</xdr:colOff>
      <xdr:row>85</xdr:row>
      <xdr:rowOff>62840</xdr:rowOff>
    </xdr:to>
    <xdr:sp macro="" textlink="">
      <xdr:nvSpPr>
        <xdr:cNvPr id="527" name="楕円 526">
          <a:extLst>
            <a:ext uri="{FF2B5EF4-FFF2-40B4-BE49-F238E27FC236}">
              <a16:creationId xmlns:a16="http://schemas.microsoft.com/office/drawing/2014/main" id="{5CF961E8-0E64-4260-B28E-BDC7E0A1E9FD}"/>
            </a:ext>
          </a:extLst>
        </xdr:cNvPr>
        <xdr:cNvSpPr/>
      </xdr:nvSpPr>
      <xdr:spPr>
        <a:xfrm>
          <a:off x="19496405" y="1485834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16154</xdr:rowOff>
    </xdr:from>
    <xdr:to>
      <xdr:col>107</xdr:col>
      <xdr:colOff>50800</xdr:colOff>
      <xdr:row>85</xdr:row>
      <xdr:rowOff>12040</xdr:rowOff>
    </xdr:to>
    <xdr:cxnSp macro="">
      <xdr:nvCxnSpPr>
        <xdr:cNvPr id="528" name="直線コネクタ 527">
          <a:extLst>
            <a:ext uri="{FF2B5EF4-FFF2-40B4-BE49-F238E27FC236}">
              <a16:creationId xmlns:a16="http://schemas.microsoft.com/office/drawing/2014/main" id="{27D1B3A0-D8FC-482F-91FA-68F204E1914E}"/>
            </a:ext>
          </a:extLst>
        </xdr:cNvPr>
        <xdr:cNvCxnSpPr/>
      </xdr:nvCxnSpPr>
      <xdr:spPr>
        <a:xfrm flipV="1">
          <a:off x="19545300" y="14741804"/>
          <a:ext cx="887095" cy="16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136347</xdr:rowOff>
    </xdr:from>
    <xdr:to>
      <xdr:col>98</xdr:col>
      <xdr:colOff>38100</xdr:colOff>
      <xdr:row>85</xdr:row>
      <xdr:rowOff>66497</xdr:rowOff>
    </xdr:to>
    <xdr:sp macro="" textlink="">
      <xdr:nvSpPr>
        <xdr:cNvPr id="529" name="楕円 528">
          <a:extLst>
            <a:ext uri="{FF2B5EF4-FFF2-40B4-BE49-F238E27FC236}">
              <a16:creationId xmlns:a16="http://schemas.microsoft.com/office/drawing/2014/main" id="{2CECA1A2-5C27-4FEF-93D6-DADAC29F8CCB}"/>
            </a:ext>
          </a:extLst>
        </xdr:cNvPr>
        <xdr:cNvSpPr/>
      </xdr:nvSpPr>
      <xdr:spPr>
        <a:xfrm>
          <a:off x="18603595" y="14861997"/>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12040</xdr:rowOff>
    </xdr:from>
    <xdr:to>
      <xdr:col>102</xdr:col>
      <xdr:colOff>114300</xdr:colOff>
      <xdr:row>85</xdr:row>
      <xdr:rowOff>15697</xdr:rowOff>
    </xdr:to>
    <xdr:cxnSp macro="">
      <xdr:nvCxnSpPr>
        <xdr:cNvPr id="530" name="直線コネクタ 529">
          <a:extLst>
            <a:ext uri="{FF2B5EF4-FFF2-40B4-BE49-F238E27FC236}">
              <a16:creationId xmlns:a16="http://schemas.microsoft.com/office/drawing/2014/main" id="{AAA887AA-7052-44FA-86E4-0EC1B4175EC3}"/>
            </a:ext>
          </a:extLst>
        </xdr:cNvPr>
        <xdr:cNvCxnSpPr/>
      </xdr:nvCxnSpPr>
      <xdr:spPr>
        <a:xfrm flipV="1">
          <a:off x="18658205" y="14907235"/>
          <a:ext cx="887095" cy="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49395</xdr:rowOff>
    </xdr:from>
    <xdr:ext cx="469744" cy="259045"/>
    <xdr:sp macro="" textlink="">
      <xdr:nvSpPr>
        <xdr:cNvPr id="531" name="n_1aveValue【消防施設】&#10;一人当たり面積">
          <a:extLst>
            <a:ext uri="{FF2B5EF4-FFF2-40B4-BE49-F238E27FC236}">
              <a16:creationId xmlns:a16="http://schemas.microsoft.com/office/drawing/2014/main" id="{FF146583-A703-4B9B-A4F9-FDF0487A9A0F}"/>
            </a:ext>
          </a:extLst>
        </xdr:cNvPr>
        <xdr:cNvSpPr txBox="1"/>
      </xdr:nvSpPr>
      <xdr:spPr>
        <a:xfrm>
          <a:off x="21073822" y="14944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150435</xdr:rowOff>
    </xdr:from>
    <xdr:ext cx="469744" cy="259045"/>
    <xdr:sp macro="" textlink="">
      <xdr:nvSpPr>
        <xdr:cNvPr id="532" name="n_2aveValue【消防施設】&#10;一人当たり面積">
          <a:extLst>
            <a:ext uri="{FF2B5EF4-FFF2-40B4-BE49-F238E27FC236}">
              <a16:creationId xmlns:a16="http://schemas.microsoft.com/office/drawing/2014/main" id="{92D34BF6-A910-40C0-BFFA-1C33049141F3}"/>
            </a:ext>
          </a:extLst>
        </xdr:cNvPr>
        <xdr:cNvSpPr txBox="1"/>
      </xdr:nvSpPr>
      <xdr:spPr>
        <a:xfrm>
          <a:off x="20197522" y="14872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57421</xdr:rowOff>
    </xdr:from>
    <xdr:ext cx="469744" cy="259045"/>
    <xdr:sp macro="" textlink="">
      <xdr:nvSpPr>
        <xdr:cNvPr id="533" name="n_3aveValue【消防施設】&#10;一人当たり面積">
          <a:extLst>
            <a:ext uri="{FF2B5EF4-FFF2-40B4-BE49-F238E27FC236}">
              <a16:creationId xmlns:a16="http://schemas.microsoft.com/office/drawing/2014/main" id="{482652E0-A456-4000-A585-EA783AEF410B}"/>
            </a:ext>
          </a:extLst>
        </xdr:cNvPr>
        <xdr:cNvSpPr txBox="1"/>
      </xdr:nvSpPr>
      <xdr:spPr>
        <a:xfrm>
          <a:off x="19312332" y="14607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128948</xdr:rowOff>
    </xdr:from>
    <xdr:ext cx="469744" cy="259045"/>
    <xdr:sp macro="" textlink="">
      <xdr:nvSpPr>
        <xdr:cNvPr id="534" name="n_4aveValue【消防施設】&#10;一人当たり面積">
          <a:extLst>
            <a:ext uri="{FF2B5EF4-FFF2-40B4-BE49-F238E27FC236}">
              <a16:creationId xmlns:a16="http://schemas.microsoft.com/office/drawing/2014/main" id="{D3CDF6B4-7ADC-402C-8F57-B060DB89EB61}"/>
            </a:ext>
          </a:extLst>
        </xdr:cNvPr>
        <xdr:cNvSpPr txBox="1"/>
      </xdr:nvSpPr>
      <xdr:spPr>
        <a:xfrm>
          <a:off x="18425237" y="1502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43705</xdr:rowOff>
    </xdr:from>
    <xdr:ext cx="469744" cy="259045"/>
    <xdr:sp macro="" textlink="">
      <xdr:nvSpPr>
        <xdr:cNvPr id="535" name="n_1mainValue【消防施設】&#10;一人当たり面積">
          <a:extLst>
            <a:ext uri="{FF2B5EF4-FFF2-40B4-BE49-F238E27FC236}">
              <a16:creationId xmlns:a16="http://schemas.microsoft.com/office/drawing/2014/main" id="{1D35A86F-445F-4853-B6EE-88815255A0BC}"/>
            </a:ext>
          </a:extLst>
        </xdr:cNvPr>
        <xdr:cNvSpPr txBox="1"/>
      </xdr:nvSpPr>
      <xdr:spPr>
        <a:xfrm>
          <a:off x="21073822" y="14588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83481</xdr:rowOff>
    </xdr:from>
    <xdr:ext cx="469744" cy="259045"/>
    <xdr:sp macro="" textlink="">
      <xdr:nvSpPr>
        <xdr:cNvPr id="536" name="n_2mainValue【消防施設】&#10;一人当たり面積">
          <a:extLst>
            <a:ext uri="{FF2B5EF4-FFF2-40B4-BE49-F238E27FC236}">
              <a16:creationId xmlns:a16="http://schemas.microsoft.com/office/drawing/2014/main" id="{8546197C-AFD5-424F-9374-B0A1003AD317}"/>
            </a:ext>
          </a:extLst>
        </xdr:cNvPr>
        <xdr:cNvSpPr txBox="1"/>
      </xdr:nvSpPr>
      <xdr:spPr>
        <a:xfrm>
          <a:off x="20197522" y="1445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53967</xdr:rowOff>
    </xdr:from>
    <xdr:ext cx="469744" cy="259045"/>
    <xdr:sp macro="" textlink="">
      <xdr:nvSpPr>
        <xdr:cNvPr id="537" name="n_3mainValue【消防施設】&#10;一人当たり面積">
          <a:extLst>
            <a:ext uri="{FF2B5EF4-FFF2-40B4-BE49-F238E27FC236}">
              <a16:creationId xmlns:a16="http://schemas.microsoft.com/office/drawing/2014/main" id="{6380701D-755E-4190-83ED-EAB70C1D5C21}"/>
            </a:ext>
          </a:extLst>
        </xdr:cNvPr>
        <xdr:cNvSpPr txBox="1"/>
      </xdr:nvSpPr>
      <xdr:spPr>
        <a:xfrm>
          <a:off x="19312332" y="14954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83024</xdr:rowOff>
    </xdr:from>
    <xdr:ext cx="469744" cy="259045"/>
    <xdr:sp macro="" textlink="">
      <xdr:nvSpPr>
        <xdr:cNvPr id="538" name="n_4mainValue【消防施設】&#10;一人当たり面積">
          <a:extLst>
            <a:ext uri="{FF2B5EF4-FFF2-40B4-BE49-F238E27FC236}">
              <a16:creationId xmlns:a16="http://schemas.microsoft.com/office/drawing/2014/main" id="{B687C415-FD9D-480F-900D-FB5C58F2513E}"/>
            </a:ext>
          </a:extLst>
        </xdr:cNvPr>
        <xdr:cNvSpPr txBox="1"/>
      </xdr:nvSpPr>
      <xdr:spPr>
        <a:xfrm>
          <a:off x="18425237" y="14627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39" name="正方形/長方形 538">
          <a:extLst>
            <a:ext uri="{FF2B5EF4-FFF2-40B4-BE49-F238E27FC236}">
              <a16:creationId xmlns:a16="http://schemas.microsoft.com/office/drawing/2014/main" id="{1015802C-5F0A-46C2-B29E-4D8B122B8AEA}"/>
            </a:ext>
          </a:extLst>
        </xdr:cNvPr>
        <xdr:cNvSpPr/>
      </xdr:nvSpPr>
      <xdr:spPr>
        <a:xfrm>
          <a:off x="12447905"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0" name="正方形/長方形 539">
          <a:extLst>
            <a:ext uri="{FF2B5EF4-FFF2-40B4-BE49-F238E27FC236}">
              <a16:creationId xmlns:a16="http://schemas.microsoft.com/office/drawing/2014/main" id="{4FBFB1AB-0BA1-4478-B6FE-B41657205436}"/>
            </a:ext>
          </a:extLst>
        </xdr:cNvPr>
        <xdr:cNvSpPr/>
      </xdr:nvSpPr>
      <xdr:spPr>
        <a:xfrm>
          <a:off x="12573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1" name="正方形/長方形 540">
          <a:extLst>
            <a:ext uri="{FF2B5EF4-FFF2-40B4-BE49-F238E27FC236}">
              <a16:creationId xmlns:a16="http://schemas.microsoft.com/office/drawing/2014/main" id="{42B2D566-953E-4EEA-84B7-1EEAFCDF911B}"/>
            </a:ext>
          </a:extLst>
        </xdr:cNvPr>
        <xdr:cNvSpPr/>
      </xdr:nvSpPr>
      <xdr:spPr>
        <a:xfrm>
          <a:off x="12573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2" name="正方形/長方形 541">
          <a:extLst>
            <a:ext uri="{FF2B5EF4-FFF2-40B4-BE49-F238E27FC236}">
              <a16:creationId xmlns:a16="http://schemas.microsoft.com/office/drawing/2014/main" id="{8A50CC12-5810-4AA5-B1F2-8096574CD784}"/>
            </a:ext>
          </a:extLst>
        </xdr:cNvPr>
        <xdr:cNvSpPr/>
      </xdr:nvSpPr>
      <xdr:spPr>
        <a:xfrm>
          <a:off x="13590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3" name="正方形/長方形 542">
          <a:extLst>
            <a:ext uri="{FF2B5EF4-FFF2-40B4-BE49-F238E27FC236}">
              <a16:creationId xmlns:a16="http://schemas.microsoft.com/office/drawing/2014/main" id="{D4E99182-86FC-439B-B619-97879B376703}"/>
            </a:ext>
          </a:extLst>
        </xdr:cNvPr>
        <xdr:cNvSpPr/>
      </xdr:nvSpPr>
      <xdr:spPr>
        <a:xfrm>
          <a:off x="13590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4" name="正方形/長方形 543">
          <a:extLst>
            <a:ext uri="{FF2B5EF4-FFF2-40B4-BE49-F238E27FC236}">
              <a16:creationId xmlns:a16="http://schemas.microsoft.com/office/drawing/2014/main" id="{64BAB851-81AF-4442-886D-49456A7FF130}"/>
            </a:ext>
          </a:extLst>
        </xdr:cNvPr>
        <xdr:cNvSpPr/>
      </xdr:nvSpPr>
      <xdr:spPr>
        <a:xfrm>
          <a:off x="1473390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5" name="正方形/長方形 544">
          <a:extLst>
            <a:ext uri="{FF2B5EF4-FFF2-40B4-BE49-F238E27FC236}">
              <a16:creationId xmlns:a16="http://schemas.microsoft.com/office/drawing/2014/main" id="{AA48EF6B-75F8-44DF-9590-C390C905288D}"/>
            </a:ext>
          </a:extLst>
        </xdr:cNvPr>
        <xdr:cNvSpPr/>
      </xdr:nvSpPr>
      <xdr:spPr>
        <a:xfrm>
          <a:off x="1473390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6" name="正方形/長方形 545">
          <a:extLst>
            <a:ext uri="{FF2B5EF4-FFF2-40B4-BE49-F238E27FC236}">
              <a16:creationId xmlns:a16="http://schemas.microsoft.com/office/drawing/2014/main" id="{4BC0E105-8C69-4F79-A7B5-88924178C613}"/>
            </a:ext>
          </a:extLst>
        </xdr:cNvPr>
        <xdr:cNvSpPr/>
      </xdr:nvSpPr>
      <xdr:spPr>
        <a:xfrm>
          <a:off x="12447905"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7" name="テキスト ボックス 546">
          <a:extLst>
            <a:ext uri="{FF2B5EF4-FFF2-40B4-BE49-F238E27FC236}">
              <a16:creationId xmlns:a16="http://schemas.microsoft.com/office/drawing/2014/main" id="{C48CEF09-6C55-4121-8A5E-238BB6DE0B46}"/>
            </a:ext>
          </a:extLst>
        </xdr:cNvPr>
        <xdr:cNvSpPr txBox="1"/>
      </xdr:nvSpPr>
      <xdr:spPr>
        <a:xfrm>
          <a:off x="12409805" y="169392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48" name="直線コネクタ 547">
          <a:extLst>
            <a:ext uri="{FF2B5EF4-FFF2-40B4-BE49-F238E27FC236}">
              <a16:creationId xmlns:a16="http://schemas.microsoft.com/office/drawing/2014/main" id="{494C47B6-2583-4AD7-925A-E6D2855EF2F9}"/>
            </a:ext>
          </a:extLst>
        </xdr:cNvPr>
        <xdr:cNvCxnSpPr/>
      </xdr:nvCxnSpPr>
      <xdr:spPr>
        <a:xfrm>
          <a:off x="12447905"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49" name="テキスト ボックス 548">
          <a:extLst>
            <a:ext uri="{FF2B5EF4-FFF2-40B4-BE49-F238E27FC236}">
              <a16:creationId xmlns:a16="http://schemas.microsoft.com/office/drawing/2014/main" id="{8B5FB8F4-D1A8-4879-AC28-9DE48A4BFE52}"/>
            </a:ext>
          </a:extLst>
        </xdr:cNvPr>
        <xdr:cNvSpPr txBox="1"/>
      </xdr:nvSpPr>
      <xdr:spPr>
        <a:xfrm>
          <a:off x="11982631" y="193249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0" name="直線コネクタ 549">
          <a:extLst>
            <a:ext uri="{FF2B5EF4-FFF2-40B4-BE49-F238E27FC236}">
              <a16:creationId xmlns:a16="http://schemas.microsoft.com/office/drawing/2014/main" id="{98C95E8A-06C3-4A12-BA14-B1DE2A8213CB}"/>
            </a:ext>
          </a:extLst>
        </xdr:cNvPr>
        <xdr:cNvCxnSpPr/>
      </xdr:nvCxnSpPr>
      <xdr:spPr>
        <a:xfrm>
          <a:off x="12447905" y="1913871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1" name="テキスト ボックス 550">
          <a:extLst>
            <a:ext uri="{FF2B5EF4-FFF2-40B4-BE49-F238E27FC236}">
              <a16:creationId xmlns:a16="http://schemas.microsoft.com/office/drawing/2014/main" id="{504DD61E-7849-4577-91FA-B8FA4E01E76A}"/>
            </a:ext>
          </a:extLst>
        </xdr:cNvPr>
        <xdr:cNvSpPr txBox="1"/>
      </xdr:nvSpPr>
      <xdr:spPr>
        <a:xfrm>
          <a:off x="11982631" y="189945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2" name="直線コネクタ 551">
          <a:extLst>
            <a:ext uri="{FF2B5EF4-FFF2-40B4-BE49-F238E27FC236}">
              <a16:creationId xmlns:a16="http://schemas.microsoft.com/office/drawing/2014/main" id="{654945B1-EEA4-43B2-9BA2-EA5EEE0DC7D4}"/>
            </a:ext>
          </a:extLst>
        </xdr:cNvPr>
        <xdr:cNvCxnSpPr/>
      </xdr:nvCxnSpPr>
      <xdr:spPr>
        <a:xfrm>
          <a:off x="12447905" y="1880262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3" name="テキスト ボックス 552">
          <a:extLst>
            <a:ext uri="{FF2B5EF4-FFF2-40B4-BE49-F238E27FC236}">
              <a16:creationId xmlns:a16="http://schemas.microsoft.com/office/drawing/2014/main" id="{FE0EAABA-DD6D-4D01-A34F-2CBB3BD10528}"/>
            </a:ext>
          </a:extLst>
        </xdr:cNvPr>
        <xdr:cNvSpPr txBox="1"/>
      </xdr:nvSpPr>
      <xdr:spPr>
        <a:xfrm>
          <a:off x="12042941" y="186584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4" name="直線コネクタ 553">
          <a:extLst>
            <a:ext uri="{FF2B5EF4-FFF2-40B4-BE49-F238E27FC236}">
              <a16:creationId xmlns:a16="http://schemas.microsoft.com/office/drawing/2014/main" id="{81A12206-1D90-48BC-A560-BB9299072A42}"/>
            </a:ext>
          </a:extLst>
        </xdr:cNvPr>
        <xdr:cNvCxnSpPr/>
      </xdr:nvCxnSpPr>
      <xdr:spPr>
        <a:xfrm>
          <a:off x="12447905" y="1847224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5" name="テキスト ボックス 554">
          <a:extLst>
            <a:ext uri="{FF2B5EF4-FFF2-40B4-BE49-F238E27FC236}">
              <a16:creationId xmlns:a16="http://schemas.microsoft.com/office/drawing/2014/main" id="{8231DAB0-B5C4-47AB-B737-2A1B8ECDBAE5}"/>
            </a:ext>
          </a:extLst>
        </xdr:cNvPr>
        <xdr:cNvSpPr txBox="1"/>
      </xdr:nvSpPr>
      <xdr:spPr>
        <a:xfrm>
          <a:off x="12042941" y="183281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6" name="直線コネクタ 555">
          <a:extLst>
            <a:ext uri="{FF2B5EF4-FFF2-40B4-BE49-F238E27FC236}">
              <a16:creationId xmlns:a16="http://schemas.microsoft.com/office/drawing/2014/main" id="{06ADB5E6-B64B-4EC8-AA32-28D110679E0C}"/>
            </a:ext>
          </a:extLst>
        </xdr:cNvPr>
        <xdr:cNvCxnSpPr/>
      </xdr:nvCxnSpPr>
      <xdr:spPr>
        <a:xfrm>
          <a:off x="12447905" y="1813423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7" name="テキスト ボックス 556">
          <a:extLst>
            <a:ext uri="{FF2B5EF4-FFF2-40B4-BE49-F238E27FC236}">
              <a16:creationId xmlns:a16="http://schemas.microsoft.com/office/drawing/2014/main" id="{801B25E1-65B4-4B7A-9384-C9D1F58ACFE7}"/>
            </a:ext>
          </a:extLst>
        </xdr:cNvPr>
        <xdr:cNvSpPr txBox="1"/>
      </xdr:nvSpPr>
      <xdr:spPr>
        <a:xfrm>
          <a:off x="12042941" y="1799011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58" name="直線コネクタ 557">
          <a:extLst>
            <a:ext uri="{FF2B5EF4-FFF2-40B4-BE49-F238E27FC236}">
              <a16:creationId xmlns:a16="http://schemas.microsoft.com/office/drawing/2014/main" id="{84C46DF5-A77B-4491-A811-1815197C3F89}"/>
            </a:ext>
          </a:extLst>
        </xdr:cNvPr>
        <xdr:cNvCxnSpPr/>
      </xdr:nvCxnSpPr>
      <xdr:spPr>
        <a:xfrm>
          <a:off x="12447905" y="1780385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59" name="テキスト ボックス 558">
          <a:extLst>
            <a:ext uri="{FF2B5EF4-FFF2-40B4-BE49-F238E27FC236}">
              <a16:creationId xmlns:a16="http://schemas.microsoft.com/office/drawing/2014/main" id="{BE8AB8F9-255D-4418-97BF-C180DACA5FD3}"/>
            </a:ext>
          </a:extLst>
        </xdr:cNvPr>
        <xdr:cNvSpPr txBox="1"/>
      </xdr:nvSpPr>
      <xdr:spPr>
        <a:xfrm>
          <a:off x="12042941" y="17659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0" name="直線コネクタ 559">
          <a:extLst>
            <a:ext uri="{FF2B5EF4-FFF2-40B4-BE49-F238E27FC236}">
              <a16:creationId xmlns:a16="http://schemas.microsoft.com/office/drawing/2014/main" id="{AB0B6ADE-A389-4739-9683-6B37236CFC46}"/>
            </a:ext>
          </a:extLst>
        </xdr:cNvPr>
        <xdr:cNvCxnSpPr/>
      </xdr:nvCxnSpPr>
      <xdr:spPr>
        <a:xfrm>
          <a:off x="12447905" y="1746776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1" name="テキスト ボックス 560">
          <a:extLst>
            <a:ext uri="{FF2B5EF4-FFF2-40B4-BE49-F238E27FC236}">
              <a16:creationId xmlns:a16="http://schemas.microsoft.com/office/drawing/2014/main" id="{329BAE23-7F6B-4871-BA13-575E3D1DE15F}"/>
            </a:ext>
          </a:extLst>
        </xdr:cNvPr>
        <xdr:cNvSpPr txBox="1"/>
      </xdr:nvSpPr>
      <xdr:spPr>
        <a:xfrm>
          <a:off x="12108966" y="1732363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2" name="直線コネクタ 561">
          <a:extLst>
            <a:ext uri="{FF2B5EF4-FFF2-40B4-BE49-F238E27FC236}">
              <a16:creationId xmlns:a16="http://schemas.microsoft.com/office/drawing/2014/main" id="{3E528969-63C5-477C-B46B-872499D08A6E}"/>
            </a:ext>
          </a:extLst>
        </xdr:cNvPr>
        <xdr:cNvCxnSpPr/>
      </xdr:nvCxnSpPr>
      <xdr:spPr>
        <a:xfrm>
          <a:off x="12447905"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3" name="【庁舎】&#10;有形固定資産減価償却率グラフ枠">
          <a:extLst>
            <a:ext uri="{FF2B5EF4-FFF2-40B4-BE49-F238E27FC236}">
              <a16:creationId xmlns:a16="http://schemas.microsoft.com/office/drawing/2014/main" id="{3429FD5C-FDC2-4EF4-B29D-0BEBAEC77242}"/>
            </a:ext>
          </a:extLst>
        </xdr:cNvPr>
        <xdr:cNvSpPr/>
      </xdr:nvSpPr>
      <xdr:spPr>
        <a:xfrm>
          <a:off x="12447905"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23949</xdr:rowOff>
    </xdr:from>
    <xdr:to>
      <xdr:col>85</xdr:col>
      <xdr:colOff>126364</xdr:colOff>
      <xdr:row>109</xdr:row>
      <xdr:rowOff>35379</xdr:rowOff>
    </xdr:to>
    <xdr:cxnSp macro="">
      <xdr:nvCxnSpPr>
        <xdr:cNvPr id="564" name="直線コネクタ 563">
          <a:extLst>
            <a:ext uri="{FF2B5EF4-FFF2-40B4-BE49-F238E27FC236}">
              <a16:creationId xmlns:a16="http://schemas.microsoft.com/office/drawing/2014/main" id="{4E10DB2B-90EA-489F-BC32-A604B89EE101}"/>
            </a:ext>
          </a:extLst>
        </xdr:cNvPr>
        <xdr:cNvCxnSpPr/>
      </xdr:nvCxnSpPr>
      <xdr:spPr>
        <a:xfrm flipV="1">
          <a:off x="16316959" y="17551854"/>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5" name="【庁舎】&#10;有形固定資産減価償却率最小値テキスト">
          <a:extLst>
            <a:ext uri="{FF2B5EF4-FFF2-40B4-BE49-F238E27FC236}">
              <a16:creationId xmlns:a16="http://schemas.microsoft.com/office/drawing/2014/main" id="{343D3E9C-3D7F-48A7-BCB4-1E41D946F410}"/>
            </a:ext>
          </a:extLst>
        </xdr:cNvPr>
        <xdr:cNvSpPr txBox="1"/>
      </xdr:nvSpPr>
      <xdr:spPr>
        <a:xfrm>
          <a:off x="16355695" y="19142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6" name="直線コネクタ 565">
          <a:extLst>
            <a:ext uri="{FF2B5EF4-FFF2-40B4-BE49-F238E27FC236}">
              <a16:creationId xmlns:a16="http://schemas.microsoft.com/office/drawing/2014/main" id="{6321EE82-2059-4CA3-800F-AE43384C4AAD}"/>
            </a:ext>
          </a:extLst>
        </xdr:cNvPr>
        <xdr:cNvCxnSpPr/>
      </xdr:nvCxnSpPr>
      <xdr:spPr>
        <a:xfrm>
          <a:off x="16230600" y="19138719"/>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142076</xdr:rowOff>
    </xdr:from>
    <xdr:ext cx="340478" cy="259045"/>
    <xdr:sp macro="" textlink="">
      <xdr:nvSpPr>
        <xdr:cNvPr id="567" name="【庁舎】&#10;有形固定資産減価償却率最大値テキスト">
          <a:extLst>
            <a:ext uri="{FF2B5EF4-FFF2-40B4-BE49-F238E27FC236}">
              <a16:creationId xmlns:a16="http://schemas.microsoft.com/office/drawing/2014/main" id="{47B0FC71-044D-4E2B-BCDE-3F3E8988241B}"/>
            </a:ext>
          </a:extLst>
        </xdr:cNvPr>
        <xdr:cNvSpPr txBox="1"/>
      </xdr:nvSpPr>
      <xdr:spPr>
        <a:xfrm>
          <a:off x="16355695" y="173194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23949</xdr:rowOff>
    </xdr:from>
    <xdr:to>
      <xdr:col>86</xdr:col>
      <xdr:colOff>25400</xdr:colOff>
      <xdr:row>100</xdr:row>
      <xdr:rowOff>23949</xdr:rowOff>
    </xdr:to>
    <xdr:cxnSp macro="">
      <xdr:nvCxnSpPr>
        <xdr:cNvPr id="568" name="直線コネクタ 567">
          <a:extLst>
            <a:ext uri="{FF2B5EF4-FFF2-40B4-BE49-F238E27FC236}">
              <a16:creationId xmlns:a16="http://schemas.microsoft.com/office/drawing/2014/main" id="{52746612-07A5-41C7-9373-DBD5050DA66E}"/>
            </a:ext>
          </a:extLst>
        </xdr:cNvPr>
        <xdr:cNvCxnSpPr/>
      </xdr:nvCxnSpPr>
      <xdr:spPr>
        <a:xfrm>
          <a:off x="16230600" y="17551854"/>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38116</xdr:rowOff>
    </xdr:from>
    <xdr:ext cx="405111" cy="259045"/>
    <xdr:sp macro="" textlink="">
      <xdr:nvSpPr>
        <xdr:cNvPr id="569" name="【庁舎】&#10;有形固定資産減価償却率平均値テキスト">
          <a:extLst>
            <a:ext uri="{FF2B5EF4-FFF2-40B4-BE49-F238E27FC236}">
              <a16:creationId xmlns:a16="http://schemas.microsoft.com/office/drawing/2014/main" id="{CA330ECB-EF5A-4371-B164-12C06AE6D67F}"/>
            </a:ext>
          </a:extLst>
        </xdr:cNvPr>
        <xdr:cNvSpPr txBox="1"/>
      </xdr:nvSpPr>
      <xdr:spPr>
        <a:xfrm>
          <a:off x="16355695" y="182651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59689</xdr:rowOff>
    </xdr:from>
    <xdr:to>
      <xdr:col>85</xdr:col>
      <xdr:colOff>177800</xdr:colOff>
      <xdr:row>104</xdr:row>
      <xdr:rowOff>161289</xdr:rowOff>
    </xdr:to>
    <xdr:sp macro="" textlink="">
      <xdr:nvSpPr>
        <xdr:cNvPr id="570" name="フローチャート: 判断 569">
          <a:extLst>
            <a:ext uri="{FF2B5EF4-FFF2-40B4-BE49-F238E27FC236}">
              <a16:creationId xmlns:a16="http://schemas.microsoft.com/office/drawing/2014/main" id="{4966CF9D-1727-46A8-AD72-DD998DD6428A}"/>
            </a:ext>
          </a:extLst>
        </xdr:cNvPr>
        <xdr:cNvSpPr/>
      </xdr:nvSpPr>
      <xdr:spPr>
        <a:xfrm>
          <a:off x="16268700" y="18290539"/>
          <a:ext cx="103505" cy="9588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12337</xdr:rowOff>
    </xdr:from>
    <xdr:to>
      <xdr:col>81</xdr:col>
      <xdr:colOff>101600</xdr:colOff>
      <xdr:row>104</xdr:row>
      <xdr:rowOff>113937</xdr:rowOff>
    </xdr:to>
    <xdr:sp macro="" textlink="">
      <xdr:nvSpPr>
        <xdr:cNvPr id="571" name="フローチャート: 判断 570">
          <a:extLst>
            <a:ext uri="{FF2B5EF4-FFF2-40B4-BE49-F238E27FC236}">
              <a16:creationId xmlns:a16="http://schemas.microsoft.com/office/drawing/2014/main" id="{2A347794-0715-4F06-AC8D-C99EB92822AB}"/>
            </a:ext>
          </a:extLst>
        </xdr:cNvPr>
        <xdr:cNvSpPr/>
      </xdr:nvSpPr>
      <xdr:spPr>
        <a:xfrm>
          <a:off x="15430500" y="18237472"/>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572" name="フローチャート: 判断 571">
          <a:extLst>
            <a:ext uri="{FF2B5EF4-FFF2-40B4-BE49-F238E27FC236}">
              <a16:creationId xmlns:a16="http://schemas.microsoft.com/office/drawing/2014/main" id="{52216A5F-2EC8-45AF-B0D7-B642F48967DB}"/>
            </a:ext>
          </a:extLst>
        </xdr:cNvPr>
        <xdr:cNvSpPr/>
      </xdr:nvSpPr>
      <xdr:spPr>
        <a:xfrm>
          <a:off x="14543405" y="18239105"/>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100512</xdr:rowOff>
    </xdr:from>
    <xdr:to>
      <xdr:col>72</xdr:col>
      <xdr:colOff>38100</xdr:colOff>
      <xdr:row>105</xdr:row>
      <xdr:rowOff>30662</xdr:rowOff>
    </xdr:to>
    <xdr:sp macro="" textlink="">
      <xdr:nvSpPr>
        <xdr:cNvPr id="573" name="フローチャート: 判断 572">
          <a:extLst>
            <a:ext uri="{FF2B5EF4-FFF2-40B4-BE49-F238E27FC236}">
              <a16:creationId xmlns:a16="http://schemas.microsoft.com/office/drawing/2014/main" id="{AE84C5D2-9490-478F-9EF6-B1188CDF703E}"/>
            </a:ext>
          </a:extLst>
        </xdr:cNvPr>
        <xdr:cNvSpPr/>
      </xdr:nvSpPr>
      <xdr:spPr>
        <a:xfrm>
          <a:off x="13650595" y="18329457"/>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170724</xdr:rowOff>
    </xdr:from>
    <xdr:to>
      <xdr:col>67</xdr:col>
      <xdr:colOff>101600</xdr:colOff>
      <xdr:row>105</xdr:row>
      <xdr:rowOff>100874</xdr:rowOff>
    </xdr:to>
    <xdr:sp macro="" textlink="">
      <xdr:nvSpPr>
        <xdr:cNvPr id="574" name="フローチャート: 判断 573">
          <a:extLst>
            <a:ext uri="{FF2B5EF4-FFF2-40B4-BE49-F238E27FC236}">
              <a16:creationId xmlns:a16="http://schemas.microsoft.com/office/drawing/2014/main" id="{CA0E10F4-3FE7-49D5-AD35-EB10234F553C}"/>
            </a:ext>
          </a:extLst>
        </xdr:cNvPr>
        <xdr:cNvSpPr/>
      </xdr:nvSpPr>
      <xdr:spPr>
        <a:xfrm>
          <a:off x="12763500" y="18401574"/>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5" name="テキスト ボックス 574">
          <a:extLst>
            <a:ext uri="{FF2B5EF4-FFF2-40B4-BE49-F238E27FC236}">
              <a16:creationId xmlns:a16="http://schemas.microsoft.com/office/drawing/2014/main" id="{D2723FA2-D55A-4B9A-A91F-B5F0186B17C6}"/>
            </a:ext>
          </a:extLst>
        </xdr:cNvPr>
        <xdr:cNvSpPr txBox="1"/>
      </xdr:nvSpPr>
      <xdr:spPr>
        <a:xfrm>
          <a:off x="161270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0B9D8F71-F686-444D-998C-814C904B4D99}"/>
            </a:ext>
          </a:extLst>
        </xdr:cNvPr>
        <xdr:cNvSpPr txBox="1"/>
      </xdr:nvSpPr>
      <xdr:spPr>
        <a:xfrm>
          <a:off x="15288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D35D2F10-F7A3-42E2-A9F6-339FA7D36AC2}"/>
            </a:ext>
          </a:extLst>
        </xdr:cNvPr>
        <xdr:cNvSpPr txBox="1"/>
      </xdr:nvSpPr>
      <xdr:spPr>
        <a:xfrm>
          <a:off x="14401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A5526942-60EF-4DF1-BBEC-771B4D9BB39B}"/>
            </a:ext>
          </a:extLst>
        </xdr:cNvPr>
        <xdr:cNvSpPr txBox="1"/>
      </xdr:nvSpPr>
      <xdr:spPr>
        <a:xfrm>
          <a:off x="13514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61772DEF-CE50-4C4E-8DE9-8C6A983E3649}"/>
            </a:ext>
          </a:extLst>
        </xdr:cNvPr>
        <xdr:cNvSpPr txBox="1"/>
      </xdr:nvSpPr>
      <xdr:spPr>
        <a:xfrm>
          <a:off x="12621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77651</xdr:rowOff>
    </xdr:from>
    <xdr:to>
      <xdr:col>85</xdr:col>
      <xdr:colOff>177800</xdr:colOff>
      <xdr:row>101</xdr:row>
      <xdr:rowOff>7801</xdr:rowOff>
    </xdr:to>
    <xdr:sp macro="" textlink="">
      <xdr:nvSpPr>
        <xdr:cNvPr id="580" name="楕円 579">
          <a:extLst>
            <a:ext uri="{FF2B5EF4-FFF2-40B4-BE49-F238E27FC236}">
              <a16:creationId xmlns:a16="http://schemas.microsoft.com/office/drawing/2014/main" id="{7F68F83C-D64C-45D0-B243-61D30B05E1B8}"/>
            </a:ext>
          </a:extLst>
        </xdr:cNvPr>
        <xdr:cNvSpPr/>
      </xdr:nvSpPr>
      <xdr:spPr>
        <a:xfrm>
          <a:off x="16268700" y="17603651"/>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164028</xdr:rowOff>
    </xdr:from>
    <xdr:ext cx="405111" cy="259045"/>
    <xdr:sp macro="" textlink="">
      <xdr:nvSpPr>
        <xdr:cNvPr id="581" name="【庁舎】&#10;有形固定資産減価償却率該当値テキスト">
          <a:extLst>
            <a:ext uri="{FF2B5EF4-FFF2-40B4-BE49-F238E27FC236}">
              <a16:creationId xmlns:a16="http://schemas.microsoft.com/office/drawing/2014/main" id="{4C8A7851-5EFA-4C24-B688-FB0DEF42777E}"/>
            </a:ext>
          </a:extLst>
        </xdr:cNvPr>
        <xdr:cNvSpPr txBox="1"/>
      </xdr:nvSpPr>
      <xdr:spPr>
        <a:xfrm>
          <a:off x="16355695" y="17512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22134</xdr:rowOff>
    </xdr:from>
    <xdr:to>
      <xdr:col>81</xdr:col>
      <xdr:colOff>101600</xdr:colOff>
      <xdr:row>100</xdr:row>
      <xdr:rowOff>123734</xdr:rowOff>
    </xdr:to>
    <xdr:sp macro="" textlink="">
      <xdr:nvSpPr>
        <xdr:cNvPr id="582" name="楕円 581">
          <a:extLst>
            <a:ext uri="{FF2B5EF4-FFF2-40B4-BE49-F238E27FC236}">
              <a16:creationId xmlns:a16="http://schemas.microsoft.com/office/drawing/2014/main" id="{E222ADB0-E742-453C-8B15-0236A8E25600}"/>
            </a:ext>
          </a:extLst>
        </xdr:cNvPr>
        <xdr:cNvSpPr/>
      </xdr:nvSpPr>
      <xdr:spPr>
        <a:xfrm>
          <a:off x="15430500" y="17551944"/>
          <a:ext cx="103505" cy="9588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72934</xdr:rowOff>
    </xdr:from>
    <xdr:to>
      <xdr:col>85</xdr:col>
      <xdr:colOff>127000</xdr:colOff>
      <xdr:row>100</xdr:row>
      <xdr:rowOff>128451</xdr:rowOff>
    </xdr:to>
    <xdr:cxnSp macro="">
      <xdr:nvCxnSpPr>
        <xdr:cNvPr id="583" name="直線コネクタ 582">
          <a:extLst>
            <a:ext uri="{FF2B5EF4-FFF2-40B4-BE49-F238E27FC236}">
              <a16:creationId xmlns:a16="http://schemas.microsoft.com/office/drawing/2014/main" id="{37F7B262-F0C1-4DA5-9A9F-ECC47A0A3595}"/>
            </a:ext>
          </a:extLst>
        </xdr:cNvPr>
        <xdr:cNvCxnSpPr/>
      </xdr:nvCxnSpPr>
      <xdr:spPr>
        <a:xfrm>
          <a:off x="15479395" y="17598934"/>
          <a:ext cx="838200" cy="53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139700</xdr:rowOff>
    </xdr:from>
    <xdr:to>
      <xdr:col>76</xdr:col>
      <xdr:colOff>165100</xdr:colOff>
      <xdr:row>100</xdr:row>
      <xdr:rowOff>69850</xdr:rowOff>
    </xdr:to>
    <xdr:sp macro="" textlink="">
      <xdr:nvSpPr>
        <xdr:cNvPr id="584" name="楕円 583">
          <a:extLst>
            <a:ext uri="{FF2B5EF4-FFF2-40B4-BE49-F238E27FC236}">
              <a16:creationId xmlns:a16="http://schemas.microsoft.com/office/drawing/2014/main" id="{8E4DBCB5-7973-4AF3-B6F3-476B9027EE09}"/>
            </a:ext>
          </a:extLst>
        </xdr:cNvPr>
        <xdr:cNvSpPr/>
      </xdr:nvSpPr>
      <xdr:spPr>
        <a:xfrm>
          <a:off x="14543405" y="17492345"/>
          <a:ext cx="97790"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19050</xdr:rowOff>
    </xdr:from>
    <xdr:to>
      <xdr:col>81</xdr:col>
      <xdr:colOff>50800</xdr:colOff>
      <xdr:row>100</xdr:row>
      <xdr:rowOff>72934</xdr:rowOff>
    </xdr:to>
    <xdr:cxnSp macro="">
      <xdr:nvCxnSpPr>
        <xdr:cNvPr id="585" name="直線コネクタ 584">
          <a:extLst>
            <a:ext uri="{FF2B5EF4-FFF2-40B4-BE49-F238E27FC236}">
              <a16:creationId xmlns:a16="http://schemas.microsoft.com/office/drawing/2014/main" id="{B067181C-1D1A-4947-806D-86A02BC552A6}"/>
            </a:ext>
          </a:extLst>
        </xdr:cNvPr>
        <xdr:cNvCxnSpPr/>
      </xdr:nvCxnSpPr>
      <xdr:spPr>
        <a:xfrm>
          <a:off x="14592300" y="17548860"/>
          <a:ext cx="887095" cy="50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107043</xdr:rowOff>
    </xdr:from>
    <xdr:to>
      <xdr:col>72</xdr:col>
      <xdr:colOff>38100</xdr:colOff>
      <xdr:row>106</xdr:row>
      <xdr:rowOff>37193</xdr:rowOff>
    </xdr:to>
    <xdr:sp macro="" textlink="">
      <xdr:nvSpPr>
        <xdr:cNvPr id="586" name="楕円 585">
          <a:extLst>
            <a:ext uri="{FF2B5EF4-FFF2-40B4-BE49-F238E27FC236}">
              <a16:creationId xmlns:a16="http://schemas.microsoft.com/office/drawing/2014/main" id="{5BBC3F70-D900-40AD-98DE-3BDFC76C2DFB}"/>
            </a:ext>
          </a:extLst>
        </xdr:cNvPr>
        <xdr:cNvSpPr/>
      </xdr:nvSpPr>
      <xdr:spPr>
        <a:xfrm>
          <a:off x="13650595" y="18511248"/>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19050</xdr:rowOff>
    </xdr:from>
    <xdr:to>
      <xdr:col>76</xdr:col>
      <xdr:colOff>114300</xdr:colOff>
      <xdr:row>105</xdr:row>
      <xdr:rowOff>157843</xdr:rowOff>
    </xdr:to>
    <xdr:cxnSp macro="">
      <xdr:nvCxnSpPr>
        <xdr:cNvPr id="587" name="直線コネクタ 586">
          <a:extLst>
            <a:ext uri="{FF2B5EF4-FFF2-40B4-BE49-F238E27FC236}">
              <a16:creationId xmlns:a16="http://schemas.microsoft.com/office/drawing/2014/main" id="{A55AC309-59DC-422B-B465-21261D8B3110}"/>
            </a:ext>
          </a:extLst>
        </xdr:cNvPr>
        <xdr:cNvCxnSpPr/>
      </xdr:nvCxnSpPr>
      <xdr:spPr>
        <a:xfrm flipV="1">
          <a:off x="13705205" y="17548860"/>
          <a:ext cx="887095" cy="1009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92348</xdr:rowOff>
    </xdr:from>
    <xdr:to>
      <xdr:col>67</xdr:col>
      <xdr:colOff>101600</xdr:colOff>
      <xdr:row>106</xdr:row>
      <xdr:rowOff>22498</xdr:rowOff>
    </xdr:to>
    <xdr:sp macro="" textlink="">
      <xdr:nvSpPr>
        <xdr:cNvPr id="588" name="楕円 587">
          <a:extLst>
            <a:ext uri="{FF2B5EF4-FFF2-40B4-BE49-F238E27FC236}">
              <a16:creationId xmlns:a16="http://schemas.microsoft.com/office/drawing/2014/main" id="{5A57B645-55B3-469A-AF0D-719A7F0FB6C7}"/>
            </a:ext>
          </a:extLst>
        </xdr:cNvPr>
        <xdr:cNvSpPr/>
      </xdr:nvSpPr>
      <xdr:spPr>
        <a:xfrm>
          <a:off x="12763500" y="18498458"/>
          <a:ext cx="103505" cy="10541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143148</xdr:rowOff>
    </xdr:from>
    <xdr:to>
      <xdr:col>71</xdr:col>
      <xdr:colOff>177800</xdr:colOff>
      <xdr:row>105</xdr:row>
      <xdr:rowOff>157843</xdr:rowOff>
    </xdr:to>
    <xdr:cxnSp macro="">
      <xdr:nvCxnSpPr>
        <xdr:cNvPr id="589" name="直線コネクタ 588">
          <a:extLst>
            <a:ext uri="{FF2B5EF4-FFF2-40B4-BE49-F238E27FC236}">
              <a16:creationId xmlns:a16="http://schemas.microsoft.com/office/drawing/2014/main" id="{93244F7D-970B-4C3A-BCF2-A45FA261AC9E}"/>
            </a:ext>
          </a:extLst>
        </xdr:cNvPr>
        <xdr:cNvCxnSpPr/>
      </xdr:nvCxnSpPr>
      <xdr:spPr>
        <a:xfrm>
          <a:off x="12812395" y="18547353"/>
          <a:ext cx="89281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105064</xdr:rowOff>
    </xdr:from>
    <xdr:ext cx="405111" cy="259045"/>
    <xdr:sp macro="" textlink="">
      <xdr:nvSpPr>
        <xdr:cNvPr id="590" name="n_1aveValue【庁舎】&#10;有形固定資産減価償却率">
          <a:extLst>
            <a:ext uri="{FF2B5EF4-FFF2-40B4-BE49-F238E27FC236}">
              <a16:creationId xmlns:a16="http://schemas.microsoft.com/office/drawing/2014/main" id="{D192593E-E306-410D-BD79-779DAA696BA4}"/>
            </a:ext>
          </a:extLst>
        </xdr:cNvPr>
        <xdr:cNvSpPr txBox="1"/>
      </xdr:nvSpPr>
      <xdr:spPr>
        <a:xfrm>
          <a:off x="15267949" y="18334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106697</xdr:rowOff>
    </xdr:from>
    <xdr:ext cx="405111" cy="259045"/>
    <xdr:sp macro="" textlink="">
      <xdr:nvSpPr>
        <xdr:cNvPr id="591" name="n_2aveValue【庁舎】&#10;有形固定資産減価償却率">
          <a:extLst>
            <a:ext uri="{FF2B5EF4-FFF2-40B4-BE49-F238E27FC236}">
              <a16:creationId xmlns:a16="http://schemas.microsoft.com/office/drawing/2014/main" id="{014DC66B-656B-4616-B9DA-BBA39838E0CF}"/>
            </a:ext>
          </a:extLst>
        </xdr:cNvPr>
        <xdr:cNvSpPr txBox="1"/>
      </xdr:nvSpPr>
      <xdr:spPr>
        <a:xfrm>
          <a:off x="14391649" y="1833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47189</xdr:rowOff>
    </xdr:from>
    <xdr:ext cx="405111" cy="259045"/>
    <xdr:sp macro="" textlink="">
      <xdr:nvSpPr>
        <xdr:cNvPr id="592" name="n_3aveValue【庁舎】&#10;有形固定資産減価償却率">
          <a:extLst>
            <a:ext uri="{FF2B5EF4-FFF2-40B4-BE49-F238E27FC236}">
              <a16:creationId xmlns:a16="http://schemas.microsoft.com/office/drawing/2014/main" id="{FD45B6F7-40EF-45C3-906C-E1FB68EBFFA1}"/>
            </a:ext>
          </a:extLst>
        </xdr:cNvPr>
        <xdr:cNvSpPr txBox="1"/>
      </xdr:nvSpPr>
      <xdr:spPr>
        <a:xfrm>
          <a:off x="13498839" y="18097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117401</xdr:rowOff>
    </xdr:from>
    <xdr:ext cx="405111" cy="259045"/>
    <xdr:sp macro="" textlink="">
      <xdr:nvSpPr>
        <xdr:cNvPr id="593" name="n_4aveValue【庁舎】&#10;有形固定資産減価償却率">
          <a:extLst>
            <a:ext uri="{FF2B5EF4-FFF2-40B4-BE49-F238E27FC236}">
              <a16:creationId xmlns:a16="http://schemas.microsoft.com/office/drawing/2014/main" id="{DFE5B772-0007-4871-80BB-712EF6869FCB}"/>
            </a:ext>
          </a:extLst>
        </xdr:cNvPr>
        <xdr:cNvSpPr txBox="1"/>
      </xdr:nvSpPr>
      <xdr:spPr>
        <a:xfrm>
          <a:off x="12611744" y="18169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140261</xdr:rowOff>
    </xdr:from>
    <xdr:ext cx="340478" cy="259045"/>
    <xdr:sp macro="" textlink="">
      <xdr:nvSpPr>
        <xdr:cNvPr id="594" name="n_1mainValue【庁舎】&#10;有形固定資産減価償却率">
          <a:extLst>
            <a:ext uri="{FF2B5EF4-FFF2-40B4-BE49-F238E27FC236}">
              <a16:creationId xmlns:a16="http://schemas.microsoft.com/office/drawing/2014/main" id="{4C3B4DFC-4F19-4C0D-ABD9-23703F839B02}"/>
            </a:ext>
          </a:extLst>
        </xdr:cNvPr>
        <xdr:cNvSpPr txBox="1"/>
      </xdr:nvSpPr>
      <xdr:spPr>
        <a:xfrm>
          <a:off x="15302171" y="173176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86377</xdr:rowOff>
    </xdr:from>
    <xdr:ext cx="340478" cy="259045"/>
    <xdr:sp macro="" textlink="">
      <xdr:nvSpPr>
        <xdr:cNvPr id="595" name="n_2mainValue【庁舎】&#10;有形固定資産減価償却率">
          <a:extLst>
            <a:ext uri="{FF2B5EF4-FFF2-40B4-BE49-F238E27FC236}">
              <a16:creationId xmlns:a16="http://schemas.microsoft.com/office/drawing/2014/main" id="{240990D6-21BC-403C-8AA0-7CFE484C1637}"/>
            </a:ext>
          </a:extLst>
        </xdr:cNvPr>
        <xdr:cNvSpPr txBox="1"/>
      </xdr:nvSpPr>
      <xdr:spPr>
        <a:xfrm>
          <a:off x="14425871" y="172599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28320</xdr:rowOff>
    </xdr:from>
    <xdr:ext cx="405111" cy="259045"/>
    <xdr:sp macro="" textlink="">
      <xdr:nvSpPr>
        <xdr:cNvPr id="596" name="n_3mainValue【庁舎】&#10;有形固定資産減価償却率">
          <a:extLst>
            <a:ext uri="{FF2B5EF4-FFF2-40B4-BE49-F238E27FC236}">
              <a16:creationId xmlns:a16="http://schemas.microsoft.com/office/drawing/2014/main" id="{AFCC4A61-E59F-4B32-8F72-8849F1AB9294}"/>
            </a:ext>
          </a:extLst>
        </xdr:cNvPr>
        <xdr:cNvSpPr txBox="1"/>
      </xdr:nvSpPr>
      <xdr:spPr>
        <a:xfrm>
          <a:off x="13498839" y="18607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13625</xdr:rowOff>
    </xdr:from>
    <xdr:ext cx="405111" cy="259045"/>
    <xdr:sp macro="" textlink="">
      <xdr:nvSpPr>
        <xdr:cNvPr id="597" name="n_4mainValue【庁舎】&#10;有形固定資産減価償却率">
          <a:extLst>
            <a:ext uri="{FF2B5EF4-FFF2-40B4-BE49-F238E27FC236}">
              <a16:creationId xmlns:a16="http://schemas.microsoft.com/office/drawing/2014/main" id="{05A75CA8-5219-4E5B-8D7D-95DE40F14150}"/>
            </a:ext>
          </a:extLst>
        </xdr:cNvPr>
        <xdr:cNvSpPr txBox="1"/>
      </xdr:nvSpPr>
      <xdr:spPr>
        <a:xfrm>
          <a:off x="12611744" y="18589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8" name="正方形/長方形 597">
          <a:extLst>
            <a:ext uri="{FF2B5EF4-FFF2-40B4-BE49-F238E27FC236}">
              <a16:creationId xmlns:a16="http://schemas.microsoft.com/office/drawing/2014/main" id="{99891557-307D-4358-8FA5-28FFE417347A}"/>
            </a:ext>
          </a:extLst>
        </xdr:cNvPr>
        <xdr:cNvSpPr/>
      </xdr:nvSpPr>
      <xdr:spPr>
        <a:xfrm>
          <a:off x="18288000" y="15971520"/>
          <a:ext cx="4724400" cy="6445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99" name="正方形/長方形 598">
          <a:extLst>
            <a:ext uri="{FF2B5EF4-FFF2-40B4-BE49-F238E27FC236}">
              <a16:creationId xmlns:a16="http://schemas.microsoft.com/office/drawing/2014/main" id="{B9CB1351-16AC-42D8-98DF-88BBA0FBA58A}"/>
            </a:ext>
          </a:extLst>
        </xdr:cNvPr>
        <xdr:cNvSpPr/>
      </xdr:nvSpPr>
      <xdr:spPr>
        <a:xfrm>
          <a:off x="18413095"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0" name="正方形/長方形 599">
          <a:extLst>
            <a:ext uri="{FF2B5EF4-FFF2-40B4-BE49-F238E27FC236}">
              <a16:creationId xmlns:a16="http://schemas.microsoft.com/office/drawing/2014/main" id="{F3F01239-3C3E-4633-9EAC-1118A5C41E16}"/>
            </a:ext>
          </a:extLst>
        </xdr:cNvPr>
        <xdr:cNvSpPr/>
      </xdr:nvSpPr>
      <xdr:spPr>
        <a:xfrm>
          <a:off x="18413095"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1" name="正方形/長方形 600">
          <a:extLst>
            <a:ext uri="{FF2B5EF4-FFF2-40B4-BE49-F238E27FC236}">
              <a16:creationId xmlns:a16="http://schemas.microsoft.com/office/drawing/2014/main" id="{91C8DEFC-B6BF-4630-84AE-C7A9EA82C818}"/>
            </a:ext>
          </a:extLst>
        </xdr:cNvPr>
        <xdr:cNvSpPr/>
      </xdr:nvSpPr>
      <xdr:spPr>
        <a:xfrm>
          <a:off x="19431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2" name="正方形/長方形 601">
          <a:extLst>
            <a:ext uri="{FF2B5EF4-FFF2-40B4-BE49-F238E27FC236}">
              <a16:creationId xmlns:a16="http://schemas.microsoft.com/office/drawing/2014/main" id="{82D97A95-D1CD-4C8D-9207-7D367A579F0F}"/>
            </a:ext>
          </a:extLst>
        </xdr:cNvPr>
        <xdr:cNvSpPr/>
      </xdr:nvSpPr>
      <xdr:spPr>
        <a:xfrm>
          <a:off x="19431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3" name="正方形/長方形 602">
          <a:extLst>
            <a:ext uri="{FF2B5EF4-FFF2-40B4-BE49-F238E27FC236}">
              <a16:creationId xmlns:a16="http://schemas.microsoft.com/office/drawing/2014/main" id="{EFCB64E6-166B-423E-8E49-84B9046DD631}"/>
            </a:ext>
          </a:extLst>
        </xdr:cNvPr>
        <xdr:cNvSpPr/>
      </xdr:nvSpPr>
      <xdr:spPr>
        <a:xfrm>
          <a:off x="20574000" y="16637635"/>
          <a:ext cx="1524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4" name="正方形/長方形 603">
          <a:extLst>
            <a:ext uri="{FF2B5EF4-FFF2-40B4-BE49-F238E27FC236}">
              <a16:creationId xmlns:a16="http://schemas.microsoft.com/office/drawing/2014/main" id="{F4C37AA0-2262-43AC-BB64-70800167AE91}"/>
            </a:ext>
          </a:extLst>
        </xdr:cNvPr>
        <xdr:cNvSpPr/>
      </xdr:nvSpPr>
      <xdr:spPr>
        <a:xfrm>
          <a:off x="20574000" y="16852265"/>
          <a:ext cx="1524000" cy="257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5" name="正方形/長方形 604">
          <a:extLst>
            <a:ext uri="{FF2B5EF4-FFF2-40B4-BE49-F238E27FC236}">
              <a16:creationId xmlns:a16="http://schemas.microsoft.com/office/drawing/2014/main" id="{20D95E1E-E4A6-4870-9362-024D51CEEE75}"/>
            </a:ext>
          </a:extLst>
        </xdr:cNvPr>
        <xdr:cNvSpPr/>
      </xdr:nvSpPr>
      <xdr:spPr>
        <a:xfrm>
          <a:off x="18288000" y="17137380"/>
          <a:ext cx="4724400" cy="233934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6" name="テキスト ボックス 605">
          <a:extLst>
            <a:ext uri="{FF2B5EF4-FFF2-40B4-BE49-F238E27FC236}">
              <a16:creationId xmlns:a16="http://schemas.microsoft.com/office/drawing/2014/main" id="{AFC87254-5CEF-4BAF-B07D-029CC94F852B}"/>
            </a:ext>
          </a:extLst>
        </xdr:cNvPr>
        <xdr:cNvSpPr txBox="1"/>
      </xdr:nvSpPr>
      <xdr:spPr>
        <a:xfrm>
          <a:off x="18249900" y="169392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7" name="直線コネクタ 606">
          <a:extLst>
            <a:ext uri="{FF2B5EF4-FFF2-40B4-BE49-F238E27FC236}">
              <a16:creationId xmlns:a16="http://schemas.microsoft.com/office/drawing/2014/main" id="{A6E9A029-274F-48DF-833B-EFC6873030D9}"/>
            </a:ext>
          </a:extLst>
        </xdr:cNvPr>
        <xdr:cNvCxnSpPr/>
      </xdr:nvCxnSpPr>
      <xdr:spPr>
        <a:xfrm>
          <a:off x="18288000" y="194767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76200</xdr:rowOff>
    </xdr:from>
    <xdr:to>
      <xdr:col>120</xdr:col>
      <xdr:colOff>114300</xdr:colOff>
      <xdr:row>109</xdr:row>
      <xdr:rowOff>76200</xdr:rowOff>
    </xdr:to>
    <xdr:cxnSp macro="">
      <xdr:nvCxnSpPr>
        <xdr:cNvPr id="608" name="直線コネクタ 607">
          <a:extLst>
            <a:ext uri="{FF2B5EF4-FFF2-40B4-BE49-F238E27FC236}">
              <a16:creationId xmlns:a16="http://schemas.microsoft.com/office/drawing/2014/main" id="{E73B1BD8-F163-463D-9FAF-98A0230E05ED}"/>
            </a:ext>
          </a:extLst>
        </xdr:cNvPr>
        <xdr:cNvCxnSpPr/>
      </xdr:nvCxnSpPr>
      <xdr:spPr>
        <a:xfrm>
          <a:off x="18288000" y="191795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105427</xdr:rowOff>
    </xdr:from>
    <xdr:ext cx="467179" cy="259045"/>
    <xdr:sp macro="" textlink="">
      <xdr:nvSpPr>
        <xdr:cNvPr id="609" name="テキスト ボックス 608">
          <a:extLst>
            <a:ext uri="{FF2B5EF4-FFF2-40B4-BE49-F238E27FC236}">
              <a16:creationId xmlns:a16="http://schemas.microsoft.com/office/drawing/2014/main" id="{AC47F60E-6F6D-40CF-8530-0B96BCC59DEC}"/>
            </a:ext>
          </a:extLst>
        </xdr:cNvPr>
        <xdr:cNvSpPr txBox="1"/>
      </xdr:nvSpPr>
      <xdr:spPr>
        <a:xfrm>
          <a:off x="17822726" y="19035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610" name="直線コネクタ 609">
          <a:extLst>
            <a:ext uri="{FF2B5EF4-FFF2-40B4-BE49-F238E27FC236}">
              <a16:creationId xmlns:a16="http://schemas.microsoft.com/office/drawing/2014/main" id="{820A9878-4349-4E13-A456-0932EF6E2CFE}"/>
            </a:ext>
          </a:extLst>
        </xdr:cNvPr>
        <xdr:cNvCxnSpPr/>
      </xdr:nvCxnSpPr>
      <xdr:spPr>
        <a:xfrm>
          <a:off x="18288000" y="188899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611" name="テキスト ボックス 610">
          <a:extLst>
            <a:ext uri="{FF2B5EF4-FFF2-40B4-BE49-F238E27FC236}">
              <a16:creationId xmlns:a16="http://schemas.microsoft.com/office/drawing/2014/main" id="{B30B8C6F-2040-448F-982F-80F70B9F47DA}"/>
            </a:ext>
          </a:extLst>
        </xdr:cNvPr>
        <xdr:cNvSpPr txBox="1"/>
      </xdr:nvSpPr>
      <xdr:spPr>
        <a:xfrm>
          <a:off x="17822726" y="187382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19050</xdr:rowOff>
    </xdr:from>
    <xdr:to>
      <xdr:col>120</xdr:col>
      <xdr:colOff>114300</xdr:colOff>
      <xdr:row>106</xdr:row>
      <xdr:rowOff>19050</xdr:rowOff>
    </xdr:to>
    <xdr:cxnSp macro="">
      <xdr:nvCxnSpPr>
        <xdr:cNvPr id="612" name="直線コネクタ 611">
          <a:extLst>
            <a:ext uri="{FF2B5EF4-FFF2-40B4-BE49-F238E27FC236}">
              <a16:creationId xmlns:a16="http://schemas.microsoft.com/office/drawing/2014/main" id="{04A87E0E-3F91-4F69-9076-06BA8FE15BAD}"/>
            </a:ext>
          </a:extLst>
        </xdr:cNvPr>
        <xdr:cNvCxnSpPr/>
      </xdr:nvCxnSpPr>
      <xdr:spPr>
        <a:xfrm>
          <a:off x="18288000" y="186004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48277</xdr:rowOff>
    </xdr:from>
    <xdr:ext cx="467179" cy="259045"/>
    <xdr:sp macro="" textlink="">
      <xdr:nvSpPr>
        <xdr:cNvPr id="613" name="テキスト ボックス 612">
          <a:extLst>
            <a:ext uri="{FF2B5EF4-FFF2-40B4-BE49-F238E27FC236}">
              <a16:creationId xmlns:a16="http://schemas.microsoft.com/office/drawing/2014/main" id="{5CEF5FB7-45E4-48E5-B383-36C2619E359E}"/>
            </a:ext>
          </a:extLst>
        </xdr:cNvPr>
        <xdr:cNvSpPr txBox="1"/>
      </xdr:nvSpPr>
      <xdr:spPr>
        <a:xfrm>
          <a:off x="1782272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4" name="直線コネクタ 613">
          <a:extLst>
            <a:ext uri="{FF2B5EF4-FFF2-40B4-BE49-F238E27FC236}">
              <a16:creationId xmlns:a16="http://schemas.microsoft.com/office/drawing/2014/main" id="{AD8CFB01-9310-4F6C-AEF6-FF6988D913ED}"/>
            </a:ext>
          </a:extLst>
        </xdr:cNvPr>
        <xdr:cNvCxnSpPr/>
      </xdr:nvCxnSpPr>
      <xdr:spPr>
        <a:xfrm>
          <a:off x="18288000" y="183032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15" name="テキスト ボックス 614">
          <a:extLst>
            <a:ext uri="{FF2B5EF4-FFF2-40B4-BE49-F238E27FC236}">
              <a16:creationId xmlns:a16="http://schemas.microsoft.com/office/drawing/2014/main" id="{F4F56B38-989A-4E23-9456-B7E1C2B08EE6}"/>
            </a:ext>
          </a:extLst>
        </xdr:cNvPr>
        <xdr:cNvSpPr txBox="1"/>
      </xdr:nvSpPr>
      <xdr:spPr>
        <a:xfrm>
          <a:off x="17822726" y="181591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133350</xdr:rowOff>
    </xdr:from>
    <xdr:to>
      <xdr:col>120</xdr:col>
      <xdr:colOff>114300</xdr:colOff>
      <xdr:row>102</xdr:row>
      <xdr:rowOff>133350</xdr:rowOff>
    </xdr:to>
    <xdr:cxnSp macro="">
      <xdr:nvCxnSpPr>
        <xdr:cNvPr id="616" name="直線コネクタ 615">
          <a:extLst>
            <a:ext uri="{FF2B5EF4-FFF2-40B4-BE49-F238E27FC236}">
              <a16:creationId xmlns:a16="http://schemas.microsoft.com/office/drawing/2014/main" id="{8BABF214-EBB1-4742-BE68-F7C09576B5B1}"/>
            </a:ext>
          </a:extLst>
        </xdr:cNvPr>
        <xdr:cNvCxnSpPr/>
      </xdr:nvCxnSpPr>
      <xdr:spPr>
        <a:xfrm>
          <a:off x="18288000" y="180136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162577</xdr:rowOff>
    </xdr:from>
    <xdr:ext cx="467179" cy="259045"/>
    <xdr:sp macro="" textlink="">
      <xdr:nvSpPr>
        <xdr:cNvPr id="617" name="テキスト ボックス 616">
          <a:extLst>
            <a:ext uri="{FF2B5EF4-FFF2-40B4-BE49-F238E27FC236}">
              <a16:creationId xmlns:a16="http://schemas.microsoft.com/office/drawing/2014/main" id="{738F0DD4-22BC-415A-B128-34202D2CE061}"/>
            </a:ext>
          </a:extLst>
        </xdr:cNvPr>
        <xdr:cNvSpPr txBox="1"/>
      </xdr:nvSpPr>
      <xdr:spPr>
        <a:xfrm>
          <a:off x="17822726" y="178619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618" name="直線コネクタ 617">
          <a:extLst>
            <a:ext uri="{FF2B5EF4-FFF2-40B4-BE49-F238E27FC236}">
              <a16:creationId xmlns:a16="http://schemas.microsoft.com/office/drawing/2014/main" id="{2D16D7F5-46E7-41BF-8003-7F3978DF3657}"/>
            </a:ext>
          </a:extLst>
        </xdr:cNvPr>
        <xdr:cNvCxnSpPr/>
      </xdr:nvCxnSpPr>
      <xdr:spPr>
        <a:xfrm>
          <a:off x="18288000" y="1772412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619" name="テキスト ボックス 618">
          <a:extLst>
            <a:ext uri="{FF2B5EF4-FFF2-40B4-BE49-F238E27FC236}">
              <a16:creationId xmlns:a16="http://schemas.microsoft.com/office/drawing/2014/main" id="{A4EEF2A4-8803-4F02-A5DA-B97FD2FEC5BA}"/>
            </a:ext>
          </a:extLst>
        </xdr:cNvPr>
        <xdr:cNvSpPr txBox="1"/>
      </xdr:nvSpPr>
      <xdr:spPr>
        <a:xfrm>
          <a:off x="17822726" y="175723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76200</xdr:rowOff>
    </xdr:from>
    <xdr:to>
      <xdr:col>120</xdr:col>
      <xdr:colOff>114300</xdr:colOff>
      <xdr:row>99</xdr:row>
      <xdr:rowOff>76200</xdr:rowOff>
    </xdr:to>
    <xdr:cxnSp macro="">
      <xdr:nvCxnSpPr>
        <xdr:cNvPr id="620" name="直線コネクタ 619">
          <a:extLst>
            <a:ext uri="{FF2B5EF4-FFF2-40B4-BE49-F238E27FC236}">
              <a16:creationId xmlns:a16="http://schemas.microsoft.com/office/drawing/2014/main" id="{FF2F8679-68DC-44E6-8F57-DC2801397696}"/>
            </a:ext>
          </a:extLst>
        </xdr:cNvPr>
        <xdr:cNvCxnSpPr/>
      </xdr:nvCxnSpPr>
      <xdr:spPr>
        <a:xfrm>
          <a:off x="18288000" y="1742694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105427</xdr:rowOff>
    </xdr:from>
    <xdr:ext cx="467179" cy="259045"/>
    <xdr:sp macro="" textlink="">
      <xdr:nvSpPr>
        <xdr:cNvPr id="621" name="テキスト ボックス 620">
          <a:extLst>
            <a:ext uri="{FF2B5EF4-FFF2-40B4-BE49-F238E27FC236}">
              <a16:creationId xmlns:a16="http://schemas.microsoft.com/office/drawing/2014/main" id="{77C0D38F-D278-4EE5-9432-A64B990190F4}"/>
            </a:ext>
          </a:extLst>
        </xdr:cNvPr>
        <xdr:cNvSpPr txBox="1"/>
      </xdr:nvSpPr>
      <xdr:spPr>
        <a:xfrm>
          <a:off x="17822726" y="172828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2" name="直線コネクタ 621">
          <a:extLst>
            <a:ext uri="{FF2B5EF4-FFF2-40B4-BE49-F238E27FC236}">
              <a16:creationId xmlns:a16="http://schemas.microsoft.com/office/drawing/2014/main" id="{F6FA9A2E-3058-470F-8453-009966031A9C}"/>
            </a:ext>
          </a:extLst>
        </xdr:cNvPr>
        <xdr:cNvCxnSpPr/>
      </xdr:nvCxnSpPr>
      <xdr:spPr>
        <a:xfrm>
          <a:off x="18288000" y="1713738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3" name="テキスト ボックス 622">
          <a:extLst>
            <a:ext uri="{FF2B5EF4-FFF2-40B4-BE49-F238E27FC236}">
              <a16:creationId xmlns:a16="http://schemas.microsoft.com/office/drawing/2014/main" id="{6068841D-ECF5-4760-A002-3EB46BA12D08}"/>
            </a:ext>
          </a:extLst>
        </xdr:cNvPr>
        <xdr:cNvSpPr txBox="1"/>
      </xdr:nvSpPr>
      <xdr:spPr>
        <a:xfrm>
          <a:off x="17822726" y="1698563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4" name="【庁舎】&#10;一人当たり面積グラフ枠">
          <a:extLst>
            <a:ext uri="{FF2B5EF4-FFF2-40B4-BE49-F238E27FC236}">
              <a16:creationId xmlns:a16="http://schemas.microsoft.com/office/drawing/2014/main" id="{1D6EB874-17AD-455D-AE8A-803A20C6A7CC}"/>
            </a:ext>
          </a:extLst>
        </xdr:cNvPr>
        <xdr:cNvSpPr/>
      </xdr:nvSpPr>
      <xdr:spPr>
        <a:xfrm>
          <a:off x="18288000" y="17137380"/>
          <a:ext cx="4724400" cy="233934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37624</xdr:rowOff>
    </xdr:from>
    <xdr:to>
      <xdr:col>116</xdr:col>
      <xdr:colOff>62864</xdr:colOff>
      <xdr:row>108</xdr:row>
      <xdr:rowOff>46196</xdr:rowOff>
    </xdr:to>
    <xdr:cxnSp macro="">
      <xdr:nvCxnSpPr>
        <xdr:cNvPr id="625" name="直線コネクタ 624">
          <a:extLst>
            <a:ext uri="{FF2B5EF4-FFF2-40B4-BE49-F238E27FC236}">
              <a16:creationId xmlns:a16="http://schemas.microsoft.com/office/drawing/2014/main" id="{73E4BDE7-C56A-4DA3-94AC-CF86DDD3EE7A}"/>
            </a:ext>
          </a:extLst>
        </xdr:cNvPr>
        <xdr:cNvCxnSpPr/>
      </xdr:nvCxnSpPr>
      <xdr:spPr>
        <a:xfrm flipV="1">
          <a:off x="22162769" y="17563624"/>
          <a:ext cx="0" cy="1408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50023</xdr:rowOff>
    </xdr:from>
    <xdr:ext cx="469744" cy="259045"/>
    <xdr:sp macro="" textlink="">
      <xdr:nvSpPr>
        <xdr:cNvPr id="626" name="【庁舎】&#10;一人当たり面積最小値テキスト">
          <a:extLst>
            <a:ext uri="{FF2B5EF4-FFF2-40B4-BE49-F238E27FC236}">
              <a16:creationId xmlns:a16="http://schemas.microsoft.com/office/drawing/2014/main" id="{694118D5-568D-4AB0-91F9-516DF787B1B6}"/>
            </a:ext>
          </a:extLst>
        </xdr:cNvPr>
        <xdr:cNvSpPr txBox="1"/>
      </xdr:nvSpPr>
      <xdr:spPr>
        <a:xfrm>
          <a:off x="22201505" y="18976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46196</xdr:rowOff>
    </xdr:from>
    <xdr:to>
      <xdr:col>116</xdr:col>
      <xdr:colOff>152400</xdr:colOff>
      <xdr:row>108</xdr:row>
      <xdr:rowOff>46196</xdr:rowOff>
    </xdr:to>
    <xdr:cxnSp macro="">
      <xdr:nvCxnSpPr>
        <xdr:cNvPr id="627" name="直線コネクタ 626">
          <a:extLst>
            <a:ext uri="{FF2B5EF4-FFF2-40B4-BE49-F238E27FC236}">
              <a16:creationId xmlns:a16="http://schemas.microsoft.com/office/drawing/2014/main" id="{9751A37A-8A6B-4DCC-88B0-776F328687C0}"/>
            </a:ext>
          </a:extLst>
        </xdr:cNvPr>
        <xdr:cNvCxnSpPr/>
      </xdr:nvCxnSpPr>
      <xdr:spPr>
        <a:xfrm>
          <a:off x="22070695" y="18972371"/>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155751</xdr:rowOff>
    </xdr:from>
    <xdr:ext cx="469744" cy="259045"/>
    <xdr:sp macro="" textlink="">
      <xdr:nvSpPr>
        <xdr:cNvPr id="628" name="【庁舎】&#10;一人当たり面積最大値テキスト">
          <a:extLst>
            <a:ext uri="{FF2B5EF4-FFF2-40B4-BE49-F238E27FC236}">
              <a16:creationId xmlns:a16="http://schemas.microsoft.com/office/drawing/2014/main" id="{68091BF1-C4DA-4A4A-A24E-314A3B4A9E19}"/>
            </a:ext>
          </a:extLst>
        </xdr:cNvPr>
        <xdr:cNvSpPr txBox="1"/>
      </xdr:nvSpPr>
      <xdr:spPr>
        <a:xfrm>
          <a:off x="22201505" y="17331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37624</xdr:rowOff>
    </xdr:from>
    <xdr:to>
      <xdr:col>116</xdr:col>
      <xdr:colOff>152400</xdr:colOff>
      <xdr:row>100</xdr:row>
      <xdr:rowOff>37624</xdr:rowOff>
    </xdr:to>
    <xdr:cxnSp macro="">
      <xdr:nvCxnSpPr>
        <xdr:cNvPr id="629" name="直線コネクタ 628">
          <a:extLst>
            <a:ext uri="{FF2B5EF4-FFF2-40B4-BE49-F238E27FC236}">
              <a16:creationId xmlns:a16="http://schemas.microsoft.com/office/drawing/2014/main" id="{F8F459F5-0F6A-4545-8CF5-4C6A422DB8AF}"/>
            </a:ext>
          </a:extLst>
        </xdr:cNvPr>
        <xdr:cNvCxnSpPr/>
      </xdr:nvCxnSpPr>
      <xdr:spPr>
        <a:xfrm>
          <a:off x="22070695" y="17563624"/>
          <a:ext cx="17970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142575</xdr:rowOff>
    </xdr:from>
    <xdr:ext cx="469744" cy="259045"/>
    <xdr:sp macro="" textlink="">
      <xdr:nvSpPr>
        <xdr:cNvPr id="630" name="【庁舎】&#10;一人当たり面積平均値テキスト">
          <a:extLst>
            <a:ext uri="{FF2B5EF4-FFF2-40B4-BE49-F238E27FC236}">
              <a16:creationId xmlns:a16="http://schemas.microsoft.com/office/drawing/2014/main" id="{55282AC6-0623-45C6-9BC6-E9B4FDFE1DE6}"/>
            </a:ext>
          </a:extLst>
        </xdr:cNvPr>
        <xdr:cNvSpPr txBox="1"/>
      </xdr:nvSpPr>
      <xdr:spPr>
        <a:xfrm>
          <a:off x="22201505" y="183715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119698</xdr:rowOff>
    </xdr:from>
    <xdr:to>
      <xdr:col>116</xdr:col>
      <xdr:colOff>114300</xdr:colOff>
      <xdr:row>106</xdr:row>
      <xdr:rowOff>49848</xdr:rowOff>
    </xdr:to>
    <xdr:sp macro="" textlink="">
      <xdr:nvSpPr>
        <xdr:cNvPr id="631" name="フローチャート: 判断 630">
          <a:extLst>
            <a:ext uri="{FF2B5EF4-FFF2-40B4-BE49-F238E27FC236}">
              <a16:creationId xmlns:a16="http://schemas.microsoft.com/office/drawing/2014/main" id="{FCE23556-8E5B-4780-8BCF-07C5A8D6DB49}"/>
            </a:ext>
          </a:extLst>
        </xdr:cNvPr>
        <xdr:cNvSpPr/>
      </xdr:nvSpPr>
      <xdr:spPr>
        <a:xfrm>
          <a:off x="22108795" y="18520093"/>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98267</xdr:rowOff>
    </xdr:from>
    <xdr:to>
      <xdr:col>112</xdr:col>
      <xdr:colOff>38100</xdr:colOff>
      <xdr:row>106</xdr:row>
      <xdr:rowOff>28417</xdr:rowOff>
    </xdr:to>
    <xdr:sp macro="" textlink="">
      <xdr:nvSpPr>
        <xdr:cNvPr id="632" name="フローチャート: 判断 631">
          <a:extLst>
            <a:ext uri="{FF2B5EF4-FFF2-40B4-BE49-F238E27FC236}">
              <a16:creationId xmlns:a16="http://schemas.microsoft.com/office/drawing/2014/main" id="{E3DFF615-D134-439D-A58A-94F79D0CA3AF}"/>
            </a:ext>
          </a:extLst>
        </xdr:cNvPr>
        <xdr:cNvSpPr/>
      </xdr:nvSpPr>
      <xdr:spPr>
        <a:xfrm>
          <a:off x="21270595" y="18504377"/>
          <a:ext cx="10350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111125</xdr:rowOff>
    </xdr:from>
    <xdr:to>
      <xdr:col>107</xdr:col>
      <xdr:colOff>101600</xdr:colOff>
      <xdr:row>106</xdr:row>
      <xdr:rowOff>41275</xdr:rowOff>
    </xdr:to>
    <xdr:sp macro="" textlink="">
      <xdr:nvSpPr>
        <xdr:cNvPr id="633" name="フローチャート: 判断 632">
          <a:extLst>
            <a:ext uri="{FF2B5EF4-FFF2-40B4-BE49-F238E27FC236}">
              <a16:creationId xmlns:a16="http://schemas.microsoft.com/office/drawing/2014/main" id="{824753E0-19E2-4AE3-8455-9531D8CBD1C1}"/>
            </a:ext>
          </a:extLst>
        </xdr:cNvPr>
        <xdr:cNvSpPr/>
      </xdr:nvSpPr>
      <xdr:spPr>
        <a:xfrm>
          <a:off x="20383500" y="18513425"/>
          <a:ext cx="103505"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129699</xdr:rowOff>
    </xdr:from>
    <xdr:to>
      <xdr:col>102</xdr:col>
      <xdr:colOff>165100</xdr:colOff>
      <xdr:row>106</xdr:row>
      <xdr:rowOff>59849</xdr:rowOff>
    </xdr:to>
    <xdr:sp macro="" textlink="">
      <xdr:nvSpPr>
        <xdr:cNvPr id="634" name="フローチャート: 判断 633">
          <a:extLst>
            <a:ext uri="{FF2B5EF4-FFF2-40B4-BE49-F238E27FC236}">
              <a16:creationId xmlns:a16="http://schemas.microsoft.com/office/drawing/2014/main" id="{577C9CCB-ED30-45AD-BB90-DA8C7C0C44AE}"/>
            </a:ext>
          </a:extLst>
        </xdr:cNvPr>
        <xdr:cNvSpPr/>
      </xdr:nvSpPr>
      <xdr:spPr>
        <a:xfrm>
          <a:off x="19496405" y="18535809"/>
          <a:ext cx="97790" cy="10541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128270</xdr:rowOff>
    </xdr:from>
    <xdr:to>
      <xdr:col>98</xdr:col>
      <xdr:colOff>38100</xdr:colOff>
      <xdr:row>106</xdr:row>
      <xdr:rowOff>58420</xdr:rowOff>
    </xdr:to>
    <xdr:sp macro="" textlink="">
      <xdr:nvSpPr>
        <xdr:cNvPr id="635" name="フローチャート: 判断 634">
          <a:extLst>
            <a:ext uri="{FF2B5EF4-FFF2-40B4-BE49-F238E27FC236}">
              <a16:creationId xmlns:a16="http://schemas.microsoft.com/office/drawing/2014/main" id="{967358AE-8D9B-499F-9BCA-46671B6FB428}"/>
            </a:ext>
          </a:extLst>
        </xdr:cNvPr>
        <xdr:cNvSpPr/>
      </xdr:nvSpPr>
      <xdr:spPr>
        <a:xfrm>
          <a:off x="18603595" y="18528665"/>
          <a:ext cx="103505" cy="1111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08248148-3E1E-4715-B18F-ABEB04B38A87}"/>
            </a:ext>
          </a:extLst>
        </xdr:cNvPr>
        <xdr:cNvSpPr txBox="1"/>
      </xdr:nvSpPr>
      <xdr:spPr>
        <a:xfrm>
          <a:off x="219729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374655AD-AF47-4EA0-8724-60072181070F}"/>
            </a:ext>
          </a:extLst>
        </xdr:cNvPr>
        <xdr:cNvSpPr txBox="1"/>
      </xdr:nvSpPr>
      <xdr:spPr>
        <a:xfrm>
          <a:off x="21134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4AA482DB-AB98-4B4A-ABFE-1CF0F0F40B93}"/>
            </a:ext>
          </a:extLst>
        </xdr:cNvPr>
        <xdr:cNvSpPr txBox="1"/>
      </xdr:nvSpPr>
      <xdr:spPr>
        <a:xfrm>
          <a:off x="2024189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CD2A3BBC-263B-4A14-8370-21443D6141F5}"/>
            </a:ext>
          </a:extLst>
        </xdr:cNvPr>
        <xdr:cNvSpPr txBox="1"/>
      </xdr:nvSpPr>
      <xdr:spPr>
        <a:xfrm>
          <a:off x="19354800"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CB6BA20A-F011-40F7-AF74-0CFEF37E43B6}"/>
            </a:ext>
          </a:extLst>
        </xdr:cNvPr>
        <xdr:cNvSpPr txBox="1"/>
      </xdr:nvSpPr>
      <xdr:spPr>
        <a:xfrm>
          <a:off x="18467705" y="1947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63976</xdr:rowOff>
    </xdr:from>
    <xdr:to>
      <xdr:col>116</xdr:col>
      <xdr:colOff>114300</xdr:colOff>
      <xdr:row>106</xdr:row>
      <xdr:rowOff>165576</xdr:rowOff>
    </xdr:to>
    <xdr:sp macro="" textlink="">
      <xdr:nvSpPr>
        <xdr:cNvPr id="641" name="楕円 640">
          <a:extLst>
            <a:ext uri="{FF2B5EF4-FFF2-40B4-BE49-F238E27FC236}">
              <a16:creationId xmlns:a16="http://schemas.microsoft.com/office/drawing/2014/main" id="{506BA268-1B99-4CAD-A96D-699BBF9900FE}"/>
            </a:ext>
          </a:extLst>
        </xdr:cNvPr>
        <xdr:cNvSpPr/>
      </xdr:nvSpPr>
      <xdr:spPr>
        <a:xfrm>
          <a:off x="22108795" y="18643441"/>
          <a:ext cx="10350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42403</xdr:rowOff>
    </xdr:from>
    <xdr:ext cx="469744" cy="259045"/>
    <xdr:sp macro="" textlink="">
      <xdr:nvSpPr>
        <xdr:cNvPr id="642" name="【庁舎】&#10;一人当たり面積該当値テキスト">
          <a:extLst>
            <a:ext uri="{FF2B5EF4-FFF2-40B4-BE49-F238E27FC236}">
              <a16:creationId xmlns:a16="http://schemas.microsoft.com/office/drawing/2014/main" id="{F03FEBEA-FCCB-4CCB-9754-D16CA31174C7}"/>
            </a:ext>
          </a:extLst>
        </xdr:cNvPr>
        <xdr:cNvSpPr txBox="1"/>
      </xdr:nvSpPr>
      <xdr:spPr>
        <a:xfrm>
          <a:off x="22201505" y="1861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76836</xdr:rowOff>
    </xdr:from>
    <xdr:to>
      <xdr:col>112</xdr:col>
      <xdr:colOff>38100</xdr:colOff>
      <xdr:row>107</xdr:row>
      <xdr:rowOff>6986</xdr:rowOff>
    </xdr:to>
    <xdr:sp macro="" textlink="">
      <xdr:nvSpPr>
        <xdr:cNvPr id="643" name="楕円 642">
          <a:extLst>
            <a:ext uri="{FF2B5EF4-FFF2-40B4-BE49-F238E27FC236}">
              <a16:creationId xmlns:a16="http://schemas.microsoft.com/office/drawing/2014/main" id="{95661856-AE0C-4493-B491-14B240E63CE1}"/>
            </a:ext>
          </a:extLst>
        </xdr:cNvPr>
        <xdr:cNvSpPr/>
      </xdr:nvSpPr>
      <xdr:spPr>
        <a:xfrm>
          <a:off x="21270595" y="18654396"/>
          <a:ext cx="10350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114776</xdr:rowOff>
    </xdr:from>
    <xdr:to>
      <xdr:col>116</xdr:col>
      <xdr:colOff>63500</xdr:colOff>
      <xdr:row>106</xdr:row>
      <xdr:rowOff>127636</xdr:rowOff>
    </xdr:to>
    <xdr:cxnSp macro="">
      <xdr:nvCxnSpPr>
        <xdr:cNvPr id="644" name="直線コネクタ 643">
          <a:extLst>
            <a:ext uri="{FF2B5EF4-FFF2-40B4-BE49-F238E27FC236}">
              <a16:creationId xmlns:a16="http://schemas.microsoft.com/office/drawing/2014/main" id="{DB42D756-5FBC-40D0-9299-3FD50C5770DA}"/>
            </a:ext>
          </a:extLst>
        </xdr:cNvPr>
        <xdr:cNvCxnSpPr/>
      </xdr:nvCxnSpPr>
      <xdr:spPr>
        <a:xfrm flipV="1">
          <a:off x="21325205" y="18692336"/>
          <a:ext cx="838200" cy="1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85407</xdr:rowOff>
    </xdr:from>
    <xdr:to>
      <xdr:col>107</xdr:col>
      <xdr:colOff>101600</xdr:colOff>
      <xdr:row>107</xdr:row>
      <xdr:rowOff>15557</xdr:rowOff>
    </xdr:to>
    <xdr:sp macro="" textlink="">
      <xdr:nvSpPr>
        <xdr:cNvPr id="645" name="楕円 644">
          <a:extLst>
            <a:ext uri="{FF2B5EF4-FFF2-40B4-BE49-F238E27FC236}">
              <a16:creationId xmlns:a16="http://schemas.microsoft.com/office/drawing/2014/main" id="{58E845DB-E49D-4CB8-B814-B312994FDC6B}"/>
            </a:ext>
          </a:extLst>
        </xdr:cNvPr>
        <xdr:cNvSpPr/>
      </xdr:nvSpPr>
      <xdr:spPr>
        <a:xfrm>
          <a:off x="20383500" y="18661062"/>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127636</xdr:rowOff>
    </xdr:from>
    <xdr:to>
      <xdr:col>111</xdr:col>
      <xdr:colOff>177800</xdr:colOff>
      <xdr:row>106</xdr:row>
      <xdr:rowOff>136207</xdr:rowOff>
    </xdr:to>
    <xdr:cxnSp macro="">
      <xdr:nvCxnSpPr>
        <xdr:cNvPr id="646" name="直線コネクタ 645">
          <a:extLst>
            <a:ext uri="{FF2B5EF4-FFF2-40B4-BE49-F238E27FC236}">
              <a16:creationId xmlns:a16="http://schemas.microsoft.com/office/drawing/2014/main" id="{BF813E45-C23A-4D70-B461-A82C261085F5}"/>
            </a:ext>
          </a:extLst>
        </xdr:cNvPr>
        <xdr:cNvCxnSpPr/>
      </xdr:nvCxnSpPr>
      <xdr:spPr>
        <a:xfrm flipV="1">
          <a:off x="20432395" y="18703291"/>
          <a:ext cx="892810" cy="14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115412</xdr:rowOff>
    </xdr:from>
    <xdr:to>
      <xdr:col>102</xdr:col>
      <xdr:colOff>165100</xdr:colOff>
      <xdr:row>107</xdr:row>
      <xdr:rowOff>45562</xdr:rowOff>
    </xdr:to>
    <xdr:sp macro="" textlink="">
      <xdr:nvSpPr>
        <xdr:cNvPr id="647" name="楕円 646">
          <a:extLst>
            <a:ext uri="{FF2B5EF4-FFF2-40B4-BE49-F238E27FC236}">
              <a16:creationId xmlns:a16="http://schemas.microsoft.com/office/drawing/2014/main" id="{DD64FD19-0E1F-43C2-8718-B41F4C9EA14F}"/>
            </a:ext>
          </a:extLst>
        </xdr:cNvPr>
        <xdr:cNvSpPr/>
      </xdr:nvSpPr>
      <xdr:spPr>
        <a:xfrm>
          <a:off x="19496405" y="1869297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136207</xdr:rowOff>
    </xdr:from>
    <xdr:to>
      <xdr:col>107</xdr:col>
      <xdr:colOff>50800</xdr:colOff>
      <xdr:row>106</xdr:row>
      <xdr:rowOff>166212</xdr:rowOff>
    </xdr:to>
    <xdr:cxnSp macro="">
      <xdr:nvCxnSpPr>
        <xdr:cNvPr id="648" name="直線コネクタ 647">
          <a:extLst>
            <a:ext uri="{FF2B5EF4-FFF2-40B4-BE49-F238E27FC236}">
              <a16:creationId xmlns:a16="http://schemas.microsoft.com/office/drawing/2014/main" id="{FC3B8186-AEAD-4B9F-B391-04BDF8ED3617}"/>
            </a:ext>
          </a:extLst>
        </xdr:cNvPr>
        <xdr:cNvCxnSpPr/>
      </xdr:nvCxnSpPr>
      <xdr:spPr>
        <a:xfrm flipV="1">
          <a:off x="19545300" y="18717577"/>
          <a:ext cx="887095" cy="2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123983</xdr:rowOff>
    </xdr:from>
    <xdr:to>
      <xdr:col>98</xdr:col>
      <xdr:colOff>38100</xdr:colOff>
      <xdr:row>107</xdr:row>
      <xdr:rowOff>54133</xdr:rowOff>
    </xdr:to>
    <xdr:sp macro="" textlink="">
      <xdr:nvSpPr>
        <xdr:cNvPr id="649" name="楕円 648">
          <a:extLst>
            <a:ext uri="{FF2B5EF4-FFF2-40B4-BE49-F238E27FC236}">
              <a16:creationId xmlns:a16="http://schemas.microsoft.com/office/drawing/2014/main" id="{7E47CF12-B7E4-437C-8132-C0202D9A1307}"/>
            </a:ext>
          </a:extLst>
        </xdr:cNvPr>
        <xdr:cNvSpPr/>
      </xdr:nvSpPr>
      <xdr:spPr>
        <a:xfrm>
          <a:off x="18603595" y="18699638"/>
          <a:ext cx="103505" cy="1111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166212</xdr:rowOff>
    </xdr:from>
    <xdr:to>
      <xdr:col>102</xdr:col>
      <xdr:colOff>114300</xdr:colOff>
      <xdr:row>107</xdr:row>
      <xdr:rowOff>3333</xdr:rowOff>
    </xdr:to>
    <xdr:cxnSp macro="">
      <xdr:nvCxnSpPr>
        <xdr:cNvPr id="650" name="直線コネクタ 649">
          <a:extLst>
            <a:ext uri="{FF2B5EF4-FFF2-40B4-BE49-F238E27FC236}">
              <a16:creationId xmlns:a16="http://schemas.microsoft.com/office/drawing/2014/main" id="{F2195F6F-8C2A-4315-9A1C-D96FBE751255}"/>
            </a:ext>
          </a:extLst>
        </xdr:cNvPr>
        <xdr:cNvCxnSpPr/>
      </xdr:nvCxnSpPr>
      <xdr:spPr>
        <a:xfrm flipV="1">
          <a:off x="18658205" y="18741867"/>
          <a:ext cx="887095" cy="14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44944</xdr:rowOff>
    </xdr:from>
    <xdr:ext cx="469744" cy="259045"/>
    <xdr:sp macro="" textlink="">
      <xdr:nvSpPr>
        <xdr:cNvPr id="651" name="n_1aveValue【庁舎】&#10;一人当たり面積">
          <a:extLst>
            <a:ext uri="{FF2B5EF4-FFF2-40B4-BE49-F238E27FC236}">
              <a16:creationId xmlns:a16="http://schemas.microsoft.com/office/drawing/2014/main" id="{DC290ACB-0791-4999-A212-09F69DBFBDCA}"/>
            </a:ext>
          </a:extLst>
        </xdr:cNvPr>
        <xdr:cNvSpPr txBox="1"/>
      </xdr:nvSpPr>
      <xdr:spPr>
        <a:xfrm>
          <a:off x="21073822" y="18270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57802</xdr:rowOff>
    </xdr:from>
    <xdr:ext cx="469744" cy="259045"/>
    <xdr:sp macro="" textlink="">
      <xdr:nvSpPr>
        <xdr:cNvPr id="652" name="n_2aveValue【庁舎】&#10;一人当たり面積">
          <a:extLst>
            <a:ext uri="{FF2B5EF4-FFF2-40B4-BE49-F238E27FC236}">
              <a16:creationId xmlns:a16="http://schemas.microsoft.com/office/drawing/2014/main" id="{83811220-817E-46A1-88C5-832754FCA8B4}"/>
            </a:ext>
          </a:extLst>
        </xdr:cNvPr>
        <xdr:cNvSpPr txBox="1"/>
      </xdr:nvSpPr>
      <xdr:spPr>
        <a:xfrm>
          <a:off x="20197522" y="18288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76376</xdr:rowOff>
    </xdr:from>
    <xdr:ext cx="469744" cy="259045"/>
    <xdr:sp macro="" textlink="">
      <xdr:nvSpPr>
        <xdr:cNvPr id="653" name="n_3aveValue【庁舎】&#10;一人当たり面積">
          <a:extLst>
            <a:ext uri="{FF2B5EF4-FFF2-40B4-BE49-F238E27FC236}">
              <a16:creationId xmlns:a16="http://schemas.microsoft.com/office/drawing/2014/main" id="{F4DDF126-E0F7-44BE-8068-948158FDA54F}"/>
            </a:ext>
          </a:extLst>
        </xdr:cNvPr>
        <xdr:cNvSpPr txBox="1"/>
      </xdr:nvSpPr>
      <xdr:spPr>
        <a:xfrm>
          <a:off x="19312332" y="18303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74947</xdr:rowOff>
    </xdr:from>
    <xdr:ext cx="469744" cy="259045"/>
    <xdr:sp macro="" textlink="">
      <xdr:nvSpPr>
        <xdr:cNvPr id="654" name="n_4aveValue【庁舎】&#10;一人当たり面積">
          <a:extLst>
            <a:ext uri="{FF2B5EF4-FFF2-40B4-BE49-F238E27FC236}">
              <a16:creationId xmlns:a16="http://schemas.microsoft.com/office/drawing/2014/main" id="{7ACFFBE1-82AB-4502-840F-D1643C8C095C}"/>
            </a:ext>
          </a:extLst>
        </xdr:cNvPr>
        <xdr:cNvSpPr txBox="1"/>
      </xdr:nvSpPr>
      <xdr:spPr>
        <a:xfrm>
          <a:off x="18425237" y="18301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169563</xdr:rowOff>
    </xdr:from>
    <xdr:ext cx="469744" cy="259045"/>
    <xdr:sp macro="" textlink="">
      <xdr:nvSpPr>
        <xdr:cNvPr id="655" name="n_1mainValue【庁舎】&#10;一人当たり面積">
          <a:extLst>
            <a:ext uri="{FF2B5EF4-FFF2-40B4-BE49-F238E27FC236}">
              <a16:creationId xmlns:a16="http://schemas.microsoft.com/office/drawing/2014/main" id="{73757390-0698-44AE-ABDD-75D8B33C5FB3}"/>
            </a:ext>
          </a:extLst>
        </xdr:cNvPr>
        <xdr:cNvSpPr txBox="1"/>
      </xdr:nvSpPr>
      <xdr:spPr>
        <a:xfrm>
          <a:off x="21073822" y="18750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6684</xdr:rowOff>
    </xdr:from>
    <xdr:ext cx="469744" cy="259045"/>
    <xdr:sp macro="" textlink="">
      <xdr:nvSpPr>
        <xdr:cNvPr id="656" name="n_2mainValue【庁舎】&#10;一人当たり面積">
          <a:extLst>
            <a:ext uri="{FF2B5EF4-FFF2-40B4-BE49-F238E27FC236}">
              <a16:creationId xmlns:a16="http://schemas.microsoft.com/office/drawing/2014/main" id="{E221AB01-9BBC-4DB2-8A64-C5A98A83E2F6}"/>
            </a:ext>
          </a:extLst>
        </xdr:cNvPr>
        <xdr:cNvSpPr txBox="1"/>
      </xdr:nvSpPr>
      <xdr:spPr>
        <a:xfrm>
          <a:off x="20197522" y="18757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36689</xdr:rowOff>
    </xdr:from>
    <xdr:ext cx="469744" cy="259045"/>
    <xdr:sp macro="" textlink="">
      <xdr:nvSpPr>
        <xdr:cNvPr id="657" name="n_3mainValue【庁舎】&#10;一人当たり面積">
          <a:extLst>
            <a:ext uri="{FF2B5EF4-FFF2-40B4-BE49-F238E27FC236}">
              <a16:creationId xmlns:a16="http://schemas.microsoft.com/office/drawing/2014/main" id="{178AE615-9EDF-4AA4-8DF6-67B8DD000742}"/>
            </a:ext>
          </a:extLst>
        </xdr:cNvPr>
        <xdr:cNvSpPr txBox="1"/>
      </xdr:nvSpPr>
      <xdr:spPr>
        <a:xfrm>
          <a:off x="19312332" y="18789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45260</xdr:rowOff>
    </xdr:from>
    <xdr:ext cx="469744" cy="259045"/>
    <xdr:sp macro="" textlink="">
      <xdr:nvSpPr>
        <xdr:cNvPr id="658" name="n_4mainValue【庁舎】&#10;一人当たり面積">
          <a:extLst>
            <a:ext uri="{FF2B5EF4-FFF2-40B4-BE49-F238E27FC236}">
              <a16:creationId xmlns:a16="http://schemas.microsoft.com/office/drawing/2014/main" id="{9B19E576-A37A-47B4-B7A3-2CB9F6E90EFB}"/>
            </a:ext>
          </a:extLst>
        </xdr:cNvPr>
        <xdr:cNvSpPr txBox="1"/>
      </xdr:nvSpPr>
      <xdr:spPr>
        <a:xfrm>
          <a:off x="18425237" y="18796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9" name="正方形/長方形 658">
          <a:extLst>
            <a:ext uri="{FF2B5EF4-FFF2-40B4-BE49-F238E27FC236}">
              <a16:creationId xmlns:a16="http://schemas.microsoft.com/office/drawing/2014/main" id="{2355B617-39DF-41D0-9E3A-84169E9F20EF}"/>
            </a:ext>
          </a:extLst>
        </xdr:cNvPr>
        <xdr:cNvSpPr/>
      </xdr:nvSpPr>
      <xdr:spPr>
        <a:xfrm>
          <a:off x="762000" y="19865340"/>
          <a:ext cx="22250400" cy="19431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0" name="正方形/長方形 659">
          <a:extLst>
            <a:ext uri="{FF2B5EF4-FFF2-40B4-BE49-F238E27FC236}">
              <a16:creationId xmlns:a16="http://schemas.microsoft.com/office/drawing/2014/main" id="{81157336-3A0B-48AC-B0B4-29199B60B3B1}"/>
            </a:ext>
          </a:extLst>
        </xdr:cNvPr>
        <xdr:cNvSpPr/>
      </xdr:nvSpPr>
      <xdr:spPr>
        <a:xfrm>
          <a:off x="762000" y="19923125"/>
          <a:ext cx="3848100" cy="26543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1" name="テキスト ボックス 660">
          <a:extLst>
            <a:ext uri="{FF2B5EF4-FFF2-40B4-BE49-F238E27FC236}">
              <a16:creationId xmlns:a16="http://schemas.microsoft.com/office/drawing/2014/main" id="{BDC6A0C0-31B5-4DE8-A5CD-AC05AF4B608A}"/>
            </a:ext>
          </a:extLst>
        </xdr:cNvPr>
        <xdr:cNvSpPr txBox="1"/>
      </xdr:nvSpPr>
      <xdr:spPr>
        <a:xfrm>
          <a:off x="838200" y="20188555"/>
          <a:ext cx="22087205" cy="151638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を類似団体平均と比較すると、庁舎については、令和３年度に新庁舎が建設されたため類似団体平均を４０．９％下回っているが、多くの類型において上回っている。中でも図書館、体育館については、類似団体平均を大幅に上回っている現状か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今後個別施設計画を策定し多様な視点で老朽化対策に取り組んでいく。</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74" customWidth="1"/>
    <col min="12" max="12" width="2.25" style="174" customWidth="1"/>
    <col min="13" max="17" width="2.375" style="174" customWidth="1"/>
    <col min="18" max="119" width="2.125" style="174" customWidth="1"/>
    <col min="120" max="16384" width="0" style="174" hidden="1"/>
  </cols>
  <sheetData>
    <row r="1" spans="1:119" ht="33" customHeight="1" x14ac:dyDescent="0.15">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75"/>
      <c r="DK1" s="175"/>
      <c r="DL1" s="175"/>
      <c r="DM1" s="175"/>
      <c r="DN1" s="175"/>
      <c r="DO1" s="175"/>
    </row>
    <row r="2" spans="1:119" ht="24.75" thickBot="1" x14ac:dyDescent="0.2">
      <c r="B2" s="176" t="s">
        <v>77</v>
      </c>
      <c r="C2" s="176"/>
      <c r="D2" s="177"/>
    </row>
    <row r="3" spans="1:119" ht="18.75" customHeight="1" thickBot="1" x14ac:dyDescent="0.2">
      <c r="A3" s="175"/>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15">
      <c r="A4" s="175"/>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10950038</v>
      </c>
      <c r="BO4" s="462"/>
      <c r="BP4" s="462"/>
      <c r="BQ4" s="462"/>
      <c r="BR4" s="462"/>
      <c r="BS4" s="462"/>
      <c r="BT4" s="462"/>
      <c r="BU4" s="463"/>
      <c r="BV4" s="461">
        <v>10542572</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10.9</v>
      </c>
      <c r="CU4" s="602"/>
      <c r="CV4" s="602"/>
      <c r="CW4" s="602"/>
      <c r="CX4" s="602"/>
      <c r="CY4" s="602"/>
      <c r="CZ4" s="602"/>
      <c r="DA4" s="603"/>
      <c r="DB4" s="601">
        <v>10.199999999999999</v>
      </c>
      <c r="DC4" s="602"/>
      <c r="DD4" s="602"/>
      <c r="DE4" s="602"/>
      <c r="DF4" s="602"/>
      <c r="DG4" s="602"/>
      <c r="DH4" s="602"/>
      <c r="DI4" s="603"/>
    </row>
    <row r="5" spans="1:119" ht="18.75" customHeight="1" x14ac:dyDescent="0.15">
      <c r="A5" s="175"/>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10340742</v>
      </c>
      <c r="BO5" s="433"/>
      <c r="BP5" s="433"/>
      <c r="BQ5" s="433"/>
      <c r="BR5" s="433"/>
      <c r="BS5" s="433"/>
      <c r="BT5" s="433"/>
      <c r="BU5" s="434"/>
      <c r="BV5" s="432">
        <v>9908514</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88</v>
      </c>
      <c r="CU5" s="430"/>
      <c r="CV5" s="430"/>
      <c r="CW5" s="430"/>
      <c r="CX5" s="430"/>
      <c r="CY5" s="430"/>
      <c r="CZ5" s="430"/>
      <c r="DA5" s="431"/>
      <c r="DB5" s="429">
        <v>88.3</v>
      </c>
      <c r="DC5" s="430"/>
      <c r="DD5" s="430"/>
      <c r="DE5" s="430"/>
      <c r="DF5" s="430"/>
      <c r="DG5" s="430"/>
      <c r="DH5" s="430"/>
      <c r="DI5" s="431"/>
    </row>
    <row r="6" spans="1:119" ht="18.75" customHeight="1" x14ac:dyDescent="0.15">
      <c r="A6" s="175"/>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609296</v>
      </c>
      <c r="BO6" s="433"/>
      <c r="BP6" s="433"/>
      <c r="BQ6" s="433"/>
      <c r="BR6" s="433"/>
      <c r="BS6" s="433"/>
      <c r="BT6" s="433"/>
      <c r="BU6" s="434"/>
      <c r="BV6" s="432">
        <v>634058</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88.4</v>
      </c>
      <c r="CU6" s="576"/>
      <c r="CV6" s="576"/>
      <c r="CW6" s="576"/>
      <c r="CX6" s="576"/>
      <c r="CY6" s="576"/>
      <c r="CZ6" s="576"/>
      <c r="DA6" s="577"/>
      <c r="DB6" s="575">
        <v>89.2</v>
      </c>
      <c r="DC6" s="576"/>
      <c r="DD6" s="576"/>
      <c r="DE6" s="576"/>
      <c r="DF6" s="576"/>
      <c r="DG6" s="576"/>
      <c r="DH6" s="576"/>
      <c r="DI6" s="577"/>
    </row>
    <row r="7" spans="1:119" ht="18.75" customHeight="1" x14ac:dyDescent="0.15">
      <c r="A7" s="175"/>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37076</v>
      </c>
      <c r="BO7" s="433"/>
      <c r="BP7" s="433"/>
      <c r="BQ7" s="433"/>
      <c r="BR7" s="433"/>
      <c r="BS7" s="433"/>
      <c r="BT7" s="433"/>
      <c r="BU7" s="434"/>
      <c r="BV7" s="432">
        <v>100827</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5253962</v>
      </c>
      <c r="CU7" s="433"/>
      <c r="CV7" s="433"/>
      <c r="CW7" s="433"/>
      <c r="CX7" s="433"/>
      <c r="CY7" s="433"/>
      <c r="CZ7" s="433"/>
      <c r="DA7" s="434"/>
      <c r="DB7" s="432">
        <v>5224467</v>
      </c>
      <c r="DC7" s="433"/>
      <c r="DD7" s="433"/>
      <c r="DE7" s="433"/>
      <c r="DF7" s="433"/>
      <c r="DG7" s="433"/>
      <c r="DH7" s="433"/>
      <c r="DI7" s="434"/>
    </row>
    <row r="8" spans="1:119" ht="18.75" customHeight="1" thickBot="1" x14ac:dyDescent="0.2">
      <c r="A8" s="175"/>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572220</v>
      </c>
      <c r="BO8" s="433"/>
      <c r="BP8" s="433"/>
      <c r="BQ8" s="433"/>
      <c r="BR8" s="433"/>
      <c r="BS8" s="433"/>
      <c r="BT8" s="433"/>
      <c r="BU8" s="434"/>
      <c r="BV8" s="432">
        <v>533231</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0.28999999999999998</v>
      </c>
      <c r="CU8" s="536"/>
      <c r="CV8" s="536"/>
      <c r="CW8" s="536"/>
      <c r="CX8" s="536"/>
      <c r="CY8" s="536"/>
      <c r="CZ8" s="536"/>
      <c r="DA8" s="537"/>
      <c r="DB8" s="535">
        <v>0.28999999999999998</v>
      </c>
      <c r="DC8" s="536"/>
      <c r="DD8" s="536"/>
      <c r="DE8" s="536"/>
      <c r="DF8" s="536"/>
      <c r="DG8" s="536"/>
      <c r="DH8" s="536"/>
      <c r="DI8" s="537"/>
    </row>
    <row r="9" spans="1:119" ht="18.75" customHeight="1" thickBot="1" x14ac:dyDescent="0.2">
      <c r="A9" s="175"/>
      <c r="B9" s="564" t="s">
        <v>106</v>
      </c>
      <c r="C9" s="565"/>
      <c r="D9" s="565"/>
      <c r="E9" s="565"/>
      <c r="F9" s="565"/>
      <c r="G9" s="565"/>
      <c r="H9" s="565"/>
      <c r="I9" s="565"/>
      <c r="J9" s="565"/>
      <c r="K9" s="483"/>
      <c r="L9" s="566" t="s">
        <v>107</v>
      </c>
      <c r="M9" s="567"/>
      <c r="N9" s="567"/>
      <c r="O9" s="567"/>
      <c r="P9" s="567"/>
      <c r="Q9" s="568"/>
      <c r="R9" s="569">
        <v>13032</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38989</v>
      </c>
      <c r="BO9" s="433"/>
      <c r="BP9" s="433"/>
      <c r="BQ9" s="433"/>
      <c r="BR9" s="433"/>
      <c r="BS9" s="433"/>
      <c r="BT9" s="433"/>
      <c r="BU9" s="434"/>
      <c r="BV9" s="432">
        <v>-10172</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14.5</v>
      </c>
      <c r="CU9" s="430"/>
      <c r="CV9" s="430"/>
      <c r="CW9" s="430"/>
      <c r="CX9" s="430"/>
      <c r="CY9" s="430"/>
      <c r="CZ9" s="430"/>
      <c r="DA9" s="431"/>
      <c r="DB9" s="429">
        <v>13.3</v>
      </c>
      <c r="DC9" s="430"/>
      <c r="DD9" s="430"/>
      <c r="DE9" s="430"/>
      <c r="DF9" s="430"/>
      <c r="DG9" s="430"/>
      <c r="DH9" s="430"/>
      <c r="DI9" s="431"/>
    </row>
    <row r="10" spans="1:119" ht="18.75" customHeight="1" thickBot="1" x14ac:dyDescent="0.2">
      <c r="A10" s="175"/>
      <c r="B10" s="564"/>
      <c r="C10" s="565"/>
      <c r="D10" s="565"/>
      <c r="E10" s="565"/>
      <c r="F10" s="565"/>
      <c r="G10" s="565"/>
      <c r="H10" s="565"/>
      <c r="I10" s="565"/>
      <c r="J10" s="565"/>
      <c r="K10" s="483"/>
      <c r="L10" s="388" t="s">
        <v>112</v>
      </c>
      <c r="M10" s="389"/>
      <c r="N10" s="389"/>
      <c r="O10" s="389"/>
      <c r="P10" s="389"/>
      <c r="Q10" s="390"/>
      <c r="R10" s="385">
        <v>14207</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316733</v>
      </c>
      <c r="BO10" s="433"/>
      <c r="BP10" s="433"/>
      <c r="BQ10" s="433"/>
      <c r="BR10" s="433"/>
      <c r="BS10" s="433"/>
      <c r="BT10" s="433"/>
      <c r="BU10" s="434"/>
      <c r="BV10" s="432">
        <v>321783</v>
      </c>
      <c r="BW10" s="433"/>
      <c r="BX10" s="433"/>
      <c r="BY10" s="433"/>
      <c r="BZ10" s="433"/>
      <c r="CA10" s="433"/>
      <c r="CB10" s="433"/>
      <c r="CC10" s="434"/>
      <c r="CD10" s="178" t="s">
        <v>116</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
      <c r="A11" s="175"/>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15">
      <c r="A12" s="175"/>
      <c r="B12" s="538" t="s">
        <v>123</v>
      </c>
      <c r="C12" s="539"/>
      <c r="D12" s="539"/>
      <c r="E12" s="539"/>
      <c r="F12" s="539"/>
      <c r="G12" s="539"/>
      <c r="H12" s="539"/>
      <c r="I12" s="539"/>
      <c r="J12" s="539"/>
      <c r="K12" s="540"/>
      <c r="L12" s="547" t="s">
        <v>124</v>
      </c>
      <c r="M12" s="548"/>
      <c r="N12" s="548"/>
      <c r="O12" s="548"/>
      <c r="P12" s="548"/>
      <c r="Q12" s="549"/>
      <c r="R12" s="550">
        <v>12467</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375705</v>
      </c>
      <c r="BO12" s="433"/>
      <c r="BP12" s="433"/>
      <c r="BQ12" s="433"/>
      <c r="BR12" s="433"/>
      <c r="BS12" s="433"/>
      <c r="BT12" s="433"/>
      <c r="BU12" s="434"/>
      <c r="BV12" s="432">
        <v>409300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15">
      <c r="A13" s="175"/>
      <c r="B13" s="541"/>
      <c r="C13" s="542"/>
      <c r="D13" s="542"/>
      <c r="E13" s="542"/>
      <c r="F13" s="542"/>
      <c r="G13" s="542"/>
      <c r="H13" s="542"/>
      <c r="I13" s="542"/>
      <c r="J13" s="542"/>
      <c r="K13" s="543"/>
      <c r="L13" s="184"/>
      <c r="M13" s="516" t="s">
        <v>130</v>
      </c>
      <c r="N13" s="517"/>
      <c r="O13" s="517"/>
      <c r="P13" s="517"/>
      <c r="Q13" s="518"/>
      <c r="R13" s="519">
        <v>12387</v>
      </c>
      <c r="S13" s="520"/>
      <c r="T13" s="520"/>
      <c r="U13" s="520"/>
      <c r="V13" s="521"/>
      <c r="W13" s="522" t="s">
        <v>131</v>
      </c>
      <c r="X13" s="418"/>
      <c r="Y13" s="418"/>
      <c r="Z13" s="418"/>
      <c r="AA13" s="418"/>
      <c r="AB13" s="419"/>
      <c r="AC13" s="385">
        <v>1117</v>
      </c>
      <c r="AD13" s="386"/>
      <c r="AE13" s="386"/>
      <c r="AF13" s="386"/>
      <c r="AG13" s="387"/>
      <c r="AH13" s="385">
        <v>1154</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-19983</v>
      </c>
      <c r="BO13" s="433"/>
      <c r="BP13" s="433"/>
      <c r="BQ13" s="433"/>
      <c r="BR13" s="433"/>
      <c r="BS13" s="433"/>
      <c r="BT13" s="433"/>
      <c r="BU13" s="434"/>
      <c r="BV13" s="432">
        <v>-97689</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11.7</v>
      </c>
      <c r="CU13" s="430"/>
      <c r="CV13" s="430"/>
      <c r="CW13" s="430"/>
      <c r="CX13" s="430"/>
      <c r="CY13" s="430"/>
      <c r="CZ13" s="430"/>
      <c r="DA13" s="431"/>
      <c r="DB13" s="429">
        <v>10.7</v>
      </c>
      <c r="DC13" s="430"/>
      <c r="DD13" s="430"/>
      <c r="DE13" s="430"/>
      <c r="DF13" s="430"/>
      <c r="DG13" s="430"/>
      <c r="DH13" s="430"/>
      <c r="DI13" s="431"/>
    </row>
    <row r="14" spans="1:119" ht="18.75" customHeight="1" thickBot="1" x14ac:dyDescent="0.2">
      <c r="A14" s="175"/>
      <c r="B14" s="541"/>
      <c r="C14" s="542"/>
      <c r="D14" s="542"/>
      <c r="E14" s="542"/>
      <c r="F14" s="542"/>
      <c r="G14" s="542"/>
      <c r="H14" s="542"/>
      <c r="I14" s="542"/>
      <c r="J14" s="542"/>
      <c r="K14" s="543"/>
      <c r="L14" s="506" t="s">
        <v>135</v>
      </c>
      <c r="M14" s="559"/>
      <c r="N14" s="559"/>
      <c r="O14" s="559"/>
      <c r="P14" s="559"/>
      <c r="Q14" s="560"/>
      <c r="R14" s="519">
        <v>12796</v>
      </c>
      <c r="S14" s="520"/>
      <c r="T14" s="520"/>
      <c r="U14" s="520"/>
      <c r="V14" s="521"/>
      <c r="W14" s="523"/>
      <c r="X14" s="421"/>
      <c r="Y14" s="421"/>
      <c r="Z14" s="421"/>
      <c r="AA14" s="421"/>
      <c r="AB14" s="422"/>
      <c r="AC14" s="512">
        <v>16.600000000000001</v>
      </c>
      <c r="AD14" s="513"/>
      <c r="AE14" s="513"/>
      <c r="AF14" s="513"/>
      <c r="AG14" s="514"/>
      <c r="AH14" s="512">
        <v>16.100000000000001</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38.299999999999997</v>
      </c>
      <c r="CU14" s="530"/>
      <c r="CV14" s="530"/>
      <c r="CW14" s="530"/>
      <c r="CX14" s="530"/>
      <c r="CY14" s="530"/>
      <c r="CZ14" s="530"/>
      <c r="DA14" s="531"/>
      <c r="DB14" s="529">
        <v>61.4</v>
      </c>
      <c r="DC14" s="530"/>
      <c r="DD14" s="530"/>
      <c r="DE14" s="530"/>
      <c r="DF14" s="530"/>
      <c r="DG14" s="530"/>
      <c r="DH14" s="530"/>
      <c r="DI14" s="531"/>
    </row>
    <row r="15" spans="1:119" ht="18.75" customHeight="1" x14ac:dyDescent="0.15">
      <c r="A15" s="175"/>
      <c r="B15" s="541"/>
      <c r="C15" s="542"/>
      <c r="D15" s="542"/>
      <c r="E15" s="542"/>
      <c r="F15" s="542"/>
      <c r="G15" s="542"/>
      <c r="H15" s="542"/>
      <c r="I15" s="542"/>
      <c r="J15" s="542"/>
      <c r="K15" s="543"/>
      <c r="L15" s="184"/>
      <c r="M15" s="516" t="s">
        <v>130</v>
      </c>
      <c r="N15" s="517"/>
      <c r="O15" s="517"/>
      <c r="P15" s="517"/>
      <c r="Q15" s="518"/>
      <c r="R15" s="519">
        <v>12727</v>
      </c>
      <c r="S15" s="520"/>
      <c r="T15" s="520"/>
      <c r="U15" s="520"/>
      <c r="V15" s="521"/>
      <c r="W15" s="522" t="s">
        <v>137</v>
      </c>
      <c r="X15" s="418"/>
      <c r="Y15" s="418"/>
      <c r="Z15" s="418"/>
      <c r="AA15" s="418"/>
      <c r="AB15" s="419"/>
      <c r="AC15" s="385">
        <v>1803</v>
      </c>
      <c r="AD15" s="386"/>
      <c r="AE15" s="386"/>
      <c r="AF15" s="386"/>
      <c r="AG15" s="387"/>
      <c r="AH15" s="385">
        <v>1947</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1432887</v>
      </c>
      <c r="BO15" s="462"/>
      <c r="BP15" s="462"/>
      <c r="BQ15" s="462"/>
      <c r="BR15" s="462"/>
      <c r="BS15" s="462"/>
      <c r="BT15" s="462"/>
      <c r="BU15" s="463"/>
      <c r="BV15" s="461">
        <v>1408511</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85"/>
      <c r="CU15" s="186"/>
      <c r="CV15" s="186"/>
      <c r="CW15" s="186"/>
      <c r="CX15" s="186"/>
      <c r="CY15" s="186"/>
      <c r="CZ15" s="186"/>
      <c r="DA15" s="187"/>
      <c r="DB15" s="185"/>
      <c r="DC15" s="186"/>
      <c r="DD15" s="186"/>
      <c r="DE15" s="186"/>
      <c r="DF15" s="186"/>
      <c r="DG15" s="186"/>
      <c r="DH15" s="186"/>
      <c r="DI15" s="187"/>
    </row>
    <row r="16" spans="1:119" ht="18.75" customHeight="1" x14ac:dyDescent="0.15">
      <c r="A16" s="175"/>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26.8</v>
      </c>
      <c r="AD16" s="513"/>
      <c r="AE16" s="513"/>
      <c r="AF16" s="513"/>
      <c r="AG16" s="514"/>
      <c r="AH16" s="512">
        <v>27.2</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4888296</v>
      </c>
      <c r="BO16" s="433"/>
      <c r="BP16" s="433"/>
      <c r="BQ16" s="433"/>
      <c r="BR16" s="433"/>
      <c r="BS16" s="433"/>
      <c r="BT16" s="433"/>
      <c r="BU16" s="434"/>
      <c r="BV16" s="432">
        <v>4827665</v>
      </c>
      <c r="BW16" s="433"/>
      <c r="BX16" s="433"/>
      <c r="BY16" s="433"/>
      <c r="BZ16" s="433"/>
      <c r="CA16" s="433"/>
      <c r="CB16" s="433"/>
      <c r="CC16" s="434"/>
      <c r="CD16" s="188"/>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
      <c r="A17" s="175"/>
      <c r="B17" s="544"/>
      <c r="C17" s="545"/>
      <c r="D17" s="545"/>
      <c r="E17" s="545"/>
      <c r="F17" s="545"/>
      <c r="G17" s="545"/>
      <c r="H17" s="545"/>
      <c r="I17" s="545"/>
      <c r="J17" s="545"/>
      <c r="K17" s="546"/>
      <c r="L17" s="189"/>
      <c r="M17" s="525" t="s">
        <v>143</v>
      </c>
      <c r="N17" s="526"/>
      <c r="O17" s="526"/>
      <c r="P17" s="526"/>
      <c r="Q17" s="527"/>
      <c r="R17" s="509" t="s">
        <v>144</v>
      </c>
      <c r="S17" s="510"/>
      <c r="T17" s="510"/>
      <c r="U17" s="510"/>
      <c r="V17" s="511"/>
      <c r="W17" s="522" t="s">
        <v>145</v>
      </c>
      <c r="X17" s="418"/>
      <c r="Y17" s="418"/>
      <c r="Z17" s="418"/>
      <c r="AA17" s="418"/>
      <c r="AB17" s="419"/>
      <c r="AC17" s="385">
        <v>3800</v>
      </c>
      <c r="AD17" s="386"/>
      <c r="AE17" s="386"/>
      <c r="AF17" s="386"/>
      <c r="AG17" s="387"/>
      <c r="AH17" s="385">
        <v>4058</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1773392</v>
      </c>
      <c r="BO17" s="433"/>
      <c r="BP17" s="433"/>
      <c r="BQ17" s="433"/>
      <c r="BR17" s="433"/>
      <c r="BS17" s="433"/>
      <c r="BT17" s="433"/>
      <c r="BU17" s="434"/>
      <c r="BV17" s="432">
        <v>1749861</v>
      </c>
      <c r="BW17" s="433"/>
      <c r="BX17" s="433"/>
      <c r="BY17" s="433"/>
      <c r="BZ17" s="433"/>
      <c r="CA17" s="433"/>
      <c r="CB17" s="433"/>
      <c r="CC17" s="434"/>
      <c r="CD17" s="188"/>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
      <c r="A18" s="175"/>
      <c r="B18" s="482" t="s">
        <v>147</v>
      </c>
      <c r="C18" s="483"/>
      <c r="D18" s="483"/>
      <c r="E18" s="484"/>
      <c r="F18" s="484"/>
      <c r="G18" s="484"/>
      <c r="H18" s="484"/>
      <c r="I18" s="484"/>
      <c r="J18" s="484"/>
      <c r="K18" s="484"/>
      <c r="L18" s="485">
        <v>208.39</v>
      </c>
      <c r="M18" s="485"/>
      <c r="N18" s="485"/>
      <c r="O18" s="485"/>
      <c r="P18" s="485"/>
      <c r="Q18" s="485"/>
      <c r="R18" s="486"/>
      <c r="S18" s="486"/>
      <c r="T18" s="486"/>
      <c r="U18" s="486"/>
      <c r="V18" s="487"/>
      <c r="W18" s="503"/>
      <c r="X18" s="504"/>
      <c r="Y18" s="504"/>
      <c r="Z18" s="504"/>
      <c r="AA18" s="504"/>
      <c r="AB18" s="528"/>
      <c r="AC18" s="402">
        <v>56.5</v>
      </c>
      <c r="AD18" s="403"/>
      <c r="AE18" s="403"/>
      <c r="AF18" s="403"/>
      <c r="AG18" s="488"/>
      <c r="AH18" s="402">
        <v>56.7</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4682195</v>
      </c>
      <c r="BO18" s="433"/>
      <c r="BP18" s="433"/>
      <c r="BQ18" s="433"/>
      <c r="BR18" s="433"/>
      <c r="BS18" s="433"/>
      <c r="BT18" s="433"/>
      <c r="BU18" s="434"/>
      <c r="BV18" s="432">
        <v>4676810</v>
      </c>
      <c r="BW18" s="433"/>
      <c r="BX18" s="433"/>
      <c r="BY18" s="433"/>
      <c r="BZ18" s="433"/>
      <c r="CA18" s="433"/>
      <c r="CB18" s="433"/>
      <c r="CC18" s="434"/>
      <c r="CD18" s="188"/>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
      <c r="A19" s="175"/>
      <c r="B19" s="482" t="s">
        <v>149</v>
      </c>
      <c r="C19" s="483"/>
      <c r="D19" s="483"/>
      <c r="E19" s="484"/>
      <c r="F19" s="484"/>
      <c r="G19" s="484"/>
      <c r="H19" s="484"/>
      <c r="I19" s="484"/>
      <c r="J19" s="484"/>
      <c r="K19" s="484"/>
      <c r="L19" s="492">
        <v>63</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6914716</v>
      </c>
      <c r="BO19" s="433"/>
      <c r="BP19" s="433"/>
      <c r="BQ19" s="433"/>
      <c r="BR19" s="433"/>
      <c r="BS19" s="433"/>
      <c r="BT19" s="433"/>
      <c r="BU19" s="434"/>
      <c r="BV19" s="432">
        <v>6886920</v>
      </c>
      <c r="BW19" s="433"/>
      <c r="BX19" s="433"/>
      <c r="BY19" s="433"/>
      <c r="BZ19" s="433"/>
      <c r="CA19" s="433"/>
      <c r="CB19" s="433"/>
      <c r="CC19" s="434"/>
      <c r="CD19" s="188"/>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
      <c r="A20" s="175"/>
      <c r="B20" s="482" t="s">
        <v>151</v>
      </c>
      <c r="C20" s="483"/>
      <c r="D20" s="483"/>
      <c r="E20" s="484"/>
      <c r="F20" s="484"/>
      <c r="G20" s="484"/>
      <c r="H20" s="484"/>
      <c r="I20" s="484"/>
      <c r="J20" s="484"/>
      <c r="K20" s="484"/>
      <c r="L20" s="492">
        <v>4432</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88"/>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
      <c r="A21" s="175"/>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88"/>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15">
      <c r="A22" s="175"/>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8968588</v>
      </c>
      <c r="BO22" s="462"/>
      <c r="BP22" s="462"/>
      <c r="BQ22" s="462"/>
      <c r="BR22" s="462"/>
      <c r="BS22" s="462"/>
      <c r="BT22" s="462"/>
      <c r="BU22" s="463"/>
      <c r="BV22" s="461">
        <v>9537325</v>
      </c>
      <c r="BW22" s="462"/>
      <c r="BX22" s="462"/>
      <c r="BY22" s="462"/>
      <c r="BZ22" s="462"/>
      <c r="CA22" s="462"/>
      <c r="CB22" s="462"/>
      <c r="CC22" s="463"/>
      <c r="CD22" s="188"/>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15">
      <c r="A23" s="175"/>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5831120</v>
      </c>
      <c r="BO23" s="433"/>
      <c r="BP23" s="433"/>
      <c r="BQ23" s="433"/>
      <c r="BR23" s="433"/>
      <c r="BS23" s="433"/>
      <c r="BT23" s="433"/>
      <c r="BU23" s="434"/>
      <c r="BV23" s="432">
        <v>6190172</v>
      </c>
      <c r="BW23" s="433"/>
      <c r="BX23" s="433"/>
      <c r="BY23" s="433"/>
      <c r="BZ23" s="433"/>
      <c r="CA23" s="433"/>
      <c r="CB23" s="433"/>
      <c r="CC23" s="434"/>
      <c r="CD23" s="188"/>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
      <c r="A24" s="175"/>
      <c r="B24" s="411"/>
      <c r="C24" s="412"/>
      <c r="D24" s="413"/>
      <c r="E24" s="388" t="s">
        <v>161</v>
      </c>
      <c r="F24" s="389"/>
      <c r="G24" s="389"/>
      <c r="H24" s="389"/>
      <c r="I24" s="389"/>
      <c r="J24" s="389"/>
      <c r="K24" s="390"/>
      <c r="L24" s="385">
        <v>1</v>
      </c>
      <c r="M24" s="386"/>
      <c r="N24" s="386"/>
      <c r="O24" s="386"/>
      <c r="P24" s="387"/>
      <c r="Q24" s="385">
        <v>7130</v>
      </c>
      <c r="R24" s="386"/>
      <c r="S24" s="386"/>
      <c r="T24" s="386"/>
      <c r="U24" s="386"/>
      <c r="V24" s="387"/>
      <c r="W24" s="475"/>
      <c r="X24" s="412"/>
      <c r="Y24" s="413"/>
      <c r="Z24" s="388" t="s">
        <v>162</v>
      </c>
      <c r="AA24" s="389"/>
      <c r="AB24" s="389"/>
      <c r="AC24" s="389"/>
      <c r="AD24" s="389"/>
      <c r="AE24" s="389"/>
      <c r="AF24" s="389"/>
      <c r="AG24" s="390"/>
      <c r="AH24" s="385">
        <v>124</v>
      </c>
      <c r="AI24" s="386"/>
      <c r="AJ24" s="386"/>
      <c r="AK24" s="386"/>
      <c r="AL24" s="387"/>
      <c r="AM24" s="385">
        <v>385268</v>
      </c>
      <c r="AN24" s="386"/>
      <c r="AO24" s="386"/>
      <c r="AP24" s="386"/>
      <c r="AQ24" s="386"/>
      <c r="AR24" s="387"/>
      <c r="AS24" s="385">
        <v>3107</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7242296</v>
      </c>
      <c r="BO24" s="433"/>
      <c r="BP24" s="433"/>
      <c r="BQ24" s="433"/>
      <c r="BR24" s="433"/>
      <c r="BS24" s="433"/>
      <c r="BT24" s="433"/>
      <c r="BU24" s="434"/>
      <c r="BV24" s="432">
        <v>7646903</v>
      </c>
      <c r="BW24" s="433"/>
      <c r="BX24" s="433"/>
      <c r="BY24" s="433"/>
      <c r="BZ24" s="433"/>
      <c r="CA24" s="433"/>
      <c r="CB24" s="433"/>
      <c r="CC24" s="434"/>
      <c r="CD24" s="188"/>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15">
      <c r="A25" s="175"/>
      <c r="B25" s="411"/>
      <c r="C25" s="412"/>
      <c r="D25" s="413"/>
      <c r="E25" s="388" t="s">
        <v>164</v>
      </c>
      <c r="F25" s="389"/>
      <c r="G25" s="389"/>
      <c r="H25" s="389"/>
      <c r="I25" s="389"/>
      <c r="J25" s="389"/>
      <c r="K25" s="390"/>
      <c r="L25" s="385">
        <v>1</v>
      </c>
      <c r="M25" s="386"/>
      <c r="N25" s="386"/>
      <c r="O25" s="386"/>
      <c r="P25" s="387"/>
      <c r="Q25" s="385">
        <v>5870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297314</v>
      </c>
      <c r="BO25" s="462"/>
      <c r="BP25" s="462"/>
      <c r="BQ25" s="462"/>
      <c r="BR25" s="462"/>
      <c r="BS25" s="462"/>
      <c r="BT25" s="462"/>
      <c r="BU25" s="463"/>
      <c r="BV25" s="461">
        <v>256911</v>
      </c>
      <c r="BW25" s="462"/>
      <c r="BX25" s="462"/>
      <c r="BY25" s="462"/>
      <c r="BZ25" s="462"/>
      <c r="CA25" s="462"/>
      <c r="CB25" s="462"/>
      <c r="CC25" s="463"/>
      <c r="CD25" s="188"/>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15">
      <c r="A26" s="175"/>
      <c r="B26" s="411"/>
      <c r="C26" s="412"/>
      <c r="D26" s="413"/>
      <c r="E26" s="388" t="s">
        <v>167</v>
      </c>
      <c r="F26" s="389"/>
      <c r="G26" s="389"/>
      <c r="H26" s="389"/>
      <c r="I26" s="389"/>
      <c r="J26" s="389"/>
      <c r="K26" s="390"/>
      <c r="L26" s="385">
        <v>1</v>
      </c>
      <c r="M26" s="386"/>
      <c r="N26" s="386"/>
      <c r="O26" s="386"/>
      <c r="P26" s="387"/>
      <c r="Q26" s="385">
        <v>5640</v>
      </c>
      <c r="R26" s="386"/>
      <c r="S26" s="386"/>
      <c r="T26" s="386"/>
      <c r="U26" s="386"/>
      <c r="V26" s="387"/>
      <c r="W26" s="475"/>
      <c r="X26" s="412"/>
      <c r="Y26" s="413"/>
      <c r="Z26" s="388" t="s">
        <v>168</v>
      </c>
      <c r="AA26" s="443"/>
      <c r="AB26" s="443"/>
      <c r="AC26" s="443"/>
      <c r="AD26" s="443"/>
      <c r="AE26" s="443"/>
      <c r="AF26" s="443"/>
      <c r="AG26" s="444"/>
      <c r="AH26" s="385">
        <v>10</v>
      </c>
      <c r="AI26" s="386"/>
      <c r="AJ26" s="386"/>
      <c r="AK26" s="386"/>
      <c r="AL26" s="387"/>
      <c r="AM26" s="385">
        <v>33930</v>
      </c>
      <c r="AN26" s="386"/>
      <c r="AO26" s="386"/>
      <c r="AP26" s="386"/>
      <c r="AQ26" s="386"/>
      <c r="AR26" s="387"/>
      <c r="AS26" s="385">
        <v>3393</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88"/>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
      <c r="A27" s="175"/>
      <c r="B27" s="411"/>
      <c r="C27" s="412"/>
      <c r="D27" s="413"/>
      <c r="E27" s="388" t="s">
        <v>170</v>
      </c>
      <c r="F27" s="389"/>
      <c r="G27" s="389"/>
      <c r="H27" s="389"/>
      <c r="I27" s="389"/>
      <c r="J27" s="389"/>
      <c r="K27" s="390"/>
      <c r="L27" s="385">
        <v>1</v>
      </c>
      <c r="M27" s="386"/>
      <c r="N27" s="386"/>
      <c r="O27" s="386"/>
      <c r="P27" s="387"/>
      <c r="Q27" s="385">
        <v>3080</v>
      </c>
      <c r="R27" s="386"/>
      <c r="S27" s="386"/>
      <c r="T27" s="386"/>
      <c r="U27" s="386"/>
      <c r="V27" s="387"/>
      <c r="W27" s="475"/>
      <c r="X27" s="412"/>
      <c r="Y27" s="413"/>
      <c r="Z27" s="388" t="s">
        <v>171</v>
      </c>
      <c r="AA27" s="389"/>
      <c r="AB27" s="389"/>
      <c r="AC27" s="389"/>
      <c r="AD27" s="389"/>
      <c r="AE27" s="389"/>
      <c r="AF27" s="389"/>
      <c r="AG27" s="390"/>
      <c r="AH27" s="385">
        <v>1</v>
      </c>
      <c r="AI27" s="386"/>
      <c r="AJ27" s="386"/>
      <c r="AK27" s="386"/>
      <c r="AL27" s="387"/>
      <c r="AM27" s="385" t="s">
        <v>172</v>
      </c>
      <c r="AN27" s="386"/>
      <c r="AO27" s="386"/>
      <c r="AP27" s="386"/>
      <c r="AQ27" s="386"/>
      <c r="AR27" s="387"/>
      <c r="AS27" s="385" t="s">
        <v>172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133000</v>
      </c>
      <c r="BO27" s="467"/>
      <c r="BP27" s="467"/>
      <c r="BQ27" s="467"/>
      <c r="BR27" s="467"/>
      <c r="BS27" s="467"/>
      <c r="BT27" s="467"/>
      <c r="BU27" s="468"/>
      <c r="BV27" s="466">
        <v>133000</v>
      </c>
      <c r="BW27" s="467"/>
      <c r="BX27" s="467"/>
      <c r="BY27" s="467"/>
      <c r="BZ27" s="467"/>
      <c r="CA27" s="467"/>
      <c r="CB27" s="467"/>
      <c r="CC27" s="468"/>
      <c r="CD27" s="190"/>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15">
      <c r="A28" s="175"/>
      <c r="B28" s="411"/>
      <c r="C28" s="412"/>
      <c r="D28" s="413"/>
      <c r="E28" s="388" t="s">
        <v>174</v>
      </c>
      <c r="F28" s="389"/>
      <c r="G28" s="389"/>
      <c r="H28" s="389"/>
      <c r="I28" s="389"/>
      <c r="J28" s="389"/>
      <c r="K28" s="390"/>
      <c r="L28" s="385">
        <v>1</v>
      </c>
      <c r="M28" s="386"/>
      <c r="N28" s="386"/>
      <c r="O28" s="386"/>
      <c r="P28" s="387"/>
      <c r="Q28" s="385">
        <v>2530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1079477</v>
      </c>
      <c r="BO28" s="462"/>
      <c r="BP28" s="462"/>
      <c r="BQ28" s="462"/>
      <c r="BR28" s="462"/>
      <c r="BS28" s="462"/>
      <c r="BT28" s="462"/>
      <c r="BU28" s="463"/>
      <c r="BV28" s="461">
        <v>1138449</v>
      </c>
      <c r="BW28" s="462"/>
      <c r="BX28" s="462"/>
      <c r="BY28" s="462"/>
      <c r="BZ28" s="462"/>
      <c r="CA28" s="462"/>
      <c r="CB28" s="462"/>
      <c r="CC28" s="463"/>
      <c r="CD28" s="188"/>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15">
      <c r="A29" s="175"/>
      <c r="B29" s="411"/>
      <c r="C29" s="412"/>
      <c r="D29" s="413"/>
      <c r="E29" s="388" t="s">
        <v>177</v>
      </c>
      <c r="F29" s="389"/>
      <c r="G29" s="389"/>
      <c r="H29" s="389"/>
      <c r="I29" s="389"/>
      <c r="J29" s="389"/>
      <c r="K29" s="390"/>
      <c r="L29" s="385">
        <v>10</v>
      </c>
      <c r="M29" s="386"/>
      <c r="N29" s="386"/>
      <c r="O29" s="386"/>
      <c r="P29" s="387"/>
      <c r="Q29" s="385">
        <v>2300</v>
      </c>
      <c r="R29" s="386"/>
      <c r="S29" s="386"/>
      <c r="T29" s="386"/>
      <c r="U29" s="386"/>
      <c r="V29" s="387"/>
      <c r="W29" s="476"/>
      <c r="X29" s="477"/>
      <c r="Y29" s="478"/>
      <c r="Z29" s="388" t="s">
        <v>178</v>
      </c>
      <c r="AA29" s="389"/>
      <c r="AB29" s="389"/>
      <c r="AC29" s="389"/>
      <c r="AD29" s="389"/>
      <c r="AE29" s="389"/>
      <c r="AF29" s="389"/>
      <c r="AG29" s="390"/>
      <c r="AH29" s="385">
        <v>125</v>
      </c>
      <c r="AI29" s="386"/>
      <c r="AJ29" s="386"/>
      <c r="AK29" s="386"/>
      <c r="AL29" s="387"/>
      <c r="AM29" s="385">
        <v>389183</v>
      </c>
      <c r="AN29" s="386"/>
      <c r="AO29" s="386"/>
      <c r="AP29" s="386"/>
      <c r="AQ29" s="386"/>
      <c r="AR29" s="387"/>
      <c r="AS29" s="385">
        <v>3113</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105340</v>
      </c>
      <c r="BO29" s="433"/>
      <c r="BP29" s="433"/>
      <c r="BQ29" s="433"/>
      <c r="BR29" s="433"/>
      <c r="BS29" s="433"/>
      <c r="BT29" s="433"/>
      <c r="BU29" s="434"/>
      <c r="BV29" s="432">
        <v>155324</v>
      </c>
      <c r="BW29" s="433"/>
      <c r="BX29" s="433"/>
      <c r="BY29" s="433"/>
      <c r="BZ29" s="433"/>
      <c r="CA29" s="433"/>
      <c r="CB29" s="433"/>
      <c r="CC29" s="434"/>
      <c r="CD29" s="190"/>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
      <c r="A30" s="175"/>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97.1</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2370300</v>
      </c>
      <c r="BO30" s="467"/>
      <c r="BP30" s="467"/>
      <c r="BQ30" s="467"/>
      <c r="BR30" s="467"/>
      <c r="BS30" s="467"/>
      <c r="BT30" s="467"/>
      <c r="BU30" s="468"/>
      <c r="BV30" s="466">
        <v>1911884</v>
      </c>
      <c r="BW30" s="467"/>
      <c r="BX30" s="467"/>
      <c r="BY30" s="467"/>
      <c r="BZ30" s="467"/>
      <c r="CA30" s="467"/>
      <c r="CB30" s="467"/>
      <c r="CC30" s="468"/>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15">
      <c r="A31" s="175"/>
      <c r="B31" s="197"/>
      <c r="DI31" s="198"/>
    </row>
    <row r="32" spans="1:113" ht="13.5" customHeight="1" x14ac:dyDescent="0.15">
      <c r="A32" s="175"/>
      <c r="B32" s="199"/>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98"/>
    </row>
    <row r="33" spans="1:113" ht="13.5" customHeight="1" x14ac:dyDescent="0.15">
      <c r="A33" s="175"/>
      <c r="B33" s="199"/>
      <c r="C33" s="384" t="s">
        <v>187</v>
      </c>
      <c r="D33" s="384"/>
      <c r="E33" s="383" t="s">
        <v>188</v>
      </c>
      <c r="F33" s="383"/>
      <c r="G33" s="383"/>
      <c r="H33" s="383"/>
      <c r="I33" s="383"/>
      <c r="J33" s="383"/>
      <c r="K33" s="383"/>
      <c r="L33" s="383"/>
      <c r="M33" s="383"/>
      <c r="N33" s="383"/>
      <c r="O33" s="383"/>
      <c r="P33" s="383"/>
      <c r="Q33" s="383"/>
      <c r="R33" s="383"/>
      <c r="S33" s="383"/>
      <c r="T33" s="200"/>
      <c r="U33" s="384" t="s">
        <v>187</v>
      </c>
      <c r="V33" s="384"/>
      <c r="W33" s="383" t="s">
        <v>188</v>
      </c>
      <c r="X33" s="383"/>
      <c r="Y33" s="383"/>
      <c r="Z33" s="383"/>
      <c r="AA33" s="383"/>
      <c r="AB33" s="383"/>
      <c r="AC33" s="383"/>
      <c r="AD33" s="383"/>
      <c r="AE33" s="383"/>
      <c r="AF33" s="383"/>
      <c r="AG33" s="383"/>
      <c r="AH33" s="383"/>
      <c r="AI33" s="383"/>
      <c r="AJ33" s="383"/>
      <c r="AK33" s="383"/>
      <c r="AL33" s="200"/>
      <c r="AM33" s="384" t="s">
        <v>187</v>
      </c>
      <c r="AN33" s="384"/>
      <c r="AO33" s="383" t="s">
        <v>188</v>
      </c>
      <c r="AP33" s="383"/>
      <c r="AQ33" s="383"/>
      <c r="AR33" s="383"/>
      <c r="AS33" s="383"/>
      <c r="AT33" s="383"/>
      <c r="AU33" s="383"/>
      <c r="AV33" s="383"/>
      <c r="AW33" s="383"/>
      <c r="AX33" s="383"/>
      <c r="AY33" s="383"/>
      <c r="AZ33" s="383"/>
      <c r="BA33" s="383"/>
      <c r="BB33" s="383"/>
      <c r="BC33" s="383"/>
      <c r="BD33" s="201"/>
      <c r="BE33" s="383" t="s">
        <v>189</v>
      </c>
      <c r="BF33" s="383"/>
      <c r="BG33" s="383" t="s">
        <v>190</v>
      </c>
      <c r="BH33" s="383"/>
      <c r="BI33" s="383"/>
      <c r="BJ33" s="383"/>
      <c r="BK33" s="383"/>
      <c r="BL33" s="383"/>
      <c r="BM33" s="383"/>
      <c r="BN33" s="383"/>
      <c r="BO33" s="383"/>
      <c r="BP33" s="383"/>
      <c r="BQ33" s="383"/>
      <c r="BR33" s="383"/>
      <c r="BS33" s="383"/>
      <c r="BT33" s="383"/>
      <c r="BU33" s="383"/>
      <c r="BV33" s="201"/>
      <c r="BW33" s="384" t="s">
        <v>189</v>
      </c>
      <c r="BX33" s="384"/>
      <c r="BY33" s="383" t="s">
        <v>191</v>
      </c>
      <c r="BZ33" s="383"/>
      <c r="CA33" s="383"/>
      <c r="CB33" s="383"/>
      <c r="CC33" s="383"/>
      <c r="CD33" s="383"/>
      <c r="CE33" s="383"/>
      <c r="CF33" s="383"/>
      <c r="CG33" s="383"/>
      <c r="CH33" s="383"/>
      <c r="CI33" s="383"/>
      <c r="CJ33" s="383"/>
      <c r="CK33" s="383"/>
      <c r="CL33" s="383"/>
      <c r="CM33" s="383"/>
      <c r="CN33" s="200"/>
      <c r="CO33" s="384" t="s">
        <v>187</v>
      </c>
      <c r="CP33" s="384"/>
      <c r="CQ33" s="383" t="s">
        <v>192</v>
      </c>
      <c r="CR33" s="383"/>
      <c r="CS33" s="383"/>
      <c r="CT33" s="383"/>
      <c r="CU33" s="383"/>
      <c r="CV33" s="383"/>
      <c r="CW33" s="383"/>
      <c r="CX33" s="383"/>
      <c r="CY33" s="383"/>
      <c r="CZ33" s="383"/>
      <c r="DA33" s="383"/>
      <c r="DB33" s="383"/>
      <c r="DC33" s="383"/>
      <c r="DD33" s="383"/>
      <c r="DE33" s="383"/>
      <c r="DF33" s="200"/>
      <c r="DG33" s="382" t="s">
        <v>193</v>
      </c>
      <c r="DH33" s="382"/>
      <c r="DI33" s="202"/>
    </row>
    <row r="34" spans="1:113" ht="32.25" customHeight="1" x14ac:dyDescent="0.15">
      <c r="A34" s="175"/>
      <c r="B34" s="199"/>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75"/>
      <c r="U34" s="380">
        <f>IF(W34="","",MAX(C34:D43)+1)</f>
        <v>2</v>
      </c>
      <c r="V34" s="380"/>
      <c r="W34" s="381" t="str">
        <f>IF('各会計、関係団体の財政状況及び健全化判断比率'!B28="","",'各会計、関係団体の財政状況及び健全化判断比率'!B28)</f>
        <v>国民健康保険特別会計</v>
      </c>
      <c r="X34" s="381"/>
      <c r="Y34" s="381"/>
      <c r="Z34" s="381"/>
      <c r="AA34" s="381"/>
      <c r="AB34" s="381"/>
      <c r="AC34" s="381"/>
      <c r="AD34" s="381"/>
      <c r="AE34" s="381"/>
      <c r="AF34" s="381"/>
      <c r="AG34" s="381"/>
      <c r="AH34" s="381"/>
      <c r="AI34" s="381"/>
      <c r="AJ34" s="381"/>
      <c r="AK34" s="381"/>
      <c r="AL34" s="175"/>
      <c r="AM34" s="380">
        <f>IF(AO34="","",MAX(C34:D43,U34:V43)+1)</f>
        <v>5</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75"/>
      <c r="BE34" s="380">
        <f>IF(BG34="","",MAX(C34:D43,U34:V43,AM34:AN43)+1)</f>
        <v>6</v>
      </c>
      <c r="BF34" s="380"/>
      <c r="BG34" s="381" t="str">
        <f>IF('各会計、関係団体の財政状況及び健全化判断比率'!B32="","",'各会計、関係団体の財政状況及び健全化判断比率'!B32)</f>
        <v>公共下水道事業特別会計</v>
      </c>
      <c r="BH34" s="381"/>
      <c r="BI34" s="381"/>
      <c r="BJ34" s="381"/>
      <c r="BK34" s="381"/>
      <c r="BL34" s="381"/>
      <c r="BM34" s="381"/>
      <c r="BN34" s="381"/>
      <c r="BO34" s="381"/>
      <c r="BP34" s="381"/>
      <c r="BQ34" s="381"/>
      <c r="BR34" s="381"/>
      <c r="BS34" s="381"/>
      <c r="BT34" s="381"/>
      <c r="BU34" s="381"/>
      <c r="BV34" s="175"/>
      <c r="BW34" s="380">
        <f>IF(BY34="","",MAX(C34:D43,U34:V43,AM34:AN43,BE34:BF43)+1)</f>
        <v>8</v>
      </c>
      <c r="BX34" s="380"/>
      <c r="BY34" s="381" t="str">
        <f>IF('各会計、関係団体の財政状況及び健全化判断比率'!B68="","",'各会計、関係団体の財政状況及び健全化判断比率'!B68)</f>
        <v>酒田地区広域行政組合</v>
      </c>
      <c r="BZ34" s="381"/>
      <c r="CA34" s="381"/>
      <c r="CB34" s="381"/>
      <c r="CC34" s="381"/>
      <c r="CD34" s="381"/>
      <c r="CE34" s="381"/>
      <c r="CF34" s="381"/>
      <c r="CG34" s="381"/>
      <c r="CH34" s="381"/>
      <c r="CI34" s="381"/>
      <c r="CJ34" s="381"/>
      <c r="CK34" s="381"/>
      <c r="CL34" s="381"/>
      <c r="CM34" s="381"/>
      <c r="CN34" s="175"/>
      <c r="CO34" s="380">
        <f>IF(CQ34="","",MAX(C34:D43,U34:V43,AM34:AN43,BE34:BF43,BW34:BX43)+1)</f>
        <v>18</v>
      </c>
      <c r="CP34" s="380"/>
      <c r="CQ34" s="381" t="str">
        <f>IF('各会計、関係団体の財政状況及び健全化判断比率'!BS7="","",'各会計、関係団体の財政状況及び健全化判断比率'!BS7)</f>
        <v>遊佐町総合交流促進施設株式会社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202"/>
    </row>
    <row r="35" spans="1:113" ht="32.25" customHeight="1" x14ac:dyDescent="0.15">
      <c r="A35" s="175"/>
      <c r="B35" s="199"/>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75"/>
      <c r="U35" s="380">
        <f>IF(W35="","",U34+1)</f>
        <v>3</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75"/>
      <c r="AM35" s="380" t="str">
        <f t="shared" ref="AM35:AM43" si="0">IF(AO35="","",AM34+1)</f>
        <v/>
      </c>
      <c r="AN35" s="380"/>
      <c r="AO35" s="381"/>
      <c r="AP35" s="381"/>
      <c r="AQ35" s="381"/>
      <c r="AR35" s="381"/>
      <c r="AS35" s="381"/>
      <c r="AT35" s="381"/>
      <c r="AU35" s="381"/>
      <c r="AV35" s="381"/>
      <c r="AW35" s="381"/>
      <c r="AX35" s="381"/>
      <c r="AY35" s="381"/>
      <c r="AZ35" s="381"/>
      <c r="BA35" s="381"/>
      <c r="BB35" s="381"/>
      <c r="BC35" s="381"/>
      <c r="BD35" s="175"/>
      <c r="BE35" s="380">
        <f t="shared" ref="BE35:BE43" si="1">IF(BG35="","",BE34+1)</f>
        <v>7</v>
      </c>
      <c r="BF35" s="380"/>
      <c r="BG35" s="381" t="str">
        <f>IF('各会計、関係団体の財政状況及び健全化判断比率'!B33="","",'各会計、関係団体の財政状況及び健全化判断比率'!B33)</f>
        <v>地域集落排水事業特別会計</v>
      </c>
      <c r="BH35" s="381"/>
      <c r="BI35" s="381"/>
      <c r="BJ35" s="381"/>
      <c r="BK35" s="381"/>
      <c r="BL35" s="381"/>
      <c r="BM35" s="381"/>
      <c r="BN35" s="381"/>
      <c r="BO35" s="381"/>
      <c r="BP35" s="381"/>
      <c r="BQ35" s="381"/>
      <c r="BR35" s="381"/>
      <c r="BS35" s="381"/>
      <c r="BT35" s="381"/>
      <c r="BU35" s="381"/>
      <c r="BV35" s="175"/>
      <c r="BW35" s="380">
        <f t="shared" ref="BW35:BW43" si="2">IF(BY35="","",BW34+1)</f>
        <v>9</v>
      </c>
      <c r="BX35" s="380"/>
      <c r="BY35" s="381" t="str">
        <f>IF('各会計、関係団体の財政状況及び健全化判断比率'!B69="","",'各会計、関係団体の財政状況及び健全化判断比率'!B69)</f>
        <v>庄内広域行政組合（普通会計分）</v>
      </c>
      <c r="BZ35" s="381"/>
      <c r="CA35" s="381"/>
      <c r="CB35" s="381"/>
      <c r="CC35" s="381"/>
      <c r="CD35" s="381"/>
      <c r="CE35" s="381"/>
      <c r="CF35" s="381"/>
      <c r="CG35" s="381"/>
      <c r="CH35" s="381"/>
      <c r="CI35" s="381"/>
      <c r="CJ35" s="381"/>
      <c r="CK35" s="381"/>
      <c r="CL35" s="381"/>
      <c r="CM35" s="381"/>
      <c r="CN35" s="175"/>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202"/>
    </row>
    <row r="36" spans="1:113" ht="32.25" customHeight="1" x14ac:dyDescent="0.15">
      <c r="A36" s="175"/>
      <c r="B36" s="199"/>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75"/>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75"/>
      <c r="AM36" s="380" t="str">
        <f t="shared" si="0"/>
        <v/>
      </c>
      <c r="AN36" s="380"/>
      <c r="AO36" s="381"/>
      <c r="AP36" s="381"/>
      <c r="AQ36" s="381"/>
      <c r="AR36" s="381"/>
      <c r="AS36" s="381"/>
      <c r="AT36" s="381"/>
      <c r="AU36" s="381"/>
      <c r="AV36" s="381"/>
      <c r="AW36" s="381"/>
      <c r="AX36" s="381"/>
      <c r="AY36" s="381"/>
      <c r="AZ36" s="381"/>
      <c r="BA36" s="381"/>
      <c r="BB36" s="381"/>
      <c r="BC36" s="381"/>
      <c r="BD36" s="175"/>
      <c r="BE36" s="380" t="str">
        <f t="shared" si="1"/>
        <v/>
      </c>
      <c r="BF36" s="380"/>
      <c r="BG36" s="381"/>
      <c r="BH36" s="381"/>
      <c r="BI36" s="381"/>
      <c r="BJ36" s="381"/>
      <c r="BK36" s="381"/>
      <c r="BL36" s="381"/>
      <c r="BM36" s="381"/>
      <c r="BN36" s="381"/>
      <c r="BO36" s="381"/>
      <c r="BP36" s="381"/>
      <c r="BQ36" s="381"/>
      <c r="BR36" s="381"/>
      <c r="BS36" s="381"/>
      <c r="BT36" s="381"/>
      <c r="BU36" s="381"/>
      <c r="BV36" s="175"/>
      <c r="BW36" s="380">
        <f t="shared" si="2"/>
        <v>10</v>
      </c>
      <c r="BX36" s="380"/>
      <c r="BY36" s="381" t="str">
        <f>IF('各会計、関係団体の財政状況及び健全化判断比率'!B70="","",'各会計、関係団体の財政状況及び健全化判断比率'!B70)</f>
        <v>庄内広域行政組合（青果市場事業特別会計分）</v>
      </c>
      <c r="BZ36" s="381"/>
      <c r="CA36" s="381"/>
      <c r="CB36" s="381"/>
      <c r="CC36" s="381"/>
      <c r="CD36" s="381"/>
      <c r="CE36" s="381"/>
      <c r="CF36" s="381"/>
      <c r="CG36" s="381"/>
      <c r="CH36" s="381"/>
      <c r="CI36" s="381"/>
      <c r="CJ36" s="381"/>
      <c r="CK36" s="381"/>
      <c r="CL36" s="381"/>
      <c r="CM36" s="381"/>
      <c r="CN36" s="175"/>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202"/>
    </row>
    <row r="37" spans="1:113" ht="32.25" customHeight="1" x14ac:dyDescent="0.15">
      <c r="A37" s="175"/>
      <c r="B37" s="199"/>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75"/>
      <c r="U37" s="380" t="str">
        <f t="shared" si="4"/>
        <v/>
      </c>
      <c r="V37" s="380"/>
      <c r="W37" s="381"/>
      <c r="X37" s="381"/>
      <c r="Y37" s="381"/>
      <c r="Z37" s="381"/>
      <c r="AA37" s="381"/>
      <c r="AB37" s="381"/>
      <c r="AC37" s="381"/>
      <c r="AD37" s="381"/>
      <c r="AE37" s="381"/>
      <c r="AF37" s="381"/>
      <c r="AG37" s="381"/>
      <c r="AH37" s="381"/>
      <c r="AI37" s="381"/>
      <c r="AJ37" s="381"/>
      <c r="AK37" s="381"/>
      <c r="AL37" s="175"/>
      <c r="AM37" s="380" t="str">
        <f t="shared" si="0"/>
        <v/>
      </c>
      <c r="AN37" s="380"/>
      <c r="AO37" s="381"/>
      <c r="AP37" s="381"/>
      <c r="AQ37" s="381"/>
      <c r="AR37" s="381"/>
      <c r="AS37" s="381"/>
      <c r="AT37" s="381"/>
      <c r="AU37" s="381"/>
      <c r="AV37" s="381"/>
      <c r="AW37" s="381"/>
      <c r="AX37" s="381"/>
      <c r="AY37" s="381"/>
      <c r="AZ37" s="381"/>
      <c r="BA37" s="381"/>
      <c r="BB37" s="381"/>
      <c r="BC37" s="381"/>
      <c r="BD37" s="175"/>
      <c r="BE37" s="380" t="str">
        <f t="shared" si="1"/>
        <v/>
      </c>
      <c r="BF37" s="380"/>
      <c r="BG37" s="381"/>
      <c r="BH37" s="381"/>
      <c r="BI37" s="381"/>
      <c r="BJ37" s="381"/>
      <c r="BK37" s="381"/>
      <c r="BL37" s="381"/>
      <c r="BM37" s="381"/>
      <c r="BN37" s="381"/>
      <c r="BO37" s="381"/>
      <c r="BP37" s="381"/>
      <c r="BQ37" s="381"/>
      <c r="BR37" s="381"/>
      <c r="BS37" s="381"/>
      <c r="BT37" s="381"/>
      <c r="BU37" s="381"/>
      <c r="BV37" s="175"/>
      <c r="BW37" s="380">
        <f t="shared" si="2"/>
        <v>11</v>
      </c>
      <c r="BX37" s="380"/>
      <c r="BY37" s="381" t="str">
        <f>IF('各会計、関係団体の財政状況及び健全化判断比率'!B71="","",'各会計、関係団体の財政状況及び健全化判断比率'!B71)</f>
        <v>庄内広域行政組合（庄内食肉流通センター事業特別会計分）</v>
      </c>
      <c r="BZ37" s="381"/>
      <c r="CA37" s="381"/>
      <c r="CB37" s="381"/>
      <c r="CC37" s="381"/>
      <c r="CD37" s="381"/>
      <c r="CE37" s="381"/>
      <c r="CF37" s="381"/>
      <c r="CG37" s="381"/>
      <c r="CH37" s="381"/>
      <c r="CI37" s="381"/>
      <c r="CJ37" s="381"/>
      <c r="CK37" s="381"/>
      <c r="CL37" s="381"/>
      <c r="CM37" s="381"/>
      <c r="CN37" s="175"/>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202"/>
    </row>
    <row r="38" spans="1:113" ht="32.25" customHeight="1" x14ac:dyDescent="0.15">
      <c r="A38" s="175"/>
      <c r="B38" s="199"/>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75"/>
      <c r="U38" s="380" t="str">
        <f t="shared" si="4"/>
        <v/>
      </c>
      <c r="V38" s="380"/>
      <c r="W38" s="381"/>
      <c r="X38" s="381"/>
      <c r="Y38" s="381"/>
      <c r="Z38" s="381"/>
      <c r="AA38" s="381"/>
      <c r="AB38" s="381"/>
      <c r="AC38" s="381"/>
      <c r="AD38" s="381"/>
      <c r="AE38" s="381"/>
      <c r="AF38" s="381"/>
      <c r="AG38" s="381"/>
      <c r="AH38" s="381"/>
      <c r="AI38" s="381"/>
      <c r="AJ38" s="381"/>
      <c r="AK38" s="381"/>
      <c r="AL38" s="175"/>
      <c r="AM38" s="380" t="str">
        <f t="shared" si="0"/>
        <v/>
      </c>
      <c r="AN38" s="380"/>
      <c r="AO38" s="381"/>
      <c r="AP38" s="381"/>
      <c r="AQ38" s="381"/>
      <c r="AR38" s="381"/>
      <c r="AS38" s="381"/>
      <c r="AT38" s="381"/>
      <c r="AU38" s="381"/>
      <c r="AV38" s="381"/>
      <c r="AW38" s="381"/>
      <c r="AX38" s="381"/>
      <c r="AY38" s="381"/>
      <c r="AZ38" s="381"/>
      <c r="BA38" s="381"/>
      <c r="BB38" s="381"/>
      <c r="BC38" s="381"/>
      <c r="BD38" s="175"/>
      <c r="BE38" s="380" t="str">
        <f t="shared" si="1"/>
        <v/>
      </c>
      <c r="BF38" s="380"/>
      <c r="BG38" s="381"/>
      <c r="BH38" s="381"/>
      <c r="BI38" s="381"/>
      <c r="BJ38" s="381"/>
      <c r="BK38" s="381"/>
      <c r="BL38" s="381"/>
      <c r="BM38" s="381"/>
      <c r="BN38" s="381"/>
      <c r="BO38" s="381"/>
      <c r="BP38" s="381"/>
      <c r="BQ38" s="381"/>
      <c r="BR38" s="381"/>
      <c r="BS38" s="381"/>
      <c r="BT38" s="381"/>
      <c r="BU38" s="381"/>
      <c r="BV38" s="175"/>
      <c r="BW38" s="380">
        <f t="shared" si="2"/>
        <v>12</v>
      </c>
      <c r="BX38" s="380"/>
      <c r="BY38" s="381" t="str">
        <f>IF('各会計、関係団体の財政状況及び健全化判断比率'!B72="","",'各会計、関係団体の財政状況及び健全化判断比率'!B72)</f>
        <v>山形県消防補償等組合</v>
      </c>
      <c r="BZ38" s="381"/>
      <c r="CA38" s="381"/>
      <c r="CB38" s="381"/>
      <c r="CC38" s="381"/>
      <c r="CD38" s="381"/>
      <c r="CE38" s="381"/>
      <c r="CF38" s="381"/>
      <c r="CG38" s="381"/>
      <c r="CH38" s="381"/>
      <c r="CI38" s="381"/>
      <c r="CJ38" s="381"/>
      <c r="CK38" s="381"/>
      <c r="CL38" s="381"/>
      <c r="CM38" s="381"/>
      <c r="CN38" s="175"/>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202"/>
    </row>
    <row r="39" spans="1:113" ht="32.25" customHeight="1" x14ac:dyDescent="0.15">
      <c r="A39" s="175"/>
      <c r="B39" s="199"/>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75"/>
      <c r="U39" s="380" t="str">
        <f t="shared" si="4"/>
        <v/>
      </c>
      <c r="V39" s="380"/>
      <c r="W39" s="381"/>
      <c r="X39" s="381"/>
      <c r="Y39" s="381"/>
      <c r="Z39" s="381"/>
      <c r="AA39" s="381"/>
      <c r="AB39" s="381"/>
      <c r="AC39" s="381"/>
      <c r="AD39" s="381"/>
      <c r="AE39" s="381"/>
      <c r="AF39" s="381"/>
      <c r="AG39" s="381"/>
      <c r="AH39" s="381"/>
      <c r="AI39" s="381"/>
      <c r="AJ39" s="381"/>
      <c r="AK39" s="381"/>
      <c r="AL39" s="175"/>
      <c r="AM39" s="380" t="str">
        <f t="shared" si="0"/>
        <v/>
      </c>
      <c r="AN39" s="380"/>
      <c r="AO39" s="381"/>
      <c r="AP39" s="381"/>
      <c r="AQ39" s="381"/>
      <c r="AR39" s="381"/>
      <c r="AS39" s="381"/>
      <c r="AT39" s="381"/>
      <c r="AU39" s="381"/>
      <c r="AV39" s="381"/>
      <c r="AW39" s="381"/>
      <c r="AX39" s="381"/>
      <c r="AY39" s="381"/>
      <c r="AZ39" s="381"/>
      <c r="BA39" s="381"/>
      <c r="BB39" s="381"/>
      <c r="BC39" s="381"/>
      <c r="BD39" s="175"/>
      <c r="BE39" s="380" t="str">
        <f t="shared" si="1"/>
        <v/>
      </c>
      <c r="BF39" s="380"/>
      <c r="BG39" s="381"/>
      <c r="BH39" s="381"/>
      <c r="BI39" s="381"/>
      <c r="BJ39" s="381"/>
      <c r="BK39" s="381"/>
      <c r="BL39" s="381"/>
      <c r="BM39" s="381"/>
      <c r="BN39" s="381"/>
      <c r="BO39" s="381"/>
      <c r="BP39" s="381"/>
      <c r="BQ39" s="381"/>
      <c r="BR39" s="381"/>
      <c r="BS39" s="381"/>
      <c r="BT39" s="381"/>
      <c r="BU39" s="381"/>
      <c r="BV39" s="175"/>
      <c r="BW39" s="380">
        <f t="shared" si="2"/>
        <v>13</v>
      </c>
      <c r="BX39" s="380"/>
      <c r="BY39" s="381" t="str">
        <f>IF('各会計、関係団体の財政状況及び健全化判断比率'!B73="","",'各会計、関係団体の財政状況及び健全化判断比率'!B73)</f>
        <v>山形県自治会館管理組合</v>
      </c>
      <c r="BZ39" s="381"/>
      <c r="CA39" s="381"/>
      <c r="CB39" s="381"/>
      <c r="CC39" s="381"/>
      <c r="CD39" s="381"/>
      <c r="CE39" s="381"/>
      <c r="CF39" s="381"/>
      <c r="CG39" s="381"/>
      <c r="CH39" s="381"/>
      <c r="CI39" s="381"/>
      <c r="CJ39" s="381"/>
      <c r="CK39" s="381"/>
      <c r="CL39" s="381"/>
      <c r="CM39" s="381"/>
      <c r="CN39" s="175"/>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202"/>
    </row>
    <row r="40" spans="1:113" ht="32.25" customHeight="1" x14ac:dyDescent="0.15">
      <c r="A40" s="175"/>
      <c r="B40" s="199"/>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75"/>
      <c r="U40" s="380" t="str">
        <f t="shared" si="4"/>
        <v/>
      </c>
      <c r="V40" s="380"/>
      <c r="W40" s="381"/>
      <c r="X40" s="381"/>
      <c r="Y40" s="381"/>
      <c r="Z40" s="381"/>
      <c r="AA40" s="381"/>
      <c r="AB40" s="381"/>
      <c r="AC40" s="381"/>
      <c r="AD40" s="381"/>
      <c r="AE40" s="381"/>
      <c r="AF40" s="381"/>
      <c r="AG40" s="381"/>
      <c r="AH40" s="381"/>
      <c r="AI40" s="381"/>
      <c r="AJ40" s="381"/>
      <c r="AK40" s="381"/>
      <c r="AL40" s="175"/>
      <c r="AM40" s="380" t="str">
        <f t="shared" si="0"/>
        <v/>
      </c>
      <c r="AN40" s="380"/>
      <c r="AO40" s="381"/>
      <c r="AP40" s="381"/>
      <c r="AQ40" s="381"/>
      <c r="AR40" s="381"/>
      <c r="AS40" s="381"/>
      <c r="AT40" s="381"/>
      <c r="AU40" s="381"/>
      <c r="AV40" s="381"/>
      <c r="AW40" s="381"/>
      <c r="AX40" s="381"/>
      <c r="AY40" s="381"/>
      <c r="AZ40" s="381"/>
      <c r="BA40" s="381"/>
      <c r="BB40" s="381"/>
      <c r="BC40" s="381"/>
      <c r="BD40" s="175"/>
      <c r="BE40" s="380" t="str">
        <f t="shared" si="1"/>
        <v/>
      </c>
      <c r="BF40" s="380"/>
      <c r="BG40" s="381"/>
      <c r="BH40" s="381"/>
      <c r="BI40" s="381"/>
      <c r="BJ40" s="381"/>
      <c r="BK40" s="381"/>
      <c r="BL40" s="381"/>
      <c r="BM40" s="381"/>
      <c r="BN40" s="381"/>
      <c r="BO40" s="381"/>
      <c r="BP40" s="381"/>
      <c r="BQ40" s="381"/>
      <c r="BR40" s="381"/>
      <c r="BS40" s="381"/>
      <c r="BT40" s="381"/>
      <c r="BU40" s="381"/>
      <c r="BV40" s="175"/>
      <c r="BW40" s="380">
        <f t="shared" si="2"/>
        <v>14</v>
      </c>
      <c r="BX40" s="380"/>
      <c r="BY40" s="381" t="str">
        <f>IF('各会計、関係団体の財政状況及び健全化判断比率'!B74="","",'各会計、関係団体の財政状況及び健全化判断比率'!B74)</f>
        <v>山形県市町村職員退職手当組合</v>
      </c>
      <c r="BZ40" s="381"/>
      <c r="CA40" s="381"/>
      <c r="CB40" s="381"/>
      <c r="CC40" s="381"/>
      <c r="CD40" s="381"/>
      <c r="CE40" s="381"/>
      <c r="CF40" s="381"/>
      <c r="CG40" s="381"/>
      <c r="CH40" s="381"/>
      <c r="CI40" s="381"/>
      <c r="CJ40" s="381"/>
      <c r="CK40" s="381"/>
      <c r="CL40" s="381"/>
      <c r="CM40" s="381"/>
      <c r="CN40" s="175"/>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202"/>
    </row>
    <row r="41" spans="1:113" ht="32.25" customHeight="1" x14ac:dyDescent="0.15">
      <c r="A41" s="175"/>
      <c r="B41" s="199"/>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75"/>
      <c r="U41" s="380" t="str">
        <f t="shared" si="4"/>
        <v/>
      </c>
      <c r="V41" s="380"/>
      <c r="W41" s="381"/>
      <c r="X41" s="381"/>
      <c r="Y41" s="381"/>
      <c r="Z41" s="381"/>
      <c r="AA41" s="381"/>
      <c r="AB41" s="381"/>
      <c r="AC41" s="381"/>
      <c r="AD41" s="381"/>
      <c r="AE41" s="381"/>
      <c r="AF41" s="381"/>
      <c r="AG41" s="381"/>
      <c r="AH41" s="381"/>
      <c r="AI41" s="381"/>
      <c r="AJ41" s="381"/>
      <c r="AK41" s="381"/>
      <c r="AL41" s="175"/>
      <c r="AM41" s="380" t="str">
        <f t="shared" si="0"/>
        <v/>
      </c>
      <c r="AN41" s="380"/>
      <c r="AO41" s="381"/>
      <c r="AP41" s="381"/>
      <c r="AQ41" s="381"/>
      <c r="AR41" s="381"/>
      <c r="AS41" s="381"/>
      <c r="AT41" s="381"/>
      <c r="AU41" s="381"/>
      <c r="AV41" s="381"/>
      <c r="AW41" s="381"/>
      <c r="AX41" s="381"/>
      <c r="AY41" s="381"/>
      <c r="AZ41" s="381"/>
      <c r="BA41" s="381"/>
      <c r="BB41" s="381"/>
      <c r="BC41" s="381"/>
      <c r="BD41" s="175"/>
      <c r="BE41" s="380" t="str">
        <f t="shared" si="1"/>
        <v/>
      </c>
      <c r="BF41" s="380"/>
      <c r="BG41" s="381"/>
      <c r="BH41" s="381"/>
      <c r="BI41" s="381"/>
      <c r="BJ41" s="381"/>
      <c r="BK41" s="381"/>
      <c r="BL41" s="381"/>
      <c r="BM41" s="381"/>
      <c r="BN41" s="381"/>
      <c r="BO41" s="381"/>
      <c r="BP41" s="381"/>
      <c r="BQ41" s="381"/>
      <c r="BR41" s="381"/>
      <c r="BS41" s="381"/>
      <c r="BT41" s="381"/>
      <c r="BU41" s="381"/>
      <c r="BV41" s="175"/>
      <c r="BW41" s="380">
        <f t="shared" si="2"/>
        <v>15</v>
      </c>
      <c r="BX41" s="380"/>
      <c r="BY41" s="381" t="str">
        <f>IF('各会計、関係団体の財政状況及び健全化判断比率'!B75="","",'各会計、関係団体の財政状況及び健全化判断比率'!B75)</f>
        <v>山形県市町村交通災害共済組合</v>
      </c>
      <c r="BZ41" s="381"/>
      <c r="CA41" s="381"/>
      <c r="CB41" s="381"/>
      <c r="CC41" s="381"/>
      <c r="CD41" s="381"/>
      <c r="CE41" s="381"/>
      <c r="CF41" s="381"/>
      <c r="CG41" s="381"/>
      <c r="CH41" s="381"/>
      <c r="CI41" s="381"/>
      <c r="CJ41" s="381"/>
      <c r="CK41" s="381"/>
      <c r="CL41" s="381"/>
      <c r="CM41" s="381"/>
      <c r="CN41" s="175"/>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202"/>
    </row>
    <row r="42" spans="1:113" ht="32.25" customHeight="1" x14ac:dyDescent="0.15">
      <c r="B42" s="199"/>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75"/>
      <c r="U42" s="380" t="str">
        <f t="shared" si="4"/>
        <v/>
      </c>
      <c r="V42" s="380"/>
      <c r="W42" s="381"/>
      <c r="X42" s="381"/>
      <c r="Y42" s="381"/>
      <c r="Z42" s="381"/>
      <c r="AA42" s="381"/>
      <c r="AB42" s="381"/>
      <c r="AC42" s="381"/>
      <c r="AD42" s="381"/>
      <c r="AE42" s="381"/>
      <c r="AF42" s="381"/>
      <c r="AG42" s="381"/>
      <c r="AH42" s="381"/>
      <c r="AI42" s="381"/>
      <c r="AJ42" s="381"/>
      <c r="AK42" s="381"/>
      <c r="AL42" s="175"/>
      <c r="AM42" s="380" t="str">
        <f t="shared" si="0"/>
        <v/>
      </c>
      <c r="AN42" s="380"/>
      <c r="AO42" s="381"/>
      <c r="AP42" s="381"/>
      <c r="AQ42" s="381"/>
      <c r="AR42" s="381"/>
      <c r="AS42" s="381"/>
      <c r="AT42" s="381"/>
      <c r="AU42" s="381"/>
      <c r="AV42" s="381"/>
      <c r="AW42" s="381"/>
      <c r="AX42" s="381"/>
      <c r="AY42" s="381"/>
      <c r="AZ42" s="381"/>
      <c r="BA42" s="381"/>
      <c r="BB42" s="381"/>
      <c r="BC42" s="381"/>
      <c r="BD42" s="175"/>
      <c r="BE42" s="380" t="str">
        <f t="shared" si="1"/>
        <v/>
      </c>
      <c r="BF42" s="380"/>
      <c r="BG42" s="381"/>
      <c r="BH42" s="381"/>
      <c r="BI42" s="381"/>
      <c r="BJ42" s="381"/>
      <c r="BK42" s="381"/>
      <c r="BL42" s="381"/>
      <c r="BM42" s="381"/>
      <c r="BN42" s="381"/>
      <c r="BO42" s="381"/>
      <c r="BP42" s="381"/>
      <c r="BQ42" s="381"/>
      <c r="BR42" s="381"/>
      <c r="BS42" s="381"/>
      <c r="BT42" s="381"/>
      <c r="BU42" s="381"/>
      <c r="BV42" s="175"/>
      <c r="BW42" s="380">
        <f t="shared" si="2"/>
        <v>16</v>
      </c>
      <c r="BX42" s="380"/>
      <c r="BY42" s="381" t="str">
        <f>IF('各会計、関係団体の財政状況及び健全化判断比率'!B76="","",'各会計、関係団体の財政状況及び健全化判断比率'!B76)</f>
        <v>山形県後期高齢者医療広域連合（普通会計分）</v>
      </c>
      <c r="BZ42" s="381"/>
      <c r="CA42" s="381"/>
      <c r="CB42" s="381"/>
      <c r="CC42" s="381"/>
      <c r="CD42" s="381"/>
      <c r="CE42" s="381"/>
      <c r="CF42" s="381"/>
      <c r="CG42" s="381"/>
      <c r="CH42" s="381"/>
      <c r="CI42" s="381"/>
      <c r="CJ42" s="381"/>
      <c r="CK42" s="381"/>
      <c r="CL42" s="381"/>
      <c r="CM42" s="381"/>
      <c r="CN42" s="175"/>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202"/>
    </row>
    <row r="43" spans="1:113" ht="32.25" customHeight="1" x14ac:dyDescent="0.15">
      <c r="B43" s="199"/>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75"/>
      <c r="U43" s="380" t="str">
        <f t="shared" si="4"/>
        <v/>
      </c>
      <c r="V43" s="380"/>
      <c r="W43" s="381"/>
      <c r="X43" s="381"/>
      <c r="Y43" s="381"/>
      <c r="Z43" s="381"/>
      <c r="AA43" s="381"/>
      <c r="AB43" s="381"/>
      <c r="AC43" s="381"/>
      <c r="AD43" s="381"/>
      <c r="AE43" s="381"/>
      <c r="AF43" s="381"/>
      <c r="AG43" s="381"/>
      <c r="AH43" s="381"/>
      <c r="AI43" s="381"/>
      <c r="AJ43" s="381"/>
      <c r="AK43" s="381"/>
      <c r="AL43" s="175"/>
      <c r="AM43" s="380" t="str">
        <f t="shared" si="0"/>
        <v/>
      </c>
      <c r="AN43" s="380"/>
      <c r="AO43" s="381"/>
      <c r="AP43" s="381"/>
      <c r="AQ43" s="381"/>
      <c r="AR43" s="381"/>
      <c r="AS43" s="381"/>
      <c r="AT43" s="381"/>
      <c r="AU43" s="381"/>
      <c r="AV43" s="381"/>
      <c r="AW43" s="381"/>
      <c r="AX43" s="381"/>
      <c r="AY43" s="381"/>
      <c r="AZ43" s="381"/>
      <c r="BA43" s="381"/>
      <c r="BB43" s="381"/>
      <c r="BC43" s="381"/>
      <c r="BD43" s="175"/>
      <c r="BE43" s="380" t="str">
        <f t="shared" si="1"/>
        <v/>
      </c>
      <c r="BF43" s="380"/>
      <c r="BG43" s="381"/>
      <c r="BH43" s="381"/>
      <c r="BI43" s="381"/>
      <c r="BJ43" s="381"/>
      <c r="BK43" s="381"/>
      <c r="BL43" s="381"/>
      <c r="BM43" s="381"/>
      <c r="BN43" s="381"/>
      <c r="BO43" s="381"/>
      <c r="BP43" s="381"/>
      <c r="BQ43" s="381"/>
      <c r="BR43" s="381"/>
      <c r="BS43" s="381"/>
      <c r="BT43" s="381"/>
      <c r="BU43" s="381"/>
      <c r="BV43" s="175"/>
      <c r="BW43" s="380">
        <f t="shared" si="2"/>
        <v>17</v>
      </c>
      <c r="BX43" s="380"/>
      <c r="BY43" s="381" t="str">
        <f>IF('各会計、関係団体の財政状況及び健全化判断比率'!B77="","",'各会計、関係団体の財政状況及び健全化判断比率'!B77)</f>
        <v>山形県後期高齢者医療広域連合（事業会計分）</v>
      </c>
      <c r="BZ43" s="381"/>
      <c r="CA43" s="381"/>
      <c r="CB43" s="381"/>
      <c r="CC43" s="381"/>
      <c r="CD43" s="381"/>
      <c r="CE43" s="381"/>
      <c r="CF43" s="381"/>
      <c r="CG43" s="381"/>
      <c r="CH43" s="381"/>
      <c r="CI43" s="381"/>
      <c r="CJ43" s="381"/>
      <c r="CK43" s="381"/>
      <c r="CL43" s="381"/>
      <c r="CM43" s="381"/>
      <c r="CN43" s="175"/>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202"/>
    </row>
    <row r="44" spans="1:113" ht="13.5" customHeight="1" thickBot="1" x14ac:dyDescent="0.2">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15"/>
    <row r="46" spans="1:113" x14ac:dyDescent="0.15">
      <c r="B46" s="174"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15">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15">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15">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15">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15">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15">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15">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15"/>
    <row r="55" spans="5:113" x14ac:dyDescent="0.15"/>
    <row r="56" spans="5:113" x14ac:dyDescent="0.15"/>
  </sheetData>
  <sheetProtection algorithmName="SHA-512" hashValue="zPfzf4L6yFUL5IwVf40QyXEnFKw/QOxJ6I4RNlTkc8GlbFKOzdhuV7HV8hMS9hl7zjOscTyeTI2wIXhUDtWBbQ==" saltValue="SouUviHle3jS4biZcfVuT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208" customWidth="1"/>
    <col min="2" max="2" width="2.375" style="208" customWidth="1"/>
    <col min="3" max="16" width="2.625" style="208" customWidth="1"/>
    <col min="17" max="17" width="2.375" style="208" customWidth="1"/>
    <col min="18" max="95" width="1.625" style="208" customWidth="1"/>
    <col min="96" max="133" width="1.625" style="220" customWidth="1"/>
    <col min="134" max="143" width="1.625" style="208" customWidth="1"/>
    <col min="144" max="16384" width="0" style="208" hidden="1"/>
  </cols>
  <sheetData>
    <row r="1" spans="2:143" ht="22.5" customHeight="1" thickBot="1" x14ac:dyDescent="0.2">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730" t="s">
        <v>203</v>
      </c>
      <c r="DI1" s="731"/>
      <c r="DJ1" s="731"/>
      <c r="DK1" s="731"/>
      <c r="DL1" s="731"/>
      <c r="DM1" s="731"/>
      <c r="DN1" s="732"/>
      <c r="DO1" s="208"/>
      <c r="DP1" s="730" t="s">
        <v>204</v>
      </c>
      <c r="DQ1" s="731"/>
      <c r="DR1" s="731"/>
      <c r="DS1" s="731"/>
      <c r="DT1" s="731"/>
      <c r="DU1" s="731"/>
      <c r="DV1" s="731"/>
      <c r="DW1" s="731"/>
      <c r="DX1" s="731"/>
      <c r="DY1" s="731"/>
      <c r="DZ1" s="731"/>
      <c r="EA1" s="731"/>
      <c r="EB1" s="731"/>
      <c r="EC1" s="732"/>
      <c r="ED1" s="207"/>
      <c r="EE1" s="207"/>
      <c r="EF1" s="207"/>
      <c r="EG1" s="207"/>
      <c r="EH1" s="207"/>
      <c r="EI1" s="207"/>
      <c r="EJ1" s="207"/>
      <c r="EK1" s="207"/>
      <c r="EL1" s="207"/>
      <c r="EM1" s="207"/>
    </row>
    <row r="2" spans="2:143" ht="22.5" customHeight="1" x14ac:dyDescent="0.15">
      <c r="B2" s="209" t="s">
        <v>205</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15">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15">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15">
      <c r="B5" s="692" t="s">
        <v>216</v>
      </c>
      <c r="C5" s="693"/>
      <c r="D5" s="693"/>
      <c r="E5" s="693"/>
      <c r="F5" s="693"/>
      <c r="G5" s="693"/>
      <c r="H5" s="693"/>
      <c r="I5" s="693"/>
      <c r="J5" s="693"/>
      <c r="K5" s="693"/>
      <c r="L5" s="693"/>
      <c r="M5" s="693"/>
      <c r="N5" s="693"/>
      <c r="O5" s="693"/>
      <c r="P5" s="693"/>
      <c r="Q5" s="694"/>
      <c r="R5" s="689">
        <v>1390396</v>
      </c>
      <c r="S5" s="690"/>
      <c r="T5" s="690"/>
      <c r="U5" s="690"/>
      <c r="V5" s="690"/>
      <c r="W5" s="690"/>
      <c r="X5" s="690"/>
      <c r="Y5" s="715"/>
      <c r="Z5" s="728">
        <v>12.7</v>
      </c>
      <c r="AA5" s="728"/>
      <c r="AB5" s="728"/>
      <c r="AC5" s="728"/>
      <c r="AD5" s="729">
        <v>1390396</v>
      </c>
      <c r="AE5" s="729"/>
      <c r="AF5" s="729"/>
      <c r="AG5" s="729"/>
      <c r="AH5" s="729"/>
      <c r="AI5" s="729"/>
      <c r="AJ5" s="729"/>
      <c r="AK5" s="729"/>
      <c r="AL5" s="716">
        <v>26.2</v>
      </c>
      <c r="AM5" s="698"/>
      <c r="AN5" s="698"/>
      <c r="AO5" s="717"/>
      <c r="AP5" s="692" t="s">
        <v>217</v>
      </c>
      <c r="AQ5" s="693"/>
      <c r="AR5" s="693"/>
      <c r="AS5" s="693"/>
      <c r="AT5" s="693"/>
      <c r="AU5" s="693"/>
      <c r="AV5" s="693"/>
      <c r="AW5" s="693"/>
      <c r="AX5" s="693"/>
      <c r="AY5" s="693"/>
      <c r="AZ5" s="693"/>
      <c r="BA5" s="693"/>
      <c r="BB5" s="693"/>
      <c r="BC5" s="693"/>
      <c r="BD5" s="693"/>
      <c r="BE5" s="693"/>
      <c r="BF5" s="694"/>
      <c r="BG5" s="634">
        <v>1378012</v>
      </c>
      <c r="BH5" s="635"/>
      <c r="BI5" s="635"/>
      <c r="BJ5" s="635"/>
      <c r="BK5" s="635"/>
      <c r="BL5" s="635"/>
      <c r="BM5" s="635"/>
      <c r="BN5" s="636"/>
      <c r="BO5" s="672">
        <v>99.1</v>
      </c>
      <c r="BP5" s="672"/>
      <c r="BQ5" s="672"/>
      <c r="BR5" s="672"/>
      <c r="BS5" s="673">
        <v>10703</v>
      </c>
      <c r="BT5" s="673"/>
      <c r="BU5" s="673"/>
      <c r="BV5" s="673"/>
      <c r="BW5" s="673"/>
      <c r="BX5" s="673"/>
      <c r="BY5" s="673"/>
      <c r="BZ5" s="673"/>
      <c r="CA5" s="673"/>
      <c r="CB5" s="711"/>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15">
      <c r="B6" s="631" t="s">
        <v>221</v>
      </c>
      <c r="C6" s="632"/>
      <c r="D6" s="632"/>
      <c r="E6" s="632"/>
      <c r="F6" s="632"/>
      <c r="G6" s="632"/>
      <c r="H6" s="632"/>
      <c r="I6" s="632"/>
      <c r="J6" s="632"/>
      <c r="K6" s="632"/>
      <c r="L6" s="632"/>
      <c r="M6" s="632"/>
      <c r="N6" s="632"/>
      <c r="O6" s="632"/>
      <c r="P6" s="632"/>
      <c r="Q6" s="633"/>
      <c r="R6" s="634">
        <v>93116</v>
      </c>
      <c r="S6" s="635"/>
      <c r="T6" s="635"/>
      <c r="U6" s="635"/>
      <c r="V6" s="635"/>
      <c r="W6" s="635"/>
      <c r="X6" s="635"/>
      <c r="Y6" s="636"/>
      <c r="Z6" s="672">
        <v>0.9</v>
      </c>
      <c r="AA6" s="672"/>
      <c r="AB6" s="672"/>
      <c r="AC6" s="672"/>
      <c r="AD6" s="673">
        <v>93116</v>
      </c>
      <c r="AE6" s="673"/>
      <c r="AF6" s="673"/>
      <c r="AG6" s="673"/>
      <c r="AH6" s="673"/>
      <c r="AI6" s="673"/>
      <c r="AJ6" s="673"/>
      <c r="AK6" s="673"/>
      <c r="AL6" s="637">
        <v>1.8</v>
      </c>
      <c r="AM6" s="638"/>
      <c r="AN6" s="638"/>
      <c r="AO6" s="674"/>
      <c r="AP6" s="631" t="s">
        <v>222</v>
      </c>
      <c r="AQ6" s="632"/>
      <c r="AR6" s="632"/>
      <c r="AS6" s="632"/>
      <c r="AT6" s="632"/>
      <c r="AU6" s="632"/>
      <c r="AV6" s="632"/>
      <c r="AW6" s="632"/>
      <c r="AX6" s="632"/>
      <c r="AY6" s="632"/>
      <c r="AZ6" s="632"/>
      <c r="BA6" s="632"/>
      <c r="BB6" s="632"/>
      <c r="BC6" s="632"/>
      <c r="BD6" s="632"/>
      <c r="BE6" s="632"/>
      <c r="BF6" s="633"/>
      <c r="BG6" s="634">
        <v>1378012</v>
      </c>
      <c r="BH6" s="635"/>
      <c r="BI6" s="635"/>
      <c r="BJ6" s="635"/>
      <c r="BK6" s="635"/>
      <c r="BL6" s="635"/>
      <c r="BM6" s="635"/>
      <c r="BN6" s="636"/>
      <c r="BO6" s="672">
        <v>99.1</v>
      </c>
      <c r="BP6" s="672"/>
      <c r="BQ6" s="672"/>
      <c r="BR6" s="672"/>
      <c r="BS6" s="673">
        <v>10703</v>
      </c>
      <c r="BT6" s="673"/>
      <c r="BU6" s="673"/>
      <c r="BV6" s="673"/>
      <c r="BW6" s="673"/>
      <c r="BX6" s="673"/>
      <c r="BY6" s="673"/>
      <c r="BZ6" s="673"/>
      <c r="CA6" s="673"/>
      <c r="CB6" s="711"/>
      <c r="CD6" s="692" t="s">
        <v>223</v>
      </c>
      <c r="CE6" s="693"/>
      <c r="CF6" s="693"/>
      <c r="CG6" s="693"/>
      <c r="CH6" s="693"/>
      <c r="CI6" s="693"/>
      <c r="CJ6" s="693"/>
      <c r="CK6" s="693"/>
      <c r="CL6" s="693"/>
      <c r="CM6" s="693"/>
      <c r="CN6" s="693"/>
      <c r="CO6" s="693"/>
      <c r="CP6" s="693"/>
      <c r="CQ6" s="694"/>
      <c r="CR6" s="634">
        <v>90051</v>
      </c>
      <c r="CS6" s="635"/>
      <c r="CT6" s="635"/>
      <c r="CU6" s="635"/>
      <c r="CV6" s="635"/>
      <c r="CW6" s="635"/>
      <c r="CX6" s="635"/>
      <c r="CY6" s="636"/>
      <c r="CZ6" s="716">
        <v>0.9</v>
      </c>
      <c r="DA6" s="698"/>
      <c r="DB6" s="698"/>
      <c r="DC6" s="718"/>
      <c r="DD6" s="640" t="s">
        <v>122</v>
      </c>
      <c r="DE6" s="635"/>
      <c r="DF6" s="635"/>
      <c r="DG6" s="635"/>
      <c r="DH6" s="635"/>
      <c r="DI6" s="635"/>
      <c r="DJ6" s="635"/>
      <c r="DK6" s="635"/>
      <c r="DL6" s="635"/>
      <c r="DM6" s="635"/>
      <c r="DN6" s="635"/>
      <c r="DO6" s="635"/>
      <c r="DP6" s="636"/>
      <c r="DQ6" s="640">
        <v>90051</v>
      </c>
      <c r="DR6" s="635"/>
      <c r="DS6" s="635"/>
      <c r="DT6" s="635"/>
      <c r="DU6" s="635"/>
      <c r="DV6" s="635"/>
      <c r="DW6" s="635"/>
      <c r="DX6" s="635"/>
      <c r="DY6" s="635"/>
      <c r="DZ6" s="635"/>
      <c r="EA6" s="635"/>
      <c r="EB6" s="635"/>
      <c r="EC6" s="671"/>
    </row>
    <row r="7" spans="2:143" ht="11.25" customHeight="1" x14ac:dyDescent="0.15">
      <c r="B7" s="631" t="s">
        <v>224</v>
      </c>
      <c r="C7" s="632"/>
      <c r="D7" s="632"/>
      <c r="E7" s="632"/>
      <c r="F7" s="632"/>
      <c r="G7" s="632"/>
      <c r="H7" s="632"/>
      <c r="I7" s="632"/>
      <c r="J7" s="632"/>
      <c r="K7" s="632"/>
      <c r="L7" s="632"/>
      <c r="M7" s="632"/>
      <c r="N7" s="632"/>
      <c r="O7" s="632"/>
      <c r="P7" s="632"/>
      <c r="Q7" s="633"/>
      <c r="R7" s="634">
        <v>328</v>
      </c>
      <c r="S7" s="635"/>
      <c r="T7" s="635"/>
      <c r="U7" s="635"/>
      <c r="V7" s="635"/>
      <c r="W7" s="635"/>
      <c r="X7" s="635"/>
      <c r="Y7" s="636"/>
      <c r="Z7" s="672">
        <v>0</v>
      </c>
      <c r="AA7" s="672"/>
      <c r="AB7" s="672"/>
      <c r="AC7" s="672"/>
      <c r="AD7" s="673">
        <v>328</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528633</v>
      </c>
      <c r="BH7" s="635"/>
      <c r="BI7" s="635"/>
      <c r="BJ7" s="635"/>
      <c r="BK7" s="635"/>
      <c r="BL7" s="635"/>
      <c r="BM7" s="635"/>
      <c r="BN7" s="636"/>
      <c r="BO7" s="672">
        <v>38</v>
      </c>
      <c r="BP7" s="672"/>
      <c r="BQ7" s="672"/>
      <c r="BR7" s="672"/>
      <c r="BS7" s="673">
        <v>10703</v>
      </c>
      <c r="BT7" s="673"/>
      <c r="BU7" s="673"/>
      <c r="BV7" s="673"/>
      <c r="BW7" s="673"/>
      <c r="BX7" s="673"/>
      <c r="BY7" s="673"/>
      <c r="BZ7" s="673"/>
      <c r="CA7" s="673"/>
      <c r="CB7" s="711"/>
      <c r="CD7" s="631" t="s">
        <v>226</v>
      </c>
      <c r="CE7" s="632"/>
      <c r="CF7" s="632"/>
      <c r="CG7" s="632"/>
      <c r="CH7" s="632"/>
      <c r="CI7" s="632"/>
      <c r="CJ7" s="632"/>
      <c r="CK7" s="632"/>
      <c r="CL7" s="632"/>
      <c r="CM7" s="632"/>
      <c r="CN7" s="632"/>
      <c r="CO7" s="632"/>
      <c r="CP7" s="632"/>
      <c r="CQ7" s="633"/>
      <c r="CR7" s="634">
        <v>2887365</v>
      </c>
      <c r="CS7" s="635"/>
      <c r="CT7" s="635"/>
      <c r="CU7" s="635"/>
      <c r="CV7" s="635"/>
      <c r="CW7" s="635"/>
      <c r="CX7" s="635"/>
      <c r="CY7" s="636"/>
      <c r="CZ7" s="672">
        <v>27.9</v>
      </c>
      <c r="DA7" s="672"/>
      <c r="DB7" s="672"/>
      <c r="DC7" s="672"/>
      <c r="DD7" s="640">
        <v>166531</v>
      </c>
      <c r="DE7" s="635"/>
      <c r="DF7" s="635"/>
      <c r="DG7" s="635"/>
      <c r="DH7" s="635"/>
      <c r="DI7" s="635"/>
      <c r="DJ7" s="635"/>
      <c r="DK7" s="635"/>
      <c r="DL7" s="635"/>
      <c r="DM7" s="635"/>
      <c r="DN7" s="635"/>
      <c r="DO7" s="635"/>
      <c r="DP7" s="636"/>
      <c r="DQ7" s="640">
        <v>1307996</v>
      </c>
      <c r="DR7" s="635"/>
      <c r="DS7" s="635"/>
      <c r="DT7" s="635"/>
      <c r="DU7" s="635"/>
      <c r="DV7" s="635"/>
      <c r="DW7" s="635"/>
      <c r="DX7" s="635"/>
      <c r="DY7" s="635"/>
      <c r="DZ7" s="635"/>
      <c r="EA7" s="635"/>
      <c r="EB7" s="635"/>
      <c r="EC7" s="671"/>
    </row>
    <row r="8" spans="2:143" ht="11.25" customHeight="1" x14ac:dyDescent="0.15">
      <c r="B8" s="631" t="s">
        <v>227</v>
      </c>
      <c r="C8" s="632"/>
      <c r="D8" s="632"/>
      <c r="E8" s="632"/>
      <c r="F8" s="632"/>
      <c r="G8" s="632"/>
      <c r="H8" s="632"/>
      <c r="I8" s="632"/>
      <c r="J8" s="632"/>
      <c r="K8" s="632"/>
      <c r="L8" s="632"/>
      <c r="M8" s="632"/>
      <c r="N8" s="632"/>
      <c r="O8" s="632"/>
      <c r="P8" s="632"/>
      <c r="Q8" s="633"/>
      <c r="R8" s="634">
        <v>3988</v>
      </c>
      <c r="S8" s="635"/>
      <c r="T8" s="635"/>
      <c r="U8" s="635"/>
      <c r="V8" s="635"/>
      <c r="W8" s="635"/>
      <c r="X8" s="635"/>
      <c r="Y8" s="636"/>
      <c r="Z8" s="672">
        <v>0</v>
      </c>
      <c r="AA8" s="672"/>
      <c r="AB8" s="672"/>
      <c r="AC8" s="672"/>
      <c r="AD8" s="673">
        <v>3988</v>
      </c>
      <c r="AE8" s="673"/>
      <c r="AF8" s="673"/>
      <c r="AG8" s="673"/>
      <c r="AH8" s="673"/>
      <c r="AI8" s="673"/>
      <c r="AJ8" s="673"/>
      <c r="AK8" s="673"/>
      <c r="AL8" s="637">
        <v>0.1</v>
      </c>
      <c r="AM8" s="638"/>
      <c r="AN8" s="638"/>
      <c r="AO8" s="674"/>
      <c r="AP8" s="631" t="s">
        <v>228</v>
      </c>
      <c r="AQ8" s="632"/>
      <c r="AR8" s="632"/>
      <c r="AS8" s="632"/>
      <c r="AT8" s="632"/>
      <c r="AU8" s="632"/>
      <c r="AV8" s="632"/>
      <c r="AW8" s="632"/>
      <c r="AX8" s="632"/>
      <c r="AY8" s="632"/>
      <c r="AZ8" s="632"/>
      <c r="BA8" s="632"/>
      <c r="BB8" s="632"/>
      <c r="BC8" s="632"/>
      <c r="BD8" s="632"/>
      <c r="BE8" s="632"/>
      <c r="BF8" s="633"/>
      <c r="BG8" s="634">
        <v>23051</v>
      </c>
      <c r="BH8" s="635"/>
      <c r="BI8" s="635"/>
      <c r="BJ8" s="635"/>
      <c r="BK8" s="635"/>
      <c r="BL8" s="635"/>
      <c r="BM8" s="635"/>
      <c r="BN8" s="636"/>
      <c r="BO8" s="672">
        <v>1.7</v>
      </c>
      <c r="BP8" s="672"/>
      <c r="BQ8" s="672"/>
      <c r="BR8" s="672"/>
      <c r="BS8" s="673" t="s">
        <v>122</v>
      </c>
      <c r="BT8" s="673"/>
      <c r="BU8" s="673"/>
      <c r="BV8" s="673"/>
      <c r="BW8" s="673"/>
      <c r="BX8" s="673"/>
      <c r="BY8" s="673"/>
      <c r="BZ8" s="673"/>
      <c r="CA8" s="673"/>
      <c r="CB8" s="711"/>
      <c r="CD8" s="631" t="s">
        <v>229</v>
      </c>
      <c r="CE8" s="632"/>
      <c r="CF8" s="632"/>
      <c r="CG8" s="632"/>
      <c r="CH8" s="632"/>
      <c r="CI8" s="632"/>
      <c r="CJ8" s="632"/>
      <c r="CK8" s="632"/>
      <c r="CL8" s="632"/>
      <c r="CM8" s="632"/>
      <c r="CN8" s="632"/>
      <c r="CO8" s="632"/>
      <c r="CP8" s="632"/>
      <c r="CQ8" s="633"/>
      <c r="CR8" s="634">
        <v>2221595</v>
      </c>
      <c r="CS8" s="635"/>
      <c r="CT8" s="635"/>
      <c r="CU8" s="635"/>
      <c r="CV8" s="635"/>
      <c r="CW8" s="635"/>
      <c r="CX8" s="635"/>
      <c r="CY8" s="636"/>
      <c r="CZ8" s="672">
        <v>21.5</v>
      </c>
      <c r="DA8" s="672"/>
      <c r="DB8" s="672"/>
      <c r="DC8" s="672"/>
      <c r="DD8" s="640">
        <v>24108</v>
      </c>
      <c r="DE8" s="635"/>
      <c r="DF8" s="635"/>
      <c r="DG8" s="635"/>
      <c r="DH8" s="635"/>
      <c r="DI8" s="635"/>
      <c r="DJ8" s="635"/>
      <c r="DK8" s="635"/>
      <c r="DL8" s="635"/>
      <c r="DM8" s="635"/>
      <c r="DN8" s="635"/>
      <c r="DO8" s="635"/>
      <c r="DP8" s="636"/>
      <c r="DQ8" s="640">
        <v>1353140</v>
      </c>
      <c r="DR8" s="635"/>
      <c r="DS8" s="635"/>
      <c r="DT8" s="635"/>
      <c r="DU8" s="635"/>
      <c r="DV8" s="635"/>
      <c r="DW8" s="635"/>
      <c r="DX8" s="635"/>
      <c r="DY8" s="635"/>
      <c r="DZ8" s="635"/>
      <c r="EA8" s="635"/>
      <c r="EB8" s="635"/>
      <c r="EC8" s="671"/>
    </row>
    <row r="9" spans="2:143" ht="11.25" customHeight="1" x14ac:dyDescent="0.15">
      <c r="B9" s="631" t="s">
        <v>230</v>
      </c>
      <c r="C9" s="632"/>
      <c r="D9" s="632"/>
      <c r="E9" s="632"/>
      <c r="F9" s="632"/>
      <c r="G9" s="632"/>
      <c r="H9" s="632"/>
      <c r="I9" s="632"/>
      <c r="J9" s="632"/>
      <c r="K9" s="632"/>
      <c r="L9" s="632"/>
      <c r="M9" s="632"/>
      <c r="N9" s="632"/>
      <c r="O9" s="632"/>
      <c r="P9" s="632"/>
      <c r="Q9" s="633"/>
      <c r="R9" s="634">
        <v>4808</v>
      </c>
      <c r="S9" s="635"/>
      <c r="T9" s="635"/>
      <c r="U9" s="635"/>
      <c r="V9" s="635"/>
      <c r="W9" s="635"/>
      <c r="X9" s="635"/>
      <c r="Y9" s="636"/>
      <c r="Z9" s="672">
        <v>0</v>
      </c>
      <c r="AA9" s="672"/>
      <c r="AB9" s="672"/>
      <c r="AC9" s="672"/>
      <c r="AD9" s="673">
        <v>4808</v>
      </c>
      <c r="AE9" s="673"/>
      <c r="AF9" s="673"/>
      <c r="AG9" s="673"/>
      <c r="AH9" s="673"/>
      <c r="AI9" s="673"/>
      <c r="AJ9" s="673"/>
      <c r="AK9" s="673"/>
      <c r="AL9" s="637">
        <v>0.1</v>
      </c>
      <c r="AM9" s="638"/>
      <c r="AN9" s="638"/>
      <c r="AO9" s="674"/>
      <c r="AP9" s="631" t="s">
        <v>231</v>
      </c>
      <c r="AQ9" s="632"/>
      <c r="AR9" s="632"/>
      <c r="AS9" s="632"/>
      <c r="AT9" s="632"/>
      <c r="AU9" s="632"/>
      <c r="AV9" s="632"/>
      <c r="AW9" s="632"/>
      <c r="AX9" s="632"/>
      <c r="AY9" s="632"/>
      <c r="AZ9" s="632"/>
      <c r="BA9" s="632"/>
      <c r="BB9" s="632"/>
      <c r="BC9" s="632"/>
      <c r="BD9" s="632"/>
      <c r="BE9" s="632"/>
      <c r="BF9" s="633"/>
      <c r="BG9" s="634">
        <v>436360</v>
      </c>
      <c r="BH9" s="635"/>
      <c r="BI9" s="635"/>
      <c r="BJ9" s="635"/>
      <c r="BK9" s="635"/>
      <c r="BL9" s="635"/>
      <c r="BM9" s="635"/>
      <c r="BN9" s="636"/>
      <c r="BO9" s="672">
        <v>31.4</v>
      </c>
      <c r="BP9" s="672"/>
      <c r="BQ9" s="672"/>
      <c r="BR9" s="672"/>
      <c r="BS9" s="673" t="s">
        <v>122</v>
      </c>
      <c r="BT9" s="673"/>
      <c r="BU9" s="673"/>
      <c r="BV9" s="673"/>
      <c r="BW9" s="673"/>
      <c r="BX9" s="673"/>
      <c r="BY9" s="673"/>
      <c r="BZ9" s="673"/>
      <c r="CA9" s="673"/>
      <c r="CB9" s="711"/>
      <c r="CD9" s="631" t="s">
        <v>232</v>
      </c>
      <c r="CE9" s="632"/>
      <c r="CF9" s="632"/>
      <c r="CG9" s="632"/>
      <c r="CH9" s="632"/>
      <c r="CI9" s="632"/>
      <c r="CJ9" s="632"/>
      <c r="CK9" s="632"/>
      <c r="CL9" s="632"/>
      <c r="CM9" s="632"/>
      <c r="CN9" s="632"/>
      <c r="CO9" s="632"/>
      <c r="CP9" s="632"/>
      <c r="CQ9" s="633"/>
      <c r="CR9" s="634">
        <v>437931</v>
      </c>
      <c r="CS9" s="635"/>
      <c r="CT9" s="635"/>
      <c r="CU9" s="635"/>
      <c r="CV9" s="635"/>
      <c r="CW9" s="635"/>
      <c r="CX9" s="635"/>
      <c r="CY9" s="636"/>
      <c r="CZ9" s="672">
        <v>4.2</v>
      </c>
      <c r="DA9" s="672"/>
      <c r="DB9" s="672"/>
      <c r="DC9" s="672"/>
      <c r="DD9" s="640">
        <v>9295</v>
      </c>
      <c r="DE9" s="635"/>
      <c r="DF9" s="635"/>
      <c r="DG9" s="635"/>
      <c r="DH9" s="635"/>
      <c r="DI9" s="635"/>
      <c r="DJ9" s="635"/>
      <c r="DK9" s="635"/>
      <c r="DL9" s="635"/>
      <c r="DM9" s="635"/>
      <c r="DN9" s="635"/>
      <c r="DO9" s="635"/>
      <c r="DP9" s="636"/>
      <c r="DQ9" s="640">
        <v>313191</v>
      </c>
      <c r="DR9" s="635"/>
      <c r="DS9" s="635"/>
      <c r="DT9" s="635"/>
      <c r="DU9" s="635"/>
      <c r="DV9" s="635"/>
      <c r="DW9" s="635"/>
      <c r="DX9" s="635"/>
      <c r="DY9" s="635"/>
      <c r="DZ9" s="635"/>
      <c r="EA9" s="635"/>
      <c r="EB9" s="635"/>
      <c r="EC9" s="671"/>
    </row>
    <row r="10" spans="2:143" ht="11.25" customHeight="1" x14ac:dyDescent="0.15">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30584</v>
      </c>
      <c r="BH10" s="635"/>
      <c r="BI10" s="635"/>
      <c r="BJ10" s="635"/>
      <c r="BK10" s="635"/>
      <c r="BL10" s="635"/>
      <c r="BM10" s="635"/>
      <c r="BN10" s="636"/>
      <c r="BO10" s="672">
        <v>2.2000000000000002</v>
      </c>
      <c r="BP10" s="672"/>
      <c r="BQ10" s="672"/>
      <c r="BR10" s="672"/>
      <c r="BS10" s="673" t="s">
        <v>122</v>
      </c>
      <c r="BT10" s="673"/>
      <c r="BU10" s="673"/>
      <c r="BV10" s="673"/>
      <c r="BW10" s="673"/>
      <c r="BX10" s="673"/>
      <c r="BY10" s="673"/>
      <c r="BZ10" s="673"/>
      <c r="CA10" s="673"/>
      <c r="CB10" s="711"/>
      <c r="CD10" s="631" t="s">
        <v>235</v>
      </c>
      <c r="CE10" s="632"/>
      <c r="CF10" s="632"/>
      <c r="CG10" s="632"/>
      <c r="CH10" s="632"/>
      <c r="CI10" s="632"/>
      <c r="CJ10" s="632"/>
      <c r="CK10" s="632"/>
      <c r="CL10" s="632"/>
      <c r="CM10" s="632"/>
      <c r="CN10" s="632"/>
      <c r="CO10" s="632"/>
      <c r="CP10" s="632"/>
      <c r="CQ10" s="633"/>
      <c r="CR10" s="634">
        <v>23023</v>
      </c>
      <c r="CS10" s="635"/>
      <c r="CT10" s="635"/>
      <c r="CU10" s="635"/>
      <c r="CV10" s="635"/>
      <c r="CW10" s="635"/>
      <c r="CX10" s="635"/>
      <c r="CY10" s="636"/>
      <c r="CZ10" s="672">
        <v>0.2</v>
      </c>
      <c r="DA10" s="672"/>
      <c r="DB10" s="672"/>
      <c r="DC10" s="672"/>
      <c r="DD10" s="640" t="s">
        <v>122</v>
      </c>
      <c r="DE10" s="635"/>
      <c r="DF10" s="635"/>
      <c r="DG10" s="635"/>
      <c r="DH10" s="635"/>
      <c r="DI10" s="635"/>
      <c r="DJ10" s="635"/>
      <c r="DK10" s="635"/>
      <c r="DL10" s="635"/>
      <c r="DM10" s="635"/>
      <c r="DN10" s="635"/>
      <c r="DO10" s="635"/>
      <c r="DP10" s="636"/>
      <c r="DQ10" s="640">
        <v>9023</v>
      </c>
      <c r="DR10" s="635"/>
      <c r="DS10" s="635"/>
      <c r="DT10" s="635"/>
      <c r="DU10" s="635"/>
      <c r="DV10" s="635"/>
      <c r="DW10" s="635"/>
      <c r="DX10" s="635"/>
      <c r="DY10" s="635"/>
      <c r="DZ10" s="635"/>
      <c r="EA10" s="635"/>
      <c r="EB10" s="635"/>
      <c r="EC10" s="671"/>
    </row>
    <row r="11" spans="2:143" ht="11.25" customHeight="1" x14ac:dyDescent="0.15">
      <c r="B11" s="631" t="s">
        <v>236</v>
      </c>
      <c r="C11" s="632"/>
      <c r="D11" s="632"/>
      <c r="E11" s="632"/>
      <c r="F11" s="632"/>
      <c r="G11" s="632"/>
      <c r="H11" s="632"/>
      <c r="I11" s="632"/>
      <c r="J11" s="632"/>
      <c r="K11" s="632"/>
      <c r="L11" s="632"/>
      <c r="M11" s="632"/>
      <c r="N11" s="632"/>
      <c r="O11" s="632"/>
      <c r="P11" s="632"/>
      <c r="Q11" s="633"/>
      <c r="R11" s="634">
        <v>308910</v>
      </c>
      <c r="S11" s="635"/>
      <c r="T11" s="635"/>
      <c r="U11" s="635"/>
      <c r="V11" s="635"/>
      <c r="W11" s="635"/>
      <c r="X11" s="635"/>
      <c r="Y11" s="636"/>
      <c r="Z11" s="637">
        <v>2.8</v>
      </c>
      <c r="AA11" s="638"/>
      <c r="AB11" s="638"/>
      <c r="AC11" s="639"/>
      <c r="AD11" s="640">
        <v>308910</v>
      </c>
      <c r="AE11" s="635"/>
      <c r="AF11" s="635"/>
      <c r="AG11" s="635"/>
      <c r="AH11" s="635"/>
      <c r="AI11" s="635"/>
      <c r="AJ11" s="635"/>
      <c r="AK11" s="636"/>
      <c r="AL11" s="637">
        <v>5.8</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38638</v>
      </c>
      <c r="BH11" s="635"/>
      <c r="BI11" s="635"/>
      <c r="BJ11" s="635"/>
      <c r="BK11" s="635"/>
      <c r="BL11" s="635"/>
      <c r="BM11" s="635"/>
      <c r="BN11" s="636"/>
      <c r="BO11" s="672">
        <v>2.8</v>
      </c>
      <c r="BP11" s="672"/>
      <c r="BQ11" s="672"/>
      <c r="BR11" s="672"/>
      <c r="BS11" s="673">
        <v>10703</v>
      </c>
      <c r="BT11" s="673"/>
      <c r="BU11" s="673"/>
      <c r="BV11" s="673"/>
      <c r="BW11" s="673"/>
      <c r="BX11" s="673"/>
      <c r="BY11" s="673"/>
      <c r="BZ11" s="673"/>
      <c r="CA11" s="673"/>
      <c r="CB11" s="711"/>
      <c r="CD11" s="631" t="s">
        <v>238</v>
      </c>
      <c r="CE11" s="632"/>
      <c r="CF11" s="632"/>
      <c r="CG11" s="632"/>
      <c r="CH11" s="632"/>
      <c r="CI11" s="632"/>
      <c r="CJ11" s="632"/>
      <c r="CK11" s="632"/>
      <c r="CL11" s="632"/>
      <c r="CM11" s="632"/>
      <c r="CN11" s="632"/>
      <c r="CO11" s="632"/>
      <c r="CP11" s="632"/>
      <c r="CQ11" s="633"/>
      <c r="CR11" s="634">
        <v>831457</v>
      </c>
      <c r="CS11" s="635"/>
      <c r="CT11" s="635"/>
      <c r="CU11" s="635"/>
      <c r="CV11" s="635"/>
      <c r="CW11" s="635"/>
      <c r="CX11" s="635"/>
      <c r="CY11" s="636"/>
      <c r="CZ11" s="672">
        <v>8</v>
      </c>
      <c r="DA11" s="672"/>
      <c r="DB11" s="672"/>
      <c r="DC11" s="672"/>
      <c r="DD11" s="640">
        <v>207521</v>
      </c>
      <c r="DE11" s="635"/>
      <c r="DF11" s="635"/>
      <c r="DG11" s="635"/>
      <c r="DH11" s="635"/>
      <c r="DI11" s="635"/>
      <c r="DJ11" s="635"/>
      <c r="DK11" s="635"/>
      <c r="DL11" s="635"/>
      <c r="DM11" s="635"/>
      <c r="DN11" s="635"/>
      <c r="DO11" s="635"/>
      <c r="DP11" s="636"/>
      <c r="DQ11" s="640">
        <v>419686</v>
      </c>
      <c r="DR11" s="635"/>
      <c r="DS11" s="635"/>
      <c r="DT11" s="635"/>
      <c r="DU11" s="635"/>
      <c r="DV11" s="635"/>
      <c r="DW11" s="635"/>
      <c r="DX11" s="635"/>
      <c r="DY11" s="635"/>
      <c r="DZ11" s="635"/>
      <c r="EA11" s="635"/>
      <c r="EB11" s="635"/>
      <c r="EC11" s="671"/>
    </row>
    <row r="12" spans="2:143" ht="11.25" customHeight="1" x14ac:dyDescent="0.15">
      <c r="B12" s="631" t="s">
        <v>239</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729463</v>
      </c>
      <c r="BH12" s="635"/>
      <c r="BI12" s="635"/>
      <c r="BJ12" s="635"/>
      <c r="BK12" s="635"/>
      <c r="BL12" s="635"/>
      <c r="BM12" s="635"/>
      <c r="BN12" s="636"/>
      <c r="BO12" s="672">
        <v>52.5</v>
      </c>
      <c r="BP12" s="672"/>
      <c r="BQ12" s="672"/>
      <c r="BR12" s="672"/>
      <c r="BS12" s="673" t="s">
        <v>122</v>
      </c>
      <c r="BT12" s="673"/>
      <c r="BU12" s="673"/>
      <c r="BV12" s="673"/>
      <c r="BW12" s="673"/>
      <c r="BX12" s="673"/>
      <c r="BY12" s="673"/>
      <c r="BZ12" s="673"/>
      <c r="CA12" s="673"/>
      <c r="CB12" s="711"/>
      <c r="CD12" s="631" t="s">
        <v>241</v>
      </c>
      <c r="CE12" s="632"/>
      <c r="CF12" s="632"/>
      <c r="CG12" s="632"/>
      <c r="CH12" s="632"/>
      <c r="CI12" s="632"/>
      <c r="CJ12" s="632"/>
      <c r="CK12" s="632"/>
      <c r="CL12" s="632"/>
      <c r="CM12" s="632"/>
      <c r="CN12" s="632"/>
      <c r="CO12" s="632"/>
      <c r="CP12" s="632"/>
      <c r="CQ12" s="633"/>
      <c r="CR12" s="634">
        <v>856871</v>
      </c>
      <c r="CS12" s="635"/>
      <c r="CT12" s="635"/>
      <c r="CU12" s="635"/>
      <c r="CV12" s="635"/>
      <c r="CW12" s="635"/>
      <c r="CX12" s="635"/>
      <c r="CY12" s="636"/>
      <c r="CZ12" s="672">
        <v>8.3000000000000007</v>
      </c>
      <c r="DA12" s="672"/>
      <c r="DB12" s="672"/>
      <c r="DC12" s="672"/>
      <c r="DD12" s="640">
        <v>71384</v>
      </c>
      <c r="DE12" s="635"/>
      <c r="DF12" s="635"/>
      <c r="DG12" s="635"/>
      <c r="DH12" s="635"/>
      <c r="DI12" s="635"/>
      <c r="DJ12" s="635"/>
      <c r="DK12" s="635"/>
      <c r="DL12" s="635"/>
      <c r="DM12" s="635"/>
      <c r="DN12" s="635"/>
      <c r="DO12" s="635"/>
      <c r="DP12" s="636"/>
      <c r="DQ12" s="640">
        <v>302773</v>
      </c>
      <c r="DR12" s="635"/>
      <c r="DS12" s="635"/>
      <c r="DT12" s="635"/>
      <c r="DU12" s="635"/>
      <c r="DV12" s="635"/>
      <c r="DW12" s="635"/>
      <c r="DX12" s="635"/>
      <c r="DY12" s="635"/>
      <c r="DZ12" s="635"/>
      <c r="EA12" s="635"/>
      <c r="EB12" s="635"/>
      <c r="EC12" s="671"/>
    </row>
    <row r="13" spans="2:143" ht="11.25" customHeight="1" x14ac:dyDescent="0.15">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721017</v>
      </c>
      <c r="BH13" s="635"/>
      <c r="BI13" s="635"/>
      <c r="BJ13" s="635"/>
      <c r="BK13" s="635"/>
      <c r="BL13" s="635"/>
      <c r="BM13" s="635"/>
      <c r="BN13" s="636"/>
      <c r="BO13" s="672">
        <v>51.9</v>
      </c>
      <c r="BP13" s="672"/>
      <c r="BQ13" s="672"/>
      <c r="BR13" s="672"/>
      <c r="BS13" s="673" t="s">
        <v>122</v>
      </c>
      <c r="BT13" s="673"/>
      <c r="BU13" s="673"/>
      <c r="BV13" s="673"/>
      <c r="BW13" s="673"/>
      <c r="BX13" s="673"/>
      <c r="BY13" s="673"/>
      <c r="BZ13" s="673"/>
      <c r="CA13" s="673"/>
      <c r="CB13" s="711"/>
      <c r="CD13" s="631" t="s">
        <v>244</v>
      </c>
      <c r="CE13" s="632"/>
      <c r="CF13" s="632"/>
      <c r="CG13" s="632"/>
      <c r="CH13" s="632"/>
      <c r="CI13" s="632"/>
      <c r="CJ13" s="632"/>
      <c r="CK13" s="632"/>
      <c r="CL13" s="632"/>
      <c r="CM13" s="632"/>
      <c r="CN13" s="632"/>
      <c r="CO13" s="632"/>
      <c r="CP13" s="632"/>
      <c r="CQ13" s="633"/>
      <c r="CR13" s="634">
        <v>997495</v>
      </c>
      <c r="CS13" s="635"/>
      <c r="CT13" s="635"/>
      <c r="CU13" s="635"/>
      <c r="CV13" s="635"/>
      <c r="CW13" s="635"/>
      <c r="CX13" s="635"/>
      <c r="CY13" s="636"/>
      <c r="CZ13" s="672">
        <v>9.6</v>
      </c>
      <c r="DA13" s="672"/>
      <c r="DB13" s="672"/>
      <c r="DC13" s="672"/>
      <c r="DD13" s="640">
        <v>322848</v>
      </c>
      <c r="DE13" s="635"/>
      <c r="DF13" s="635"/>
      <c r="DG13" s="635"/>
      <c r="DH13" s="635"/>
      <c r="DI13" s="635"/>
      <c r="DJ13" s="635"/>
      <c r="DK13" s="635"/>
      <c r="DL13" s="635"/>
      <c r="DM13" s="635"/>
      <c r="DN13" s="635"/>
      <c r="DO13" s="635"/>
      <c r="DP13" s="636"/>
      <c r="DQ13" s="640">
        <v>671643</v>
      </c>
      <c r="DR13" s="635"/>
      <c r="DS13" s="635"/>
      <c r="DT13" s="635"/>
      <c r="DU13" s="635"/>
      <c r="DV13" s="635"/>
      <c r="DW13" s="635"/>
      <c r="DX13" s="635"/>
      <c r="DY13" s="635"/>
      <c r="DZ13" s="635"/>
      <c r="EA13" s="635"/>
      <c r="EB13" s="635"/>
      <c r="EC13" s="671"/>
    </row>
    <row r="14" spans="2:143" ht="11.25" customHeight="1" x14ac:dyDescent="0.15">
      <c r="B14" s="631" t="s">
        <v>245</v>
      </c>
      <c r="C14" s="632"/>
      <c r="D14" s="632"/>
      <c r="E14" s="632"/>
      <c r="F14" s="632"/>
      <c r="G14" s="632"/>
      <c r="H14" s="632"/>
      <c r="I14" s="632"/>
      <c r="J14" s="632"/>
      <c r="K14" s="632"/>
      <c r="L14" s="632"/>
      <c r="M14" s="632"/>
      <c r="N14" s="632"/>
      <c r="O14" s="632"/>
      <c r="P14" s="632"/>
      <c r="Q14" s="633"/>
      <c r="R14" s="634">
        <v>692</v>
      </c>
      <c r="S14" s="635"/>
      <c r="T14" s="635"/>
      <c r="U14" s="635"/>
      <c r="V14" s="635"/>
      <c r="W14" s="635"/>
      <c r="X14" s="635"/>
      <c r="Y14" s="636"/>
      <c r="Z14" s="672">
        <v>0</v>
      </c>
      <c r="AA14" s="672"/>
      <c r="AB14" s="672"/>
      <c r="AC14" s="672"/>
      <c r="AD14" s="673">
        <v>692</v>
      </c>
      <c r="AE14" s="673"/>
      <c r="AF14" s="673"/>
      <c r="AG14" s="673"/>
      <c r="AH14" s="673"/>
      <c r="AI14" s="673"/>
      <c r="AJ14" s="673"/>
      <c r="AK14" s="673"/>
      <c r="AL14" s="637">
        <v>0</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57967</v>
      </c>
      <c r="BH14" s="635"/>
      <c r="BI14" s="635"/>
      <c r="BJ14" s="635"/>
      <c r="BK14" s="635"/>
      <c r="BL14" s="635"/>
      <c r="BM14" s="635"/>
      <c r="BN14" s="636"/>
      <c r="BO14" s="672">
        <v>4.2</v>
      </c>
      <c r="BP14" s="672"/>
      <c r="BQ14" s="672"/>
      <c r="BR14" s="672"/>
      <c r="BS14" s="673" t="s">
        <v>122</v>
      </c>
      <c r="BT14" s="673"/>
      <c r="BU14" s="673"/>
      <c r="BV14" s="673"/>
      <c r="BW14" s="673"/>
      <c r="BX14" s="673"/>
      <c r="BY14" s="673"/>
      <c r="BZ14" s="673"/>
      <c r="CA14" s="673"/>
      <c r="CB14" s="711"/>
      <c r="CD14" s="631" t="s">
        <v>247</v>
      </c>
      <c r="CE14" s="632"/>
      <c r="CF14" s="632"/>
      <c r="CG14" s="632"/>
      <c r="CH14" s="632"/>
      <c r="CI14" s="632"/>
      <c r="CJ14" s="632"/>
      <c r="CK14" s="632"/>
      <c r="CL14" s="632"/>
      <c r="CM14" s="632"/>
      <c r="CN14" s="632"/>
      <c r="CO14" s="632"/>
      <c r="CP14" s="632"/>
      <c r="CQ14" s="633"/>
      <c r="CR14" s="634">
        <v>293227</v>
      </c>
      <c r="CS14" s="635"/>
      <c r="CT14" s="635"/>
      <c r="CU14" s="635"/>
      <c r="CV14" s="635"/>
      <c r="CW14" s="635"/>
      <c r="CX14" s="635"/>
      <c r="CY14" s="636"/>
      <c r="CZ14" s="672">
        <v>2.8</v>
      </c>
      <c r="DA14" s="672"/>
      <c r="DB14" s="672"/>
      <c r="DC14" s="672"/>
      <c r="DD14" s="640">
        <v>20747</v>
      </c>
      <c r="DE14" s="635"/>
      <c r="DF14" s="635"/>
      <c r="DG14" s="635"/>
      <c r="DH14" s="635"/>
      <c r="DI14" s="635"/>
      <c r="DJ14" s="635"/>
      <c r="DK14" s="635"/>
      <c r="DL14" s="635"/>
      <c r="DM14" s="635"/>
      <c r="DN14" s="635"/>
      <c r="DO14" s="635"/>
      <c r="DP14" s="636"/>
      <c r="DQ14" s="640">
        <v>267058</v>
      </c>
      <c r="DR14" s="635"/>
      <c r="DS14" s="635"/>
      <c r="DT14" s="635"/>
      <c r="DU14" s="635"/>
      <c r="DV14" s="635"/>
      <c r="DW14" s="635"/>
      <c r="DX14" s="635"/>
      <c r="DY14" s="635"/>
      <c r="DZ14" s="635"/>
      <c r="EA14" s="635"/>
      <c r="EB14" s="635"/>
      <c r="EC14" s="671"/>
    </row>
    <row r="15" spans="2:143" ht="11.25" customHeight="1" x14ac:dyDescent="0.15">
      <c r="B15" s="631" t="s">
        <v>248</v>
      </c>
      <c r="C15" s="632"/>
      <c r="D15" s="632"/>
      <c r="E15" s="632"/>
      <c r="F15" s="632"/>
      <c r="G15" s="632"/>
      <c r="H15" s="632"/>
      <c r="I15" s="632"/>
      <c r="J15" s="632"/>
      <c r="K15" s="632"/>
      <c r="L15" s="632"/>
      <c r="M15" s="632"/>
      <c r="N15" s="632"/>
      <c r="O15" s="632"/>
      <c r="P15" s="632"/>
      <c r="Q15" s="633"/>
      <c r="R15" s="634" t="s">
        <v>122</v>
      </c>
      <c r="S15" s="635"/>
      <c r="T15" s="635"/>
      <c r="U15" s="635"/>
      <c r="V15" s="635"/>
      <c r="W15" s="635"/>
      <c r="X15" s="635"/>
      <c r="Y15" s="636"/>
      <c r="Z15" s="672" t="s">
        <v>122</v>
      </c>
      <c r="AA15" s="672"/>
      <c r="AB15" s="672"/>
      <c r="AC15" s="672"/>
      <c r="AD15" s="673" t="s">
        <v>122</v>
      </c>
      <c r="AE15" s="673"/>
      <c r="AF15" s="673"/>
      <c r="AG15" s="673"/>
      <c r="AH15" s="673"/>
      <c r="AI15" s="673"/>
      <c r="AJ15" s="673"/>
      <c r="AK15" s="673"/>
      <c r="AL15" s="637" t="s">
        <v>122</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61949</v>
      </c>
      <c r="BH15" s="635"/>
      <c r="BI15" s="635"/>
      <c r="BJ15" s="635"/>
      <c r="BK15" s="635"/>
      <c r="BL15" s="635"/>
      <c r="BM15" s="635"/>
      <c r="BN15" s="636"/>
      <c r="BO15" s="672">
        <v>4.5</v>
      </c>
      <c r="BP15" s="672"/>
      <c r="BQ15" s="672"/>
      <c r="BR15" s="672"/>
      <c r="BS15" s="673" t="s">
        <v>122</v>
      </c>
      <c r="BT15" s="673"/>
      <c r="BU15" s="673"/>
      <c r="BV15" s="673"/>
      <c r="BW15" s="673"/>
      <c r="BX15" s="673"/>
      <c r="BY15" s="673"/>
      <c r="BZ15" s="673"/>
      <c r="CA15" s="673"/>
      <c r="CB15" s="711"/>
      <c r="CD15" s="631" t="s">
        <v>250</v>
      </c>
      <c r="CE15" s="632"/>
      <c r="CF15" s="632"/>
      <c r="CG15" s="632"/>
      <c r="CH15" s="632"/>
      <c r="CI15" s="632"/>
      <c r="CJ15" s="632"/>
      <c r="CK15" s="632"/>
      <c r="CL15" s="632"/>
      <c r="CM15" s="632"/>
      <c r="CN15" s="632"/>
      <c r="CO15" s="632"/>
      <c r="CP15" s="632"/>
      <c r="CQ15" s="633"/>
      <c r="CR15" s="634">
        <v>699010</v>
      </c>
      <c r="CS15" s="635"/>
      <c r="CT15" s="635"/>
      <c r="CU15" s="635"/>
      <c r="CV15" s="635"/>
      <c r="CW15" s="635"/>
      <c r="CX15" s="635"/>
      <c r="CY15" s="636"/>
      <c r="CZ15" s="672">
        <v>6.8</v>
      </c>
      <c r="DA15" s="672"/>
      <c r="DB15" s="672"/>
      <c r="DC15" s="672"/>
      <c r="DD15" s="640">
        <v>74351</v>
      </c>
      <c r="DE15" s="635"/>
      <c r="DF15" s="635"/>
      <c r="DG15" s="635"/>
      <c r="DH15" s="635"/>
      <c r="DI15" s="635"/>
      <c r="DJ15" s="635"/>
      <c r="DK15" s="635"/>
      <c r="DL15" s="635"/>
      <c r="DM15" s="635"/>
      <c r="DN15" s="635"/>
      <c r="DO15" s="635"/>
      <c r="DP15" s="636"/>
      <c r="DQ15" s="640">
        <v>575441</v>
      </c>
      <c r="DR15" s="635"/>
      <c r="DS15" s="635"/>
      <c r="DT15" s="635"/>
      <c r="DU15" s="635"/>
      <c r="DV15" s="635"/>
      <c r="DW15" s="635"/>
      <c r="DX15" s="635"/>
      <c r="DY15" s="635"/>
      <c r="DZ15" s="635"/>
      <c r="EA15" s="635"/>
      <c r="EB15" s="635"/>
      <c r="EC15" s="671"/>
    </row>
    <row r="16" spans="2:143" ht="11.25" customHeight="1" x14ac:dyDescent="0.15">
      <c r="B16" s="631" t="s">
        <v>251</v>
      </c>
      <c r="C16" s="632"/>
      <c r="D16" s="632"/>
      <c r="E16" s="632"/>
      <c r="F16" s="632"/>
      <c r="G16" s="632"/>
      <c r="H16" s="632"/>
      <c r="I16" s="632"/>
      <c r="J16" s="632"/>
      <c r="K16" s="632"/>
      <c r="L16" s="632"/>
      <c r="M16" s="632"/>
      <c r="N16" s="632"/>
      <c r="O16" s="632"/>
      <c r="P16" s="632"/>
      <c r="Q16" s="633"/>
      <c r="R16" s="634">
        <v>9175</v>
      </c>
      <c r="S16" s="635"/>
      <c r="T16" s="635"/>
      <c r="U16" s="635"/>
      <c r="V16" s="635"/>
      <c r="W16" s="635"/>
      <c r="X16" s="635"/>
      <c r="Y16" s="636"/>
      <c r="Z16" s="672">
        <v>0.1</v>
      </c>
      <c r="AA16" s="672"/>
      <c r="AB16" s="672"/>
      <c r="AC16" s="672"/>
      <c r="AD16" s="673">
        <v>9175</v>
      </c>
      <c r="AE16" s="673"/>
      <c r="AF16" s="673"/>
      <c r="AG16" s="673"/>
      <c r="AH16" s="673"/>
      <c r="AI16" s="673"/>
      <c r="AJ16" s="673"/>
      <c r="AK16" s="673"/>
      <c r="AL16" s="637">
        <v>0.2</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1"/>
      <c r="CD16" s="631" t="s">
        <v>253</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15">
      <c r="B17" s="631" t="s">
        <v>254</v>
      </c>
      <c r="C17" s="632"/>
      <c r="D17" s="632"/>
      <c r="E17" s="632"/>
      <c r="F17" s="632"/>
      <c r="G17" s="632"/>
      <c r="H17" s="632"/>
      <c r="I17" s="632"/>
      <c r="J17" s="632"/>
      <c r="K17" s="632"/>
      <c r="L17" s="632"/>
      <c r="M17" s="632"/>
      <c r="N17" s="632"/>
      <c r="O17" s="632"/>
      <c r="P17" s="632"/>
      <c r="Q17" s="633"/>
      <c r="R17" s="634">
        <v>15835</v>
      </c>
      <c r="S17" s="635"/>
      <c r="T17" s="635"/>
      <c r="U17" s="635"/>
      <c r="V17" s="635"/>
      <c r="W17" s="635"/>
      <c r="X17" s="635"/>
      <c r="Y17" s="636"/>
      <c r="Z17" s="672">
        <v>0.1</v>
      </c>
      <c r="AA17" s="672"/>
      <c r="AB17" s="672"/>
      <c r="AC17" s="672"/>
      <c r="AD17" s="673">
        <v>15835</v>
      </c>
      <c r="AE17" s="673"/>
      <c r="AF17" s="673"/>
      <c r="AG17" s="673"/>
      <c r="AH17" s="673"/>
      <c r="AI17" s="673"/>
      <c r="AJ17" s="673"/>
      <c r="AK17" s="673"/>
      <c r="AL17" s="637">
        <v>0.3</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1"/>
      <c r="CD17" s="631" t="s">
        <v>256</v>
      </c>
      <c r="CE17" s="632"/>
      <c r="CF17" s="632"/>
      <c r="CG17" s="632"/>
      <c r="CH17" s="632"/>
      <c r="CI17" s="632"/>
      <c r="CJ17" s="632"/>
      <c r="CK17" s="632"/>
      <c r="CL17" s="632"/>
      <c r="CM17" s="632"/>
      <c r="CN17" s="632"/>
      <c r="CO17" s="632"/>
      <c r="CP17" s="632"/>
      <c r="CQ17" s="633"/>
      <c r="CR17" s="634">
        <v>1002717</v>
      </c>
      <c r="CS17" s="635"/>
      <c r="CT17" s="635"/>
      <c r="CU17" s="635"/>
      <c r="CV17" s="635"/>
      <c r="CW17" s="635"/>
      <c r="CX17" s="635"/>
      <c r="CY17" s="636"/>
      <c r="CZ17" s="672">
        <v>9.6999999999999993</v>
      </c>
      <c r="DA17" s="672"/>
      <c r="DB17" s="672"/>
      <c r="DC17" s="672"/>
      <c r="DD17" s="640" t="s">
        <v>122</v>
      </c>
      <c r="DE17" s="635"/>
      <c r="DF17" s="635"/>
      <c r="DG17" s="635"/>
      <c r="DH17" s="635"/>
      <c r="DI17" s="635"/>
      <c r="DJ17" s="635"/>
      <c r="DK17" s="635"/>
      <c r="DL17" s="635"/>
      <c r="DM17" s="635"/>
      <c r="DN17" s="635"/>
      <c r="DO17" s="635"/>
      <c r="DP17" s="636"/>
      <c r="DQ17" s="640">
        <v>1002717</v>
      </c>
      <c r="DR17" s="635"/>
      <c r="DS17" s="635"/>
      <c r="DT17" s="635"/>
      <c r="DU17" s="635"/>
      <c r="DV17" s="635"/>
      <c r="DW17" s="635"/>
      <c r="DX17" s="635"/>
      <c r="DY17" s="635"/>
      <c r="DZ17" s="635"/>
      <c r="EA17" s="635"/>
      <c r="EB17" s="635"/>
      <c r="EC17" s="671"/>
    </row>
    <row r="18" spans="2:133" ht="11.25" customHeight="1" x14ac:dyDescent="0.15">
      <c r="B18" s="631" t="s">
        <v>257</v>
      </c>
      <c r="C18" s="632"/>
      <c r="D18" s="632"/>
      <c r="E18" s="632"/>
      <c r="F18" s="632"/>
      <c r="G18" s="632"/>
      <c r="H18" s="632"/>
      <c r="I18" s="632"/>
      <c r="J18" s="632"/>
      <c r="K18" s="632"/>
      <c r="L18" s="632"/>
      <c r="M18" s="632"/>
      <c r="N18" s="632"/>
      <c r="O18" s="632"/>
      <c r="P18" s="632"/>
      <c r="Q18" s="633"/>
      <c r="R18" s="634">
        <v>6261</v>
      </c>
      <c r="S18" s="635"/>
      <c r="T18" s="635"/>
      <c r="U18" s="635"/>
      <c r="V18" s="635"/>
      <c r="W18" s="635"/>
      <c r="X18" s="635"/>
      <c r="Y18" s="636"/>
      <c r="Z18" s="672">
        <v>0.1</v>
      </c>
      <c r="AA18" s="672"/>
      <c r="AB18" s="672"/>
      <c r="AC18" s="672"/>
      <c r="AD18" s="673">
        <v>6261</v>
      </c>
      <c r="AE18" s="673"/>
      <c r="AF18" s="673"/>
      <c r="AG18" s="673"/>
      <c r="AH18" s="673"/>
      <c r="AI18" s="673"/>
      <c r="AJ18" s="673"/>
      <c r="AK18" s="673"/>
      <c r="AL18" s="637">
        <v>0.1</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1"/>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15">
      <c r="B19" s="631" t="s">
        <v>260</v>
      </c>
      <c r="C19" s="632"/>
      <c r="D19" s="632"/>
      <c r="E19" s="632"/>
      <c r="F19" s="632"/>
      <c r="G19" s="632"/>
      <c r="H19" s="632"/>
      <c r="I19" s="632"/>
      <c r="J19" s="632"/>
      <c r="K19" s="632"/>
      <c r="L19" s="632"/>
      <c r="M19" s="632"/>
      <c r="N19" s="632"/>
      <c r="O19" s="632"/>
      <c r="P19" s="632"/>
      <c r="Q19" s="633"/>
      <c r="R19" s="634">
        <v>6261</v>
      </c>
      <c r="S19" s="635"/>
      <c r="T19" s="635"/>
      <c r="U19" s="635"/>
      <c r="V19" s="635"/>
      <c r="W19" s="635"/>
      <c r="X19" s="635"/>
      <c r="Y19" s="636"/>
      <c r="Z19" s="672">
        <v>0.1</v>
      </c>
      <c r="AA19" s="672"/>
      <c r="AB19" s="672"/>
      <c r="AC19" s="672"/>
      <c r="AD19" s="673">
        <v>6261</v>
      </c>
      <c r="AE19" s="673"/>
      <c r="AF19" s="673"/>
      <c r="AG19" s="673"/>
      <c r="AH19" s="673"/>
      <c r="AI19" s="673"/>
      <c r="AJ19" s="673"/>
      <c r="AK19" s="673"/>
      <c r="AL19" s="637">
        <v>0.1</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12384</v>
      </c>
      <c r="BH19" s="635"/>
      <c r="BI19" s="635"/>
      <c r="BJ19" s="635"/>
      <c r="BK19" s="635"/>
      <c r="BL19" s="635"/>
      <c r="BM19" s="635"/>
      <c r="BN19" s="636"/>
      <c r="BO19" s="672">
        <v>0.9</v>
      </c>
      <c r="BP19" s="672"/>
      <c r="BQ19" s="672"/>
      <c r="BR19" s="672"/>
      <c r="BS19" s="673" t="s">
        <v>122</v>
      </c>
      <c r="BT19" s="673"/>
      <c r="BU19" s="673"/>
      <c r="BV19" s="673"/>
      <c r="BW19" s="673"/>
      <c r="BX19" s="673"/>
      <c r="BY19" s="673"/>
      <c r="BZ19" s="673"/>
      <c r="CA19" s="673"/>
      <c r="CB19" s="711"/>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15">
      <c r="B20" s="701" t="s">
        <v>263</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12384</v>
      </c>
      <c r="BH20" s="635"/>
      <c r="BI20" s="635"/>
      <c r="BJ20" s="635"/>
      <c r="BK20" s="635"/>
      <c r="BL20" s="635"/>
      <c r="BM20" s="635"/>
      <c r="BN20" s="636"/>
      <c r="BO20" s="672">
        <v>0.9</v>
      </c>
      <c r="BP20" s="672"/>
      <c r="BQ20" s="672"/>
      <c r="BR20" s="672"/>
      <c r="BS20" s="673" t="s">
        <v>122</v>
      </c>
      <c r="BT20" s="673"/>
      <c r="BU20" s="673"/>
      <c r="BV20" s="673"/>
      <c r="BW20" s="673"/>
      <c r="BX20" s="673"/>
      <c r="BY20" s="673"/>
      <c r="BZ20" s="673"/>
      <c r="CA20" s="673"/>
      <c r="CB20" s="711"/>
      <c r="CD20" s="631" t="s">
        <v>265</v>
      </c>
      <c r="CE20" s="632"/>
      <c r="CF20" s="632"/>
      <c r="CG20" s="632"/>
      <c r="CH20" s="632"/>
      <c r="CI20" s="632"/>
      <c r="CJ20" s="632"/>
      <c r="CK20" s="632"/>
      <c r="CL20" s="632"/>
      <c r="CM20" s="632"/>
      <c r="CN20" s="632"/>
      <c r="CO20" s="632"/>
      <c r="CP20" s="632"/>
      <c r="CQ20" s="633"/>
      <c r="CR20" s="634">
        <v>10340742</v>
      </c>
      <c r="CS20" s="635"/>
      <c r="CT20" s="635"/>
      <c r="CU20" s="635"/>
      <c r="CV20" s="635"/>
      <c r="CW20" s="635"/>
      <c r="CX20" s="635"/>
      <c r="CY20" s="636"/>
      <c r="CZ20" s="672">
        <v>100</v>
      </c>
      <c r="DA20" s="672"/>
      <c r="DB20" s="672"/>
      <c r="DC20" s="672"/>
      <c r="DD20" s="640">
        <v>896785</v>
      </c>
      <c r="DE20" s="635"/>
      <c r="DF20" s="635"/>
      <c r="DG20" s="635"/>
      <c r="DH20" s="635"/>
      <c r="DI20" s="635"/>
      <c r="DJ20" s="635"/>
      <c r="DK20" s="635"/>
      <c r="DL20" s="635"/>
      <c r="DM20" s="635"/>
      <c r="DN20" s="635"/>
      <c r="DO20" s="635"/>
      <c r="DP20" s="636"/>
      <c r="DQ20" s="640">
        <v>6312719</v>
      </c>
      <c r="DR20" s="635"/>
      <c r="DS20" s="635"/>
      <c r="DT20" s="635"/>
      <c r="DU20" s="635"/>
      <c r="DV20" s="635"/>
      <c r="DW20" s="635"/>
      <c r="DX20" s="635"/>
      <c r="DY20" s="635"/>
      <c r="DZ20" s="635"/>
      <c r="EA20" s="635"/>
      <c r="EB20" s="635"/>
      <c r="EC20" s="671"/>
    </row>
    <row r="21" spans="2:133" ht="11.25" customHeight="1" x14ac:dyDescent="0.15">
      <c r="B21" s="631" t="s">
        <v>266</v>
      </c>
      <c r="C21" s="632"/>
      <c r="D21" s="632"/>
      <c r="E21" s="632"/>
      <c r="F21" s="632"/>
      <c r="G21" s="632"/>
      <c r="H21" s="632"/>
      <c r="I21" s="632"/>
      <c r="J21" s="632"/>
      <c r="K21" s="632"/>
      <c r="L21" s="632"/>
      <c r="M21" s="632"/>
      <c r="N21" s="632"/>
      <c r="O21" s="632"/>
      <c r="P21" s="632"/>
      <c r="Q21" s="633"/>
      <c r="R21" s="634">
        <v>3838720</v>
      </c>
      <c r="S21" s="635"/>
      <c r="T21" s="635"/>
      <c r="U21" s="635"/>
      <c r="V21" s="635"/>
      <c r="W21" s="635"/>
      <c r="X21" s="635"/>
      <c r="Y21" s="636"/>
      <c r="Z21" s="672">
        <v>35.1</v>
      </c>
      <c r="AA21" s="672"/>
      <c r="AB21" s="672"/>
      <c r="AC21" s="672"/>
      <c r="AD21" s="673">
        <v>3455409</v>
      </c>
      <c r="AE21" s="673"/>
      <c r="AF21" s="673"/>
      <c r="AG21" s="673"/>
      <c r="AH21" s="673"/>
      <c r="AI21" s="673"/>
      <c r="AJ21" s="673"/>
      <c r="AK21" s="673"/>
      <c r="AL21" s="637">
        <v>65.2</v>
      </c>
      <c r="AM21" s="638"/>
      <c r="AN21" s="638"/>
      <c r="AO21" s="674"/>
      <c r="AP21" s="631" t="s">
        <v>267</v>
      </c>
      <c r="AQ21" s="712"/>
      <c r="AR21" s="712"/>
      <c r="AS21" s="712"/>
      <c r="AT21" s="712"/>
      <c r="AU21" s="712"/>
      <c r="AV21" s="712"/>
      <c r="AW21" s="712"/>
      <c r="AX21" s="712"/>
      <c r="AY21" s="712"/>
      <c r="AZ21" s="712"/>
      <c r="BA21" s="712"/>
      <c r="BB21" s="712"/>
      <c r="BC21" s="712"/>
      <c r="BD21" s="712"/>
      <c r="BE21" s="712"/>
      <c r="BF21" s="713"/>
      <c r="BG21" s="634">
        <v>12384</v>
      </c>
      <c r="BH21" s="635"/>
      <c r="BI21" s="635"/>
      <c r="BJ21" s="635"/>
      <c r="BK21" s="635"/>
      <c r="BL21" s="635"/>
      <c r="BM21" s="635"/>
      <c r="BN21" s="636"/>
      <c r="BO21" s="672">
        <v>0.9</v>
      </c>
      <c r="BP21" s="672"/>
      <c r="BQ21" s="672"/>
      <c r="BR21" s="672"/>
      <c r="BS21" s="673" t="s">
        <v>122</v>
      </c>
      <c r="BT21" s="673"/>
      <c r="BU21" s="673"/>
      <c r="BV21" s="673"/>
      <c r="BW21" s="673"/>
      <c r="BX21" s="673"/>
      <c r="BY21" s="673"/>
      <c r="BZ21" s="673"/>
      <c r="CA21" s="673"/>
      <c r="CB21" s="711"/>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15">
      <c r="B22" s="631" t="s">
        <v>268</v>
      </c>
      <c r="C22" s="632"/>
      <c r="D22" s="632"/>
      <c r="E22" s="632"/>
      <c r="F22" s="632"/>
      <c r="G22" s="632"/>
      <c r="H22" s="632"/>
      <c r="I22" s="632"/>
      <c r="J22" s="632"/>
      <c r="K22" s="632"/>
      <c r="L22" s="632"/>
      <c r="M22" s="632"/>
      <c r="N22" s="632"/>
      <c r="O22" s="632"/>
      <c r="P22" s="632"/>
      <c r="Q22" s="633"/>
      <c r="R22" s="634">
        <v>3455409</v>
      </c>
      <c r="S22" s="635"/>
      <c r="T22" s="635"/>
      <c r="U22" s="635"/>
      <c r="V22" s="635"/>
      <c r="W22" s="635"/>
      <c r="X22" s="635"/>
      <c r="Y22" s="636"/>
      <c r="Z22" s="672">
        <v>31.6</v>
      </c>
      <c r="AA22" s="672"/>
      <c r="AB22" s="672"/>
      <c r="AC22" s="672"/>
      <c r="AD22" s="673">
        <v>3455409</v>
      </c>
      <c r="AE22" s="673"/>
      <c r="AF22" s="673"/>
      <c r="AG22" s="673"/>
      <c r="AH22" s="673"/>
      <c r="AI22" s="673"/>
      <c r="AJ22" s="673"/>
      <c r="AK22" s="673"/>
      <c r="AL22" s="637">
        <v>65.2</v>
      </c>
      <c r="AM22" s="638"/>
      <c r="AN22" s="638"/>
      <c r="AO22" s="674"/>
      <c r="AP22" s="631" t="s">
        <v>269</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1"/>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15">
      <c r="B23" s="631" t="s">
        <v>271</v>
      </c>
      <c r="C23" s="632"/>
      <c r="D23" s="632"/>
      <c r="E23" s="632"/>
      <c r="F23" s="632"/>
      <c r="G23" s="632"/>
      <c r="H23" s="632"/>
      <c r="I23" s="632"/>
      <c r="J23" s="632"/>
      <c r="K23" s="632"/>
      <c r="L23" s="632"/>
      <c r="M23" s="632"/>
      <c r="N23" s="632"/>
      <c r="O23" s="632"/>
      <c r="P23" s="632"/>
      <c r="Q23" s="633"/>
      <c r="R23" s="634">
        <v>383311</v>
      </c>
      <c r="S23" s="635"/>
      <c r="T23" s="635"/>
      <c r="U23" s="635"/>
      <c r="V23" s="635"/>
      <c r="W23" s="635"/>
      <c r="X23" s="635"/>
      <c r="Y23" s="636"/>
      <c r="Z23" s="672">
        <v>3.5</v>
      </c>
      <c r="AA23" s="672"/>
      <c r="AB23" s="672"/>
      <c r="AC23" s="672"/>
      <c r="AD23" s="673" t="s">
        <v>122</v>
      </c>
      <c r="AE23" s="673"/>
      <c r="AF23" s="673"/>
      <c r="AG23" s="673"/>
      <c r="AH23" s="673"/>
      <c r="AI23" s="673"/>
      <c r="AJ23" s="673"/>
      <c r="AK23" s="673"/>
      <c r="AL23" s="637" t="s">
        <v>122</v>
      </c>
      <c r="AM23" s="638"/>
      <c r="AN23" s="638"/>
      <c r="AO23" s="674"/>
      <c r="AP23" s="631" t="s">
        <v>272</v>
      </c>
      <c r="AQ23" s="712"/>
      <c r="AR23" s="712"/>
      <c r="AS23" s="712"/>
      <c r="AT23" s="712"/>
      <c r="AU23" s="712"/>
      <c r="AV23" s="712"/>
      <c r="AW23" s="712"/>
      <c r="AX23" s="712"/>
      <c r="AY23" s="712"/>
      <c r="AZ23" s="712"/>
      <c r="BA23" s="712"/>
      <c r="BB23" s="712"/>
      <c r="BC23" s="712"/>
      <c r="BD23" s="712"/>
      <c r="BE23" s="712"/>
      <c r="BF23" s="713"/>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1"/>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15">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1"/>
      <c r="CD24" s="692" t="s">
        <v>280</v>
      </c>
      <c r="CE24" s="693"/>
      <c r="CF24" s="693"/>
      <c r="CG24" s="693"/>
      <c r="CH24" s="693"/>
      <c r="CI24" s="693"/>
      <c r="CJ24" s="693"/>
      <c r="CK24" s="693"/>
      <c r="CL24" s="693"/>
      <c r="CM24" s="693"/>
      <c r="CN24" s="693"/>
      <c r="CO24" s="693"/>
      <c r="CP24" s="693"/>
      <c r="CQ24" s="694"/>
      <c r="CR24" s="689">
        <v>3435779</v>
      </c>
      <c r="CS24" s="690"/>
      <c r="CT24" s="690"/>
      <c r="CU24" s="690"/>
      <c r="CV24" s="690"/>
      <c r="CW24" s="690"/>
      <c r="CX24" s="690"/>
      <c r="CY24" s="715"/>
      <c r="CZ24" s="716">
        <v>33.200000000000003</v>
      </c>
      <c r="DA24" s="698"/>
      <c r="DB24" s="698"/>
      <c r="DC24" s="718"/>
      <c r="DD24" s="714">
        <v>2597119</v>
      </c>
      <c r="DE24" s="690"/>
      <c r="DF24" s="690"/>
      <c r="DG24" s="690"/>
      <c r="DH24" s="690"/>
      <c r="DI24" s="690"/>
      <c r="DJ24" s="690"/>
      <c r="DK24" s="715"/>
      <c r="DL24" s="714">
        <v>2381072</v>
      </c>
      <c r="DM24" s="690"/>
      <c r="DN24" s="690"/>
      <c r="DO24" s="690"/>
      <c r="DP24" s="690"/>
      <c r="DQ24" s="690"/>
      <c r="DR24" s="690"/>
      <c r="DS24" s="690"/>
      <c r="DT24" s="690"/>
      <c r="DU24" s="690"/>
      <c r="DV24" s="715"/>
      <c r="DW24" s="716">
        <v>44.7</v>
      </c>
      <c r="DX24" s="698"/>
      <c r="DY24" s="698"/>
      <c r="DZ24" s="698"/>
      <c r="EA24" s="698"/>
      <c r="EB24" s="698"/>
      <c r="EC24" s="717"/>
    </row>
    <row r="25" spans="2:133" ht="11.25" customHeight="1" x14ac:dyDescent="0.15">
      <c r="B25" s="631" t="s">
        <v>281</v>
      </c>
      <c r="C25" s="632"/>
      <c r="D25" s="632"/>
      <c r="E25" s="632"/>
      <c r="F25" s="632"/>
      <c r="G25" s="632"/>
      <c r="H25" s="632"/>
      <c r="I25" s="632"/>
      <c r="J25" s="632"/>
      <c r="K25" s="632"/>
      <c r="L25" s="632"/>
      <c r="M25" s="632"/>
      <c r="N25" s="632"/>
      <c r="O25" s="632"/>
      <c r="P25" s="632"/>
      <c r="Q25" s="633"/>
      <c r="R25" s="634">
        <v>5672229</v>
      </c>
      <c r="S25" s="635"/>
      <c r="T25" s="635"/>
      <c r="U25" s="635"/>
      <c r="V25" s="635"/>
      <c r="W25" s="635"/>
      <c r="X25" s="635"/>
      <c r="Y25" s="636"/>
      <c r="Z25" s="672">
        <v>51.8</v>
      </c>
      <c r="AA25" s="672"/>
      <c r="AB25" s="672"/>
      <c r="AC25" s="672"/>
      <c r="AD25" s="673">
        <v>5288918</v>
      </c>
      <c r="AE25" s="673"/>
      <c r="AF25" s="673"/>
      <c r="AG25" s="673"/>
      <c r="AH25" s="673"/>
      <c r="AI25" s="673"/>
      <c r="AJ25" s="673"/>
      <c r="AK25" s="673"/>
      <c r="AL25" s="637">
        <v>99.8</v>
      </c>
      <c r="AM25" s="638"/>
      <c r="AN25" s="638"/>
      <c r="AO25" s="674"/>
      <c r="AP25" s="631" t="s">
        <v>282</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1"/>
      <c r="CD25" s="631" t="s">
        <v>283</v>
      </c>
      <c r="CE25" s="632"/>
      <c r="CF25" s="632"/>
      <c r="CG25" s="632"/>
      <c r="CH25" s="632"/>
      <c r="CI25" s="632"/>
      <c r="CJ25" s="632"/>
      <c r="CK25" s="632"/>
      <c r="CL25" s="632"/>
      <c r="CM25" s="632"/>
      <c r="CN25" s="632"/>
      <c r="CO25" s="632"/>
      <c r="CP25" s="632"/>
      <c r="CQ25" s="633"/>
      <c r="CR25" s="634">
        <v>1362998</v>
      </c>
      <c r="CS25" s="647"/>
      <c r="CT25" s="647"/>
      <c r="CU25" s="647"/>
      <c r="CV25" s="647"/>
      <c r="CW25" s="647"/>
      <c r="CX25" s="647"/>
      <c r="CY25" s="648"/>
      <c r="CZ25" s="637">
        <v>13.2</v>
      </c>
      <c r="DA25" s="649"/>
      <c r="DB25" s="649"/>
      <c r="DC25" s="650"/>
      <c r="DD25" s="640">
        <v>1191577</v>
      </c>
      <c r="DE25" s="647"/>
      <c r="DF25" s="647"/>
      <c r="DG25" s="647"/>
      <c r="DH25" s="647"/>
      <c r="DI25" s="647"/>
      <c r="DJ25" s="647"/>
      <c r="DK25" s="648"/>
      <c r="DL25" s="640">
        <v>1165452</v>
      </c>
      <c r="DM25" s="647"/>
      <c r="DN25" s="647"/>
      <c r="DO25" s="647"/>
      <c r="DP25" s="647"/>
      <c r="DQ25" s="647"/>
      <c r="DR25" s="647"/>
      <c r="DS25" s="647"/>
      <c r="DT25" s="647"/>
      <c r="DU25" s="647"/>
      <c r="DV25" s="648"/>
      <c r="DW25" s="637">
        <v>21.9</v>
      </c>
      <c r="DX25" s="649"/>
      <c r="DY25" s="649"/>
      <c r="DZ25" s="649"/>
      <c r="EA25" s="649"/>
      <c r="EB25" s="649"/>
      <c r="EC25" s="661"/>
    </row>
    <row r="26" spans="2:133" ht="11.25" customHeight="1" x14ac:dyDescent="0.15">
      <c r="B26" s="631" t="s">
        <v>284</v>
      </c>
      <c r="C26" s="632"/>
      <c r="D26" s="632"/>
      <c r="E26" s="632"/>
      <c r="F26" s="632"/>
      <c r="G26" s="632"/>
      <c r="H26" s="632"/>
      <c r="I26" s="632"/>
      <c r="J26" s="632"/>
      <c r="K26" s="632"/>
      <c r="L26" s="632"/>
      <c r="M26" s="632"/>
      <c r="N26" s="632"/>
      <c r="O26" s="632"/>
      <c r="P26" s="632"/>
      <c r="Q26" s="633"/>
      <c r="R26" s="634">
        <v>1273</v>
      </c>
      <c r="S26" s="635"/>
      <c r="T26" s="635"/>
      <c r="U26" s="635"/>
      <c r="V26" s="635"/>
      <c r="W26" s="635"/>
      <c r="X26" s="635"/>
      <c r="Y26" s="636"/>
      <c r="Z26" s="672">
        <v>0</v>
      </c>
      <c r="AA26" s="672"/>
      <c r="AB26" s="672"/>
      <c r="AC26" s="672"/>
      <c r="AD26" s="673">
        <v>1273</v>
      </c>
      <c r="AE26" s="673"/>
      <c r="AF26" s="673"/>
      <c r="AG26" s="673"/>
      <c r="AH26" s="673"/>
      <c r="AI26" s="673"/>
      <c r="AJ26" s="673"/>
      <c r="AK26" s="673"/>
      <c r="AL26" s="637">
        <v>0</v>
      </c>
      <c r="AM26" s="638"/>
      <c r="AN26" s="638"/>
      <c r="AO26" s="674"/>
      <c r="AP26" s="631" t="s">
        <v>285</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1"/>
      <c r="CD26" s="631" t="s">
        <v>286</v>
      </c>
      <c r="CE26" s="632"/>
      <c r="CF26" s="632"/>
      <c r="CG26" s="632"/>
      <c r="CH26" s="632"/>
      <c r="CI26" s="632"/>
      <c r="CJ26" s="632"/>
      <c r="CK26" s="632"/>
      <c r="CL26" s="632"/>
      <c r="CM26" s="632"/>
      <c r="CN26" s="632"/>
      <c r="CO26" s="632"/>
      <c r="CP26" s="632"/>
      <c r="CQ26" s="633"/>
      <c r="CR26" s="634">
        <v>719683</v>
      </c>
      <c r="CS26" s="635"/>
      <c r="CT26" s="635"/>
      <c r="CU26" s="635"/>
      <c r="CV26" s="635"/>
      <c r="CW26" s="635"/>
      <c r="CX26" s="635"/>
      <c r="CY26" s="636"/>
      <c r="CZ26" s="637">
        <v>7</v>
      </c>
      <c r="DA26" s="649"/>
      <c r="DB26" s="649"/>
      <c r="DC26" s="650"/>
      <c r="DD26" s="640">
        <v>613971</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15">
      <c r="B27" s="631" t="s">
        <v>287</v>
      </c>
      <c r="C27" s="632"/>
      <c r="D27" s="632"/>
      <c r="E27" s="632"/>
      <c r="F27" s="632"/>
      <c r="G27" s="632"/>
      <c r="H27" s="632"/>
      <c r="I27" s="632"/>
      <c r="J27" s="632"/>
      <c r="K27" s="632"/>
      <c r="L27" s="632"/>
      <c r="M27" s="632"/>
      <c r="N27" s="632"/>
      <c r="O27" s="632"/>
      <c r="P27" s="632"/>
      <c r="Q27" s="633"/>
      <c r="R27" s="634">
        <v>1203</v>
      </c>
      <c r="S27" s="635"/>
      <c r="T27" s="635"/>
      <c r="U27" s="635"/>
      <c r="V27" s="635"/>
      <c r="W27" s="635"/>
      <c r="X27" s="635"/>
      <c r="Y27" s="636"/>
      <c r="Z27" s="672">
        <v>0</v>
      </c>
      <c r="AA27" s="672"/>
      <c r="AB27" s="672"/>
      <c r="AC27" s="672"/>
      <c r="AD27" s="673">
        <v>27</v>
      </c>
      <c r="AE27" s="673"/>
      <c r="AF27" s="673"/>
      <c r="AG27" s="673"/>
      <c r="AH27" s="673"/>
      <c r="AI27" s="673"/>
      <c r="AJ27" s="673"/>
      <c r="AK27" s="673"/>
      <c r="AL27" s="637">
        <v>0</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1390396</v>
      </c>
      <c r="BH27" s="635"/>
      <c r="BI27" s="635"/>
      <c r="BJ27" s="635"/>
      <c r="BK27" s="635"/>
      <c r="BL27" s="635"/>
      <c r="BM27" s="635"/>
      <c r="BN27" s="636"/>
      <c r="BO27" s="672">
        <v>100</v>
      </c>
      <c r="BP27" s="672"/>
      <c r="BQ27" s="672"/>
      <c r="BR27" s="672"/>
      <c r="BS27" s="673">
        <v>10703</v>
      </c>
      <c r="BT27" s="673"/>
      <c r="BU27" s="673"/>
      <c r="BV27" s="673"/>
      <c r="BW27" s="673"/>
      <c r="BX27" s="673"/>
      <c r="BY27" s="673"/>
      <c r="BZ27" s="673"/>
      <c r="CA27" s="673"/>
      <c r="CB27" s="711"/>
      <c r="CD27" s="631" t="s">
        <v>289</v>
      </c>
      <c r="CE27" s="632"/>
      <c r="CF27" s="632"/>
      <c r="CG27" s="632"/>
      <c r="CH27" s="632"/>
      <c r="CI27" s="632"/>
      <c r="CJ27" s="632"/>
      <c r="CK27" s="632"/>
      <c r="CL27" s="632"/>
      <c r="CM27" s="632"/>
      <c r="CN27" s="632"/>
      <c r="CO27" s="632"/>
      <c r="CP27" s="632"/>
      <c r="CQ27" s="633"/>
      <c r="CR27" s="634">
        <v>1070064</v>
      </c>
      <c r="CS27" s="647"/>
      <c r="CT27" s="647"/>
      <c r="CU27" s="647"/>
      <c r="CV27" s="647"/>
      <c r="CW27" s="647"/>
      <c r="CX27" s="647"/>
      <c r="CY27" s="648"/>
      <c r="CZ27" s="637">
        <v>10.3</v>
      </c>
      <c r="DA27" s="649"/>
      <c r="DB27" s="649"/>
      <c r="DC27" s="650"/>
      <c r="DD27" s="640">
        <v>402825</v>
      </c>
      <c r="DE27" s="647"/>
      <c r="DF27" s="647"/>
      <c r="DG27" s="647"/>
      <c r="DH27" s="647"/>
      <c r="DI27" s="647"/>
      <c r="DJ27" s="647"/>
      <c r="DK27" s="648"/>
      <c r="DL27" s="640">
        <v>212903</v>
      </c>
      <c r="DM27" s="647"/>
      <c r="DN27" s="647"/>
      <c r="DO27" s="647"/>
      <c r="DP27" s="647"/>
      <c r="DQ27" s="647"/>
      <c r="DR27" s="647"/>
      <c r="DS27" s="647"/>
      <c r="DT27" s="647"/>
      <c r="DU27" s="647"/>
      <c r="DV27" s="648"/>
      <c r="DW27" s="637">
        <v>4</v>
      </c>
      <c r="DX27" s="649"/>
      <c r="DY27" s="649"/>
      <c r="DZ27" s="649"/>
      <c r="EA27" s="649"/>
      <c r="EB27" s="649"/>
      <c r="EC27" s="661"/>
    </row>
    <row r="28" spans="2:133" ht="11.25" customHeight="1" x14ac:dyDescent="0.15">
      <c r="B28" s="631" t="s">
        <v>290</v>
      </c>
      <c r="C28" s="632"/>
      <c r="D28" s="632"/>
      <c r="E28" s="632"/>
      <c r="F28" s="632"/>
      <c r="G28" s="632"/>
      <c r="H28" s="632"/>
      <c r="I28" s="632"/>
      <c r="J28" s="632"/>
      <c r="K28" s="632"/>
      <c r="L28" s="632"/>
      <c r="M28" s="632"/>
      <c r="N28" s="632"/>
      <c r="O28" s="632"/>
      <c r="P28" s="632"/>
      <c r="Q28" s="633"/>
      <c r="R28" s="634">
        <v>28541</v>
      </c>
      <c r="S28" s="635"/>
      <c r="T28" s="635"/>
      <c r="U28" s="635"/>
      <c r="V28" s="635"/>
      <c r="W28" s="635"/>
      <c r="X28" s="635"/>
      <c r="Y28" s="636"/>
      <c r="Z28" s="672">
        <v>0.3</v>
      </c>
      <c r="AA28" s="672"/>
      <c r="AB28" s="672"/>
      <c r="AC28" s="672"/>
      <c r="AD28" s="673">
        <v>3530</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1002717</v>
      </c>
      <c r="CS28" s="635"/>
      <c r="CT28" s="635"/>
      <c r="CU28" s="635"/>
      <c r="CV28" s="635"/>
      <c r="CW28" s="635"/>
      <c r="CX28" s="635"/>
      <c r="CY28" s="636"/>
      <c r="CZ28" s="637">
        <v>9.6999999999999993</v>
      </c>
      <c r="DA28" s="649"/>
      <c r="DB28" s="649"/>
      <c r="DC28" s="650"/>
      <c r="DD28" s="640">
        <v>1002717</v>
      </c>
      <c r="DE28" s="635"/>
      <c r="DF28" s="635"/>
      <c r="DG28" s="635"/>
      <c r="DH28" s="635"/>
      <c r="DI28" s="635"/>
      <c r="DJ28" s="635"/>
      <c r="DK28" s="636"/>
      <c r="DL28" s="640">
        <v>1002717</v>
      </c>
      <c r="DM28" s="635"/>
      <c r="DN28" s="635"/>
      <c r="DO28" s="635"/>
      <c r="DP28" s="635"/>
      <c r="DQ28" s="635"/>
      <c r="DR28" s="635"/>
      <c r="DS28" s="635"/>
      <c r="DT28" s="635"/>
      <c r="DU28" s="635"/>
      <c r="DV28" s="636"/>
      <c r="DW28" s="637">
        <v>18.8</v>
      </c>
      <c r="DX28" s="649"/>
      <c r="DY28" s="649"/>
      <c r="DZ28" s="649"/>
      <c r="EA28" s="649"/>
      <c r="EB28" s="649"/>
      <c r="EC28" s="661"/>
    </row>
    <row r="29" spans="2:133" ht="11.25" customHeight="1" x14ac:dyDescent="0.15">
      <c r="B29" s="631" t="s">
        <v>292</v>
      </c>
      <c r="C29" s="632"/>
      <c r="D29" s="632"/>
      <c r="E29" s="632"/>
      <c r="F29" s="632"/>
      <c r="G29" s="632"/>
      <c r="H29" s="632"/>
      <c r="I29" s="632"/>
      <c r="J29" s="632"/>
      <c r="K29" s="632"/>
      <c r="L29" s="632"/>
      <c r="M29" s="632"/>
      <c r="N29" s="632"/>
      <c r="O29" s="632"/>
      <c r="P29" s="632"/>
      <c r="Q29" s="633"/>
      <c r="R29" s="634">
        <v>8220</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1"/>
      <c r="CD29" s="653" t="s">
        <v>293</v>
      </c>
      <c r="CE29" s="654"/>
      <c r="CF29" s="631" t="s">
        <v>66</v>
      </c>
      <c r="CG29" s="632"/>
      <c r="CH29" s="632"/>
      <c r="CI29" s="632"/>
      <c r="CJ29" s="632"/>
      <c r="CK29" s="632"/>
      <c r="CL29" s="632"/>
      <c r="CM29" s="632"/>
      <c r="CN29" s="632"/>
      <c r="CO29" s="632"/>
      <c r="CP29" s="632"/>
      <c r="CQ29" s="633"/>
      <c r="CR29" s="634">
        <v>1002717</v>
      </c>
      <c r="CS29" s="647"/>
      <c r="CT29" s="647"/>
      <c r="CU29" s="647"/>
      <c r="CV29" s="647"/>
      <c r="CW29" s="647"/>
      <c r="CX29" s="647"/>
      <c r="CY29" s="648"/>
      <c r="CZ29" s="637">
        <v>9.6999999999999993</v>
      </c>
      <c r="DA29" s="649"/>
      <c r="DB29" s="649"/>
      <c r="DC29" s="650"/>
      <c r="DD29" s="640">
        <v>1002717</v>
      </c>
      <c r="DE29" s="647"/>
      <c r="DF29" s="647"/>
      <c r="DG29" s="647"/>
      <c r="DH29" s="647"/>
      <c r="DI29" s="647"/>
      <c r="DJ29" s="647"/>
      <c r="DK29" s="648"/>
      <c r="DL29" s="640">
        <v>1002717</v>
      </c>
      <c r="DM29" s="647"/>
      <c r="DN29" s="647"/>
      <c r="DO29" s="647"/>
      <c r="DP29" s="647"/>
      <c r="DQ29" s="647"/>
      <c r="DR29" s="647"/>
      <c r="DS29" s="647"/>
      <c r="DT29" s="647"/>
      <c r="DU29" s="647"/>
      <c r="DV29" s="648"/>
      <c r="DW29" s="637">
        <v>18.8</v>
      </c>
      <c r="DX29" s="649"/>
      <c r="DY29" s="649"/>
      <c r="DZ29" s="649"/>
      <c r="EA29" s="649"/>
      <c r="EB29" s="649"/>
      <c r="EC29" s="661"/>
    </row>
    <row r="30" spans="2:133" ht="11.25" customHeight="1" x14ac:dyDescent="0.15">
      <c r="B30" s="631" t="s">
        <v>294</v>
      </c>
      <c r="C30" s="632"/>
      <c r="D30" s="632"/>
      <c r="E30" s="632"/>
      <c r="F30" s="632"/>
      <c r="G30" s="632"/>
      <c r="H30" s="632"/>
      <c r="I30" s="632"/>
      <c r="J30" s="632"/>
      <c r="K30" s="632"/>
      <c r="L30" s="632"/>
      <c r="M30" s="632"/>
      <c r="N30" s="632"/>
      <c r="O30" s="632"/>
      <c r="P30" s="632"/>
      <c r="Q30" s="633"/>
      <c r="R30" s="634">
        <v>840002</v>
      </c>
      <c r="S30" s="635"/>
      <c r="T30" s="635"/>
      <c r="U30" s="635"/>
      <c r="V30" s="635"/>
      <c r="W30" s="635"/>
      <c r="X30" s="635"/>
      <c r="Y30" s="636"/>
      <c r="Z30" s="672">
        <v>7.7</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9"/>
      <c r="BI30" s="709"/>
      <c r="BJ30" s="709"/>
      <c r="BK30" s="709"/>
      <c r="BL30" s="709"/>
      <c r="BM30" s="709"/>
      <c r="BN30" s="709"/>
      <c r="BO30" s="709"/>
      <c r="BP30" s="709"/>
      <c r="BQ30" s="710"/>
      <c r="BR30" s="686" t="s">
        <v>296</v>
      </c>
      <c r="BS30" s="709"/>
      <c r="BT30" s="709"/>
      <c r="BU30" s="709"/>
      <c r="BV30" s="709"/>
      <c r="BW30" s="709"/>
      <c r="BX30" s="709"/>
      <c r="BY30" s="709"/>
      <c r="BZ30" s="709"/>
      <c r="CA30" s="709"/>
      <c r="CB30" s="710"/>
      <c r="CD30" s="655"/>
      <c r="CE30" s="656"/>
      <c r="CF30" s="631" t="s">
        <v>297</v>
      </c>
      <c r="CG30" s="632"/>
      <c r="CH30" s="632"/>
      <c r="CI30" s="632"/>
      <c r="CJ30" s="632"/>
      <c r="CK30" s="632"/>
      <c r="CL30" s="632"/>
      <c r="CM30" s="632"/>
      <c r="CN30" s="632"/>
      <c r="CO30" s="632"/>
      <c r="CP30" s="632"/>
      <c r="CQ30" s="633"/>
      <c r="CR30" s="634">
        <v>965537</v>
      </c>
      <c r="CS30" s="635"/>
      <c r="CT30" s="635"/>
      <c r="CU30" s="635"/>
      <c r="CV30" s="635"/>
      <c r="CW30" s="635"/>
      <c r="CX30" s="635"/>
      <c r="CY30" s="636"/>
      <c r="CZ30" s="637">
        <v>9.3000000000000007</v>
      </c>
      <c r="DA30" s="649"/>
      <c r="DB30" s="649"/>
      <c r="DC30" s="650"/>
      <c r="DD30" s="640">
        <v>965537</v>
      </c>
      <c r="DE30" s="635"/>
      <c r="DF30" s="635"/>
      <c r="DG30" s="635"/>
      <c r="DH30" s="635"/>
      <c r="DI30" s="635"/>
      <c r="DJ30" s="635"/>
      <c r="DK30" s="636"/>
      <c r="DL30" s="640">
        <v>965537</v>
      </c>
      <c r="DM30" s="635"/>
      <c r="DN30" s="635"/>
      <c r="DO30" s="635"/>
      <c r="DP30" s="635"/>
      <c r="DQ30" s="635"/>
      <c r="DR30" s="635"/>
      <c r="DS30" s="635"/>
      <c r="DT30" s="635"/>
      <c r="DU30" s="635"/>
      <c r="DV30" s="636"/>
      <c r="DW30" s="637">
        <v>18.100000000000001</v>
      </c>
      <c r="DX30" s="649"/>
      <c r="DY30" s="649"/>
      <c r="DZ30" s="649"/>
      <c r="EA30" s="649"/>
      <c r="EB30" s="649"/>
      <c r="EC30" s="661"/>
    </row>
    <row r="31" spans="2:133" ht="11.25" customHeight="1" x14ac:dyDescent="0.15">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299</v>
      </c>
      <c r="AQ31" s="705"/>
      <c r="AR31" s="705"/>
      <c r="AS31" s="705"/>
      <c r="AT31" s="706" t="s">
        <v>300</v>
      </c>
      <c r="AU31" s="212"/>
      <c r="AV31" s="212"/>
      <c r="AW31" s="212"/>
      <c r="AX31" s="692" t="s">
        <v>178</v>
      </c>
      <c r="AY31" s="693"/>
      <c r="AZ31" s="693"/>
      <c r="BA31" s="693"/>
      <c r="BB31" s="693"/>
      <c r="BC31" s="693"/>
      <c r="BD31" s="693"/>
      <c r="BE31" s="693"/>
      <c r="BF31" s="694"/>
      <c r="BG31" s="696">
        <v>99.3</v>
      </c>
      <c r="BH31" s="697"/>
      <c r="BI31" s="697"/>
      <c r="BJ31" s="697"/>
      <c r="BK31" s="697"/>
      <c r="BL31" s="697"/>
      <c r="BM31" s="698">
        <v>96.5</v>
      </c>
      <c r="BN31" s="697"/>
      <c r="BO31" s="697"/>
      <c r="BP31" s="697"/>
      <c r="BQ31" s="699"/>
      <c r="BR31" s="696">
        <v>99.2</v>
      </c>
      <c r="BS31" s="697"/>
      <c r="BT31" s="697"/>
      <c r="BU31" s="697"/>
      <c r="BV31" s="697"/>
      <c r="BW31" s="697"/>
      <c r="BX31" s="698">
        <v>96.3</v>
      </c>
      <c r="BY31" s="697"/>
      <c r="BZ31" s="697"/>
      <c r="CA31" s="697"/>
      <c r="CB31" s="699"/>
      <c r="CD31" s="655"/>
      <c r="CE31" s="656"/>
      <c r="CF31" s="631" t="s">
        <v>301</v>
      </c>
      <c r="CG31" s="632"/>
      <c r="CH31" s="632"/>
      <c r="CI31" s="632"/>
      <c r="CJ31" s="632"/>
      <c r="CK31" s="632"/>
      <c r="CL31" s="632"/>
      <c r="CM31" s="632"/>
      <c r="CN31" s="632"/>
      <c r="CO31" s="632"/>
      <c r="CP31" s="632"/>
      <c r="CQ31" s="633"/>
      <c r="CR31" s="634">
        <v>37180</v>
      </c>
      <c r="CS31" s="647"/>
      <c r="CT31" s="647"/>
      <c r="CU31" s="647"/>
      <c r="CV31" s="647"/>
      <c r="CW31" s="647"/>
      <c r="CX31" s="647"/>
      <c r="CY31" s="648"/>
      <c r="CZ31" s="637">
        <v>0.4</v>
      </c>
      <c r="DA31" s="649"/>
      <c r="DB31" s="649"/>
      <c r="DC31" s="650"/>
      <c r="DD31" s="640">
        <v>37180</v>
      </c>
      <c r="DE31" s="647"/>
      <c r="DF31" s="647"/>
      <c r="DG31" s="647"/>
      <c r="DH31" s="647"/>
      <c r="DI31" s="647"/>
      <c r="DJ31" s="647"/>
      <c r="DK31" s="648"/>
      <c r="DL31" s="640">
        <v>37180</v>
      </c>
      <c r="DM31" s="647"/>
      <c r="DN31" s="647"/>
      <c r="DO31" s="647"/>
      <c r="DP31" s="647"/>
      <c r="DQ31" s="647"/>
      <c r="DR31" s="647"/>
      <c r="DS31" s="647"/>
      <c r="DT31" s="647"/>
      <c r="DU31" s="647"/>
      <c r="DV31" s="648"/>
      <c r="DW31" s="637">
        <v>0.7</v>
      </c>
      <c r="DX31" s="649"/>
      <c r="DY31" s="649"/>
      <c r="DZ31" s="649"/>
      <c r="EA31" s="649"/>
      <c r="EB31" s="649"/>
      <c r="EC31" s="661"/>
    </row>
    <row r="32" spans="2:133" ht="11.25" customHeight="1" x14ac:dyDescent="0.15">
      <c r="B32" s="631" t="s">
        <v>302</v>
      </c>
      <c r="C32" s="632"/>
      <c r="D32" s="632"/>
      <c r="E32" s="632"/>
      <c r="F32" s="632"/>
      <c r="G32" s="632"/>
      <c r="H32" s="632"/>
      <c r="I32" s="632"/>
      <c r="J32" s="632"/>
      <c r="K32" s="632"/>
      <c r="L32" s="632"/>
      <c r="M32" s="632"/>
      <c r="N32" s="632"/>
      <c r="O32" s="632"/>
      <c r="P32" s="632"/>
      <c r="Q32" s="633"/>
      <c r="R32" s="634">
        <v>662143</v>
      </c>
      <c r="S32" s="635"/>
      <c r="T32" s="635"/>
      <c r="U32" s="635"/>
      <c r="V32" s="635"/>
      <c r="W32" s="635"/>
      <c r="X32" s="635"/>
      <c r="Y32" s="636"/>
      <c r="Z32" s="672">
        <v>6</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208" t="s">
        <v>303</v>
      </c>
      <c r="AX32" s="631" t="s">
        <v>304</v>
      </c>
      <c r="AY32" s="632"/>
      <c r="AZ32" s="632"/>
      <c r="BA32" s="632"/>
      <c r="BB32" s="632"/>
      <c r="BC32" s="632"/>
      <c r="BD32" s="632"/>
      <c r="BE32" s="632"/>
      <c r="BF32" s="633"/>
      <c r="BG32" s="700">
        <v>99.5</v>
      </c>
      <c r="BH32" s="647"/>
      <c r="BI32" s="647"/>
      <c r="BJ32" s="647"/>
      <c r="BK32" s="647"/>
      <c r="BL32" s="647"/>
      <c r="BM32" s="638">
        <v>96.9</v>
      </c>
      <c r="BN32" s="647"/>
      <c r="BO32" s="647"/>
      <c r="BP32" s="647"/>
      <c r="BQ32" s="670"/>
      <c r="BR32" s="700">
        <v>99.4</v>
      </c>
      <c r="BS32" s="647"/>
      <c r="BT32" s="647"/>
      <c r="BU32" s="647"/>
      <c r="BV32" s="647"/>
      <c r="BW32" s="647"/>
      <c r="BX32" s="638">
        <v>96.6</v>
      </c>
      <c r="BY32" s="647"/>
      <c r="BZ32" s="647"/>
      <c r="CA32" s="647"/>
      <c r="CB32" s="670"/>
      <c r="CD32" s="657"/>
      <c r="CE32" s="658"/>
      <c r="CF32" s="631" t="s">
        <v>305</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15">
      <c r="B33" s="631" t="s">
        <v>306</v>
      </c>
      <c r="C33" s="632"/>
      <c r="D33" s="632"/>
      <c r="E33" s="632"/>
      <c r="F33" s="632"/>
      <c r="G33" s="632"/>
      <c r="H33" s="632"/>
      <c r="I33" s="632"/>
      <c r="J33" s="632"/>
      <c r="K33" s="632"/>
      <c r="L33" s="632"/>
      <c r="M33" s="632"/>
      <c r="N33" s="632"/>
      <c r="O33" s="632"/>
      <c r="P33" s="632"/>
      <c r="Q33" s="633"/>
      <c r="R33" s="634">
        <v>12965</v>
      </c>
      <c r="S33" s="635"/>
      <c r="T33" s="635"/>
      <c r="U33" s="635"/>
      <c r="V33" s="635"/>
      <c r="W33" s="635"/>
      <c r="X33" s="635"/>
      <c r="Y33" s="636"/>
      <c r="Z33" s="672">
        <v>0.1</v>
      </c>
      <c r="AA33" s="672"/>
      <c r="AB33" s="672"/>
      <c r="AC33" s="672"/>
      <c r="AD33" s="673">
        <v>3766</v>
      </c>
      <c r="AE33" s="673"/>
      <c r="AF33" s="673"/>
      <c r="AG33" s="673"/>
      <c r="AH33" s="673"/>
      <c r="AI33" s="673"/>
      <c r="AJ33" s="673"/>
      <c r="AK33" s="673"/>
      <c r="AL33" s="637">
        <v>0.1</v>
      </c>
      <c r="AM33" s="638"/>
      <c r="AN33" s="638"/>
      <c r="AO33" s="674"/>
      <c r="AP33" s="677"/>
      <c r="AQ33" s="678"/>
      <c r="AR33" s="678"/>
      <c r="AS33" s="678"/>
      <c r="AT33" s="708"/>
      <c r="AU33" s="213"/>
      <c r="AV33" s="213"/>
      <c r="AW33" s="213"/>
      <c r="AX33" s="615" t="s">
        <v>307</v>
      </c>
      <c r="AY33" s="616"/>
      <c r="AZ33" s="616"/>
      <c r="BA33" s="616"/>
      <c r="BB33" s="616"/>
      <c r="BC33" s="616"/>
      <c r="BD33" s="616"/>
      <c r="BE33" s="616"/>
      <c r="BF33" s="617"/>
      <c r="BG33" s="695">
        <v>99.1</v>
      </c>
      <c r="BH33" s="619"/>
      <c r="BI33" s="619"/>
      <c r="BJ33" s="619"/>
      <c r="BK33" s="619"/>
      <c r="BL33" s="619"/>
      <c r="BM33" s="665">
        <v>95.8</v>
      </c>
      <c r="BN33" s="619"/>
      <c r="BO33" s="619"/>
      <c r="BP33" s="619"/>
      <c r="BQ33" s="682"/>
      <c r="BR33" s="695">
        <v>99.1</v>
      </c>
      <c r="BS33" s="619"/>
      <c r="BT33" s="619"/>
      <c r="BU33" s="619"/>
      <c r="BV33" s="619"/>
      <c r="BW33" s="619"/>
      <c r="BX33" s="665">
        <v>95.8</v>
      </c>
      <c r="BY33" s="619"/>
      <c r="BZ33" s="619"/>
      <c r="CA33" s="619"/>
      <c r="CB33" s="682"/>
      <c r="CD33" s="631" t="s">
        <v>308</v>
      </c>
      <c r="CE33" s="632"/>
      <c r="CF33" s="632"/>
      <c r="CG33" s="632"/>
      <c r="CH33" s="632"/>
      <c r="CI33" s="632"/>
      <c r="CJ33" s="632"/>
      <c r="CK33" s="632"/>
      <c r="CL33" s="632"/>
      <c r="CM33" s="632"/>
      <c r="CN33" s="632"/>
      <c r="CO33" s="632"/>
      <c r="CP33" s="632"/>
      <c r="CQ33" s="633"/>
      <c r="CR33" s="634">
        <v>6008178</v>
      </c>
      <c r="CS33" s="647"/>
      <c r="CT33" s="647"/>
      <c r="CU33" s="647"/>
      <c r="CV33" s="647"/>
      <c r="CW33" s="647"/>
      <c r="CX33" s="647"/>
      <c r="CY33" s="648"/>
      <c r="CZ33" s="637">
        <v>58.1</v>
      </c>
      <c r="DA33" s="649"/>
      <c r="DB33" s="649"/>
      <c r="DC33" s="650"/>
      <c r="DD33" s="640">
        <v>3459302</v>
      </c>
      <c r="DE33" s="647"/>
      <c r="DF33" s="647"/>
      <c r="DG33" s="647"/>
      <c r="DH33" s="647"/>
      <c r="DI33" s="647"/>
      <c r="DJ33" s="647"/>
      <c r="DK33" s="648"/>
      <c r="DL33" s="640">
        <v>2301123</v>
      </c>
      <c r="DM33" s="647"/>
      <c r="DN33" s="647"/>
      <c r="DO33" s="647"/>
      <c r="DP33" s="647"/>
      <c r="DQ33" s="647"/>
      <c r="DR33" s="647"/>
      <c r="DS33" s="647"/>
      <c r="DT33" s="647"/>
      <c r="DU33" s="647"/>
      <c r="DV33" s="648"/>
      <c r="DW33" s="637">
        <v>43.2</v>
      </c>
      <c r="DX33" s="649"/>
      <c r="DY33" s="649"/>
      <c r="DZ33" s="649"/>
      <c r="EA33" s="649"/>
      <c r="EB33" s="649"/>
      <c r="EC33" s="661"/>
    </row>
    <row r="34" spans="2:133" ht="11.25" customHeight="1" x14ac:dyDescent="0.15">
      <c r="B34" s="631" t="s">
        <v>309</v>
      </c>
      <c r="C34" s="632"/>
      <c r="D34" s="632"/>
      <c r="E34" s="632"/>
      <c r="F34" s="632"/>
      <c r="G34" s="632"/>
      <c r="H34" s="632"/>
      <c r="I34" s="632"/>
      <c r="J34" s="632"/>
      <c r="K34" s="632"/>
      <c r="L34" s="632"/>
      <c r="M34" s="632"/>
      <c r="N34" s="632"/>
      <c r="O34" s="632"/>
      <c r="P34" s="632"/>
      <c r="Q34" s="633"/>
      <c r="R34" s="634">
        <v>1344842</v>
      </c>
      <c r="S34" s="635"/>
      <c r="T34" s="635"/>
      <c r="U34" s="635"/>
      <c r="V34" s="635"/>
      <c r="W34" s="635"/>
      <c r="X34" s="635"/>
      <c r="Y34" s="636"/>
      <c r="Z34" s="672">
        <v>12.3</v>
      </c>
      <c r="AA34" s="672"/>
      <c r="AB34" s="672"/>
      <c r="AC34" s="672"/>
      <c r="AD34" s="673" t="s">
        <v>122</v>
      </c>
      <c r="AE34" s="673"/>
      <c r="AF34" s="673"/>
      <c r="AG34" s="673"/>
      <c r="AH34" s="673"/>
      <c r="AI34" s="673"/>
      <c r="AJ34" s="673"/>
      <c r="AK34" s="673"/>
      <c r="AL34" s="637" t="s">
        <v>122</v>
      </c>
      <c r="AM34" s="638"/>
      <c r="AN34" s="638"/>
      <c r="AO34" s="674"/>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31" t="s">
        <v>310</v>
      </c>
      <c r="CE34" s="632"/>
      <c r="CF34" s="632"/>
      <c r="CG34" s="632"/>
      <c r="CH34" s="632"/>
      <c r="CI34" s="632"/>
      <c r="CJ34" s="632"/>
      <c r="CK34" s="632"/>
      <c r="CL34" s="632"/>
      <c r="CM34" s="632"/>
      <c r="CN34" s="632"/>
      <c r="CO34" s="632"/>
      <c r="CP34" s="632"/>
      <c r="CQ34" s="633"/>
      <c r="CR34" s="634">
        <v>1438976</v>
      </c>
      <c r="CS34" s="635"/>
      <c r="CT34" s="635"/>
      <c r="CU34" s="635"/>
      <c r="CV34" s="635"/>
      <c r="CW34" s="635"/>
      <c r="CX34" s="635"/>
      <c r="CY34" s="636"/>
      <c r="CZ34" s="637">
        <v>13.9</v>
      </c>
      <c r="DA34" s="649"/>
      <c r="DB34" s="649"/>
      <c r="DC34" s="650"/>
      <c r="DD34" s="640">
        <v>826396</v>
      </c>
      <c r="DE34" s="635"/>
      <c r="DF34" s="635"/>
      <c r="DG34" s="635"/>
      <c r="DH34" s="635"/>
      <c r="DI34" s="635"/>
      <c r="DJ34" s="635"/>
      <c r="DK34" s="636"/>
      <c r="DL34" s="640">
        <v>603907</v>
      </c>
      <c r="DM34" s="635"/>
      <c r="DN34" s="635"/>
      <c r="DO34" s="635"/>
      <c r="DP34" s="635"/>
      <c r="DQ34" s="635"/>
      <c r="DR34" s="635"/>
      <c r="DS34" s="635"/>
      <c r="DT34" s="635"/>
      <c r="DU34" s="635"/>
      <c r="DV34" s="636"/>
      <c r="DW34" s="637">
        <v>11.3</v>
      </c>
      <c r="DX34" s="649"/>
      <c r="DY34" s="649"/>
      <c r="DZ34" s="649"/>
      <c r="EA34" s="649"/>
      <c r="EB34" s="649"/>
      <c r="EC34" s="661"/>
    </row>
    <row r="35" spans="2:133" ht="11.25" customHeight="1" x14ac:dyDescent="0.15">
      <c r="B35" s="631" t="s">
        <v>311</v>
      </c>
      <c r="C35" s="632"/>
      <c r="D35" s="632"/>
      <c r="E35" s="632"/>
      <c r="F35" s="632"/>
      <c r="G35" s="632"/>
      <c r="H35" s="632"/>
      <c r="I35" s="632"/>
      <c r="J35" s="632"/>
      <c r="K35" s="632"/>
      <c r="L35" s="632"/>
      <c r="M35" s="632"/>
      <c r="N35" s="632"/>
      <c r="O35" s="632"/>
      <c r="P35" s="632"/>
      <c r="Q35" s="633"/>
      <c r="R35" s="634">
        <v>1000335</v>
      </c>
      <c r="S35" s="635"/>
      <c r="T35" s="635"/>
      <c r="U35" s="635"/>
      <c r="V35" s="635"/>
      <c r="W35" s="635"/>
      <c r="X35" s="635"/>
      <c r="Y35" s="636"/>
      <c r="Z35" s="672">
        <v>9.1</v>
      </c>
      <c r="AA35" s="672"/>
      <c r="AB35" s="672"/>
      <c r="AC35" s="672"/>
      <c r="AD35" s="673" t="s">
        <v>122</v>
      </c>
      <c r="AE35" s="673"/>
      <c r="AF35" s="673"/>
      <c r="AG35" s="673"/>
      <c r="AH35" s="673"/>
      <c r="AI35" s="673"/>
      <c r="AJ35" s="673"/>
      <c r="AK35" s="673"/>
      <c r="AL35" s="637" t="s">
        <v>122</v>
      </c>
      <c r="AM35" s="638"/>
      <c r="AN35" s="638"/>
      <c r="AO35" s="674"/>
      <c r="AP35" s="216"/>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122332</v>
      </c>
      <c r="CS35" s="647"/>
      <c r="CT35" s="647"/>
      <c r="CU35" s="647"/>
      <c r="CV35" s="647"/>
      <c r="CW35" s="647"/>
      <c r="CX35" s="647"/>
      <c r="CY35" s="648"/>
      <c r="CZ35" s="637">
        <v>1.2</v>
      </c>
      <c r="DA35" s="649"/>
      <c r="DB35" s="649"/>
      <c r="DC35" s="650"/>
      <c r="DD35" s="640">
        <v>116971</v>
      </c>
      <c r="DE35" s="647"/>
      <c r="DF35" s="647"/>
      <c r="DG35" s="647"/>
      <c r="DH35" s="647"/>
      <c r="DI35" s="647"/>
      <c r="DJ35" s="647"/>
      <c r="DK35" s="648"/>
      <c r="DL35" s="640">
        <v>102150</v>
      </c>
      <c r="DM35" s="647"/>
      <c r="DN35" s="647"/>
      <c r="DO35" s="647"/>
      <c r="DP35" s="647"/>
      <c r="DQ35" s="647"/>
      <c r="DR35" s="647"/>
      <c r="DS35" s="647"/>
      <c r="DT35" s="647"/>
      <c r="DU35" s="647"/>
      <c r="DV35" s="648"/>
      <c r="DW35" s="637">
        <v>1.9</v>
      </c>
      <c r="DX35" s="649"/>
      <c r="DY35" s="649"/>
      <c r="DZ35" s="649"/>
      <c r="EA35" s="649"/>
      <c r="EB35" s="649"/>
      <c r="EC35" s="661"/>
    </row>
    <row r="36" spans="2:133" ht="11.25" customHeight="1" x14ac:dyDescent="0.15">
      <c r="B36" s="631" t="s">
        <v>315</v>
      </c>
      <c r="C36" s="632"/>
      <c r="D36" s="632"/>
      <c r="E36" s="632"/>
      <c r="F36" s="632"/>
      <c r="G36" s="632"/>
      <c r="H36" s="632"/>
      <c r="I36" s="632"/>
      <c r="J36" s="632"/>
      <c r="K36" s="632"/>
      <c r="L36" s="632"/>
      <c r="M36" s="632"/>
      <c r="N36" s="632"/>
      <c r="O36" s="632"/>
      <c r="P36" s="632"/>
      <c r="Q36" s="633"/>
      <c r="R36" s="634">
        <v>634058</v>
      </c>
      <c r="S36" s="635"/>
      <c r="T36" s="635"/>
      <c r="U36" s="635"/>
      <c r="V36" s="635"/>
      <c r="W36" s="635"/>
      <c r="X36" s="635"/>
      <c r="Y36" s="636"/>
      <c r="Z36" s="672">
        <v>5.8</v>
      </c>
      <c r="AA36" s="672"/>
      <c r="AB36" s="672"/>
      <c r="AC36" s="672"/>
      <c r="AD36" s="673" t="s">
        <v>122</v>
      </c>
      <c r="AE36" s="673"/>
      <c r="AF36" s="673"/>
      <c r="AG36" s="673"/>
      <c r="AH36" s="673"/>
      <c r="AI36" s="673"/>
      <c r="AJ36" s="673"/>
      <c r="AK36" s="673"/>
      <c r="AL36" s="637" t="s">
        <v>122</v>
      </c>
      <c r="AM36" s="638"/>
      <c r="AN36" s="638"/>
      <c r="AO36" s="674"/>
      <c r="AP36" s="216"/>
      <c r="AQ36" s="683" t="s">
        <v>316</v>
      </c>
      <c r="AR36" s="684"/>
      <c r="AS36" s="684"/>
      <c r="AT36" s="684"/>
      <c r="AU36" s="684"/>
      <c r="AV36" s="684"/>
      <c r="AW36" s="684"/>
      <c r="AX36" s="684"/>
      <c r="AY36" s="685"/>
      <c r="AZ36" s="689">
        <v>1210435</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61967</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1669114</v>
      </c>
      <c r="CS36" s="635"/>
      <c r="CT36" s="635"/>
      <c r="CU36" s="635"/>
      <c r="CV36" s="635"/>
      <c r="CW36" s="635"/>
      <c r="CX36" s="635"/>
      <c r="CY36" s="636"/>
      <c r="CZ36" s="637">
        <v>16.100000000000001</v>
      </c>
      <c r="DA36" s="649"/>
      <c r="DB36" s="649"/>
      <c r="DC36" s="650"/>
      <c r="DD36" s="640">
        <v>831153</v>
      </c>
      <c r="DE36" s="635"/>
      <c r="DF36" s="635"/>
      <c r="DG36" s="635"/>
      <c r="DH36" s="635"/>
      <c r="DI36" s="635"/>
      <c r="DJ36" s="635"/>
      <c r="DK36" s="636"/>
      <c r="DL36" s="640">
        <v>573068</v>
      </c>
      <c r="DM36" s="635"/>
      <c r="DN36" s="635"/>
      <c r="DO36" s="635"/>
      <c r="DP36" s="635"/>
      <c r="DQ36" s="635"/>
      <c r="DR36" s="635"/>
      <c r="DS36" s="635"/>
      <c r="DT36" s="635"/>
      <c r="DU36" s="635"/>
      <c r="DV36" s="636"/>
      <c r="DW36" s="637">
        <v>10.8</v>
      </c>
      <c r="DX36" s="649"/>
      <c r="DY36" s="649"/>
      <c r="DZ36" s="649"/>
      <c r="EA36" s="649"/>
      <c r="EB36" s="649"/>
      <c r="EC36" s="661"/>
    </row>
    <row r="37" spans="2:133" ht="11.25" customHeight="1" x14ac:dyDescent="0.15">
      <c r="B37" s="631" t="s">
        <v>319</v>
      </c>
      <c r="C37" s="632"/>
      <c r="D37" s="632"/>
      <c r="E37" s="632"/>
      <c r="F37" s="632"/>
      <c r="G37" s="632"/>
      <c r="H37" s="632"/>
      <c r="I37" s="632"/>
      <c r="J37" s="632"/>
      <c r="K37" s="632"/>
      <c r="L37" s="632"/>
      <c r="M37" s="632"/>
      <c r="N37" s="632"/>
      <c r="O37" s="632"/>
      <c r="P37" s="632"/>
      <c r="Q37" s="633"/>
      <c r="R37" s="634">
        <v>347427</v>
      </c>
      <c r="S37" s="635"/>
      <c r="T37" s="635"/>
      <c r="U37" s="635"/>
      <c r="V37" s="635"/>
      <c r="W37" s="635"/>
      <c r="X37" s="635"/>
      <c r="Y37" s="636"/>
      <c r="Z37" s="672">
        <v>3.2</v>
      </c>
      <c r="AA37" s="672"/>
      <c r="AB37" s="672"/>
      <c r="AC37" s="672"/>
      <c r="AD37" s="673">
        <v>128</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498000</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55876</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306905</v>
      </c>
      <c r="CS37" s="647"/>
      <c r="CT37" s="647"/>
      <c r="CU37" s="647"/>
      <c r="CV37" s="647"/>
      <c r="CW37" s="647"/>
      <c r="CX37" s="647"/>
      <c r="CY37" s="648"/>
      <c r="CZ37" s="637">
        <v>3</v>
      </c>
      <c r="DA37" s="649"/>
      <c r="DB37" s="649"/>
      <c r="DC37" s="650"/>
      <c r="DD37" s="640">
        <v>299204</v>
      </c>
      <c r="DE37" s="647"/>
      <c r="DF37" s="647"/>
      <c r="DG37" s="647"/>
      <c r="DH37" s="647"/>
      <c r="DI37" s="647"/>
      <c r="DJ37" s="647"/>
      <c r="DK37" s="648"/>
      <c r="DL37" s="640">
        <v>297193</v>
      </c>
      <c r="DM37" s="647"/>
      <c r="DN37" s="647"/>
      <c r="DO37" s="647"/>
      <c r="DP37" s="647"/>
      <c r="DQ37" s="647"/>
      <c r="DR37" s="647"/>
      <c r="DS37" s="647"/>
      <c r="DT37" s="647"/>
      <c r="DU37" s="647"/>
      <c r="DV37" s="648"/>
      <c r="DW37" s="637">
        <v>5.6</v>
      </c>
      <c r="DX37" s="649"/>
      <c r="DY37" s="649"/>
      <c r="DZ37" s="649"/>
      <c r="EA37" s="649"/>
      <c r="EB37" s="649"/>
      <c r="EC37" s="661"/>
    </row>
    <row r="38" spans="2:133" ht="11.25" customHeight="1" x14ac:dyDescent="0.15">
      <c r="B38" s="631" t="s">
        <v>323</v>
      </c>
      <c r="C38" s="632"/>
      <c r="D38" s="632"/>
      <c r="E38" s="632"/>
      <c r="F38" s="632"/>
      <c r="G38" s="632"/>
      <c r="H38" s="632"/>
      <c r="I38" s="632"/>
      <c r="J38" s="632"/>
      <c r="K38" s="632"/>
      <c r="L38" s="632"/>
      <c r="M38" s="632"/>
      <c r="N38" s="632"/>
      <c r="O38" s="632"/>
      <c r="P38" s="632"/>
      <c r="Q38" s="633"/>
      <c r="R38" s="634">
        <v>396800</v>
      </c>
      <c r="S38" s="635"/>
      <c r="T38" s="635"/>
      <c r="U38" s="635"/>
      <c r="V38" s="635"/>
      <c r="W38" s="635"/>
      <c r="X38" s="635"/>
      <c r="Y38" s="636"/>
      <c r="Z38" s="672">
        <v>3.6</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21503</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1918</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1188932</v>
      </c>
      <c r="CS38" s="635"/>
      <c r="CT38" s="635"/>
      <c r="CU38" s="635"/>
      <c r="CV38" s="635"/>
      <c r="CW38" s="635"/>
      <c r="CX38" s="635"/>
      <c r="CY38" s="636"/>
      <c r="CZ38" s="637">
        <v>11.5</v>
      </c>
      <c r="DA38" s="649"/>
      <c r="DB38" s="649"/>
      <c r="DC38" s="650"/>
      <c r="DD38" s="640">
        <v>1066367</v>
      </c>
      <c r="DE38" s="635"/>
      <c r="DF38" s="635"/>
      <c r="DG38" s="635"/>
      <c r="DH38" s="635"/>
      <c r="DI38" s="635"/>
      <c r="DJ38" s="635"/>
      <c r="DK38" s="636"/>
      <c r="DL38" s="640">
        <v>1021750</v>
      </c>
      <c r="DM38" s="635"/>
      <c r="DN38" s="635"/>
      <c r="DO38" s="635"/>
      <c r="DP38" s="635"/>
      <c r="DQ38" s="635"/>
      <c r="DR38" s="635"/>
      <c r="DS38" s="635"/>
      <c r="DT38" s="635"/>
      <c r="DU38" s="635"/>
      <c r="DV38" s="636"/>
      <c r="DW38" s="637">
        <v>19.2</v>
      </c>
      <c r="DX38" s="649"/>
      <c r="DY38" s="649"/>
      <c r="DZ38" s="649"/>
      <c r="EA38" s="649"/>
      <c r="EB38" s="649"/>
      <c r="EC38" s="661"/>
    </row>
    <row r="39" spans="2:133" ht="11.25" customHeight="1" x14ac:dyDescent="0.15">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v>3338</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2915</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1307925</v>
      </c>
      <c r="CS39" s="647"/>
      <c r="CT39" s="647"/>
      <c r="CU39" s="647"/>
      <c r="CV39" s="647"/>
      <c r="CW39" s="647"/>
      <c r="CX39" s="647"/>
      <c r="CY39" s="648"/>
      <c r="CZ39" s="637">
        <v>12.6</v>
      </c>
      <c r="DA39" s="649"/>
      <c r="DB39" s="649"/>
      <c r="DC39" s="650"/>
      <c r="DD39" s="640">
        <v>618167</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15">
      <c r="B40" s="631" t="s">
        <v>331</v>
      </c>
      <c r="C40" s="632"/>
      <c r="D40" s="632"/>
      <c r="E40" s="632"/>
      <c r="F40" s="632"/>
      <c r="G40" s="632"/>
      <c r="H40" s="632"/>
      <c r="I40" s="632"/>
      <c r="J40" s="632"/>
      <c r="K40" s="632"/>
      <c r="L40" s="632"/>
      <c r="M40" s="632"/>
      <c r="N40" s="632"/>
      <c r="O40" s="632"/>
      <c r="P40" s="632"/>
      <c r="Q40" s="633"/>
      <c r="R40" s="634">
        <v>25100</v>
      </c>
      <c r="S40" s="635"/>
      <c r="T40" s="635"/>
      <c r="U40" s="635"/>
      <c r="V40" s="635"/>
      <c r="W40" s="635"/>
      <c r="X40" s="635"/>
      <c r="Y40" s="636"/>
      <c r="Z40" s="672">
        <v>0.2</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v>802</v>
      </c>
      <c r="BA40" s="635"/>
      <c r="BB40" s="635"/>
      <c r="BC40" s="635"/>
      <c r="BD40" s="647"/>
      <c r="BE40" s="647"/>
      <c r="BF40" s="670"/>
      <c r="BG40" s="675" t="s">
        <v>333</v>
      </c>
      <c r="BH40" s="676"/>
      <c r="BI40" s="676"/>
      <c r="BJ40" s="676"/>
      <c r="BK40" s="676"/>
      <c r="BL40" s="217"/>
      <c r="BM40" s="632" t="s">
        <v>334</v>
      </c>
      <c r="BN40" s="632"/>
      <c r="BO40" s="632"/>
      <c r="BP40" s="632"/>
      <c r="BQ40" s="632"/>
      <c r="BR40" s="632"/>
      <c r="BS40" s="632"/>
      <c r="BT40" s="632"/>
      <c r="BU40" s="633"/>
      <c r="BV40" s="634">
        <v>102</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280899</v>
      </c>
      <c r="CS40" s="635"/>
      <c r="CT40" s="635"/>
      <c r="CU40" s="635"/>
      <c r="CV40" s="635"/>
      <c r="CW40" s="635"/>
      <c r="CX40" s="635"/>
      <c r="CY40" s="636"/>
      <c r="CZ40" s="637">
        <v>2.7</v>
      </c>
      <c r="DA40" s="649"/>
      <c r="DB40" s="649"/>
      <c r="DC40" s="650"/>
      <c r="DD40" s="640">
        <v>248</v>
      </c>
      <c r="DE40" s="635"/>
      <c r="DF40" s="635"/>
      <c r="DG40" s="635"/>
      <c r="DH40" s="635"/>
      <c r="DI40" s="635"/>
      <c r="DJ40" s="635"/>
      <c r="DK40" s="636"/>
      <c r="DL40" s="640">
        <v>248</v>
      </c>
      <c r="DM40" s="635"/>
      <c r="DN40" s="635"/>
      <c r="DO40" s="635"/>
      <c r="DP40" s="635"/>
      <c r="DQ40" s="635"/>
      <c r="DR40" s="635"/>
      <c r="DS40" s="635"/>
      <c r="DT40" s="635"/>
      <c r="DU40" s="635"/>
      <c r="DV40" s="636"/>
      <c r="DW40" s="637">
        <v>0</v>
      </c>
      <c r="DX40" s="649"/>
      <c r="DY40" s="649"/>
      <c r="DZ40" s="649"/>
      <c r="EA40" s="649"/>
      <c r="EB40" s="649"/>
      <c r="EC40" s="661"/>
    </row>
    <row r="41" spans="2:133" ht="11.25" customHeight="1" x14ac:dyDescent="0.15">
      <c r="B41" s="615" t="s">
        <v>336</v>
      </c>
      <c r="C41" s="616"/>
      <c r="D41" s="616"/>
      <c r="E41" s="616"/>
      <c r="F41" s="616"/>
      <c r="G41" s="616"/>
      <c r="H41" s="616"/>
      <c r="I41" s="616"/>
      <c r="J41" s="616"/>
      <c r="K41" s="616"/>
      <c r="L41" s="616"/>
      <c r="M41" s="616"/>
      <c r="N41" s="616"/>
      <c r="O41" s="616"/>
      <c r="P41" s="616"/>
      <c r="Q41" s="617"/>
      <c r="R41" s="618">
        <v>10950038</v>
      </c>
      <c r="S41" s="659"/>
      <c r="T41" s="659"/>
      <c r="U41" s="659"/>
      <c r="V41" s="659"/>
      <c r="W41" s="659"/>
      <c r="X41" s="659"/>
      <c r="Y41" s="662"/>
      <c r="Z41" s="663">
        <v>100</v>
      </c>
      <c r="AA41" s="663"/>
      <c r="AB41" s="663"/>
      <c r="AC41" s="663"/>
      <c r="AD41" s="664">
        <v>5297642</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116569</v>
      </c>
      <c r="BA41" s="635"/>
      <c r="BB41" s="635"/>
      <c r="BC41" s="635"/>
      <c r="BD41" s="647"/>
      <c r="BE41" s="647"/>
      <c r="BF41" s="670"/>
      <c r="BG41" s="675"/>
      <c r="BH41" s="676"/>
      <c r="BI41" s="676"/>
      <c r="BJ41" s="676"/>
      <c r="BK41" s="676"/>
      <c r="BL41" s="217"/>
      <c r="BM41" s="632" t="s">
        <v>338</v>
      </c>
      <c r="BN41" s="632"/>
      <c r="BO41" s="632"/>
      <c r="BP41" s="632"/>
      <c r="BQ41" s="632"/>
      <c r="BR41" s="632"/>
      <c r="BS41" s="632"/>
      <c r="BT41" s="632"/>
      <c r="BU41" s="633"/>
      <c r="BV41" s="634" t="s">
        <v>122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15">
      <c r="AQ42" s="679" t="s">
        <v>340</v>
      </c>
      <c r="AR42" s="680"/>
      <c r="AS42" s="680"/>
      <c r="AT42" s="680"/>
      <c r="AU42" s="680"/>
      <c r="AV42" s="680"/>
      <c r="AW42" s="680"/>
      <c r="AX42" s="680"/>
      <c r="AY42" s="681"/>
      <c r="AZ42" s="618">
        <v>570223</v>
      </c>
      <c r="BA42" s="659"/>
      <c r="BB42" s="659"/>
      <c r="BC42" s="659"/>
      <c r="BD42" s="619"/>
      <c r="BE42" s="619"/>
      <c r="BF42" s="682"/>
      <c r="BG42" s="677"/>
      <c r="BH42" s="678"/>
      <c r="BI42" s="678"/>
      <c r="BJ42" s="678"/>
      <c r="BK42" s="678"/>
      <c r="BL42" s="218"/>
      <c r="BM42" s="616" t="s">
        <v>341</v>
      </c>
      <c r="BN42" s="616"/>
      <c r="BO42" s="616"/>
      <c r="BP42" s="616"/>
      <c r="BQ42" s="616"/>
      <c r="BR42" s="616"/>
      <c r="BS42" s="616"/>
      <c r="BT42" s="616"/>
      <c r="BU42" s="617"/>
      <c r="BV42" s="618">
        <v>391</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896785</v>
      </c>
      <c r="CS42" s="647"/>
      <c r="CT42" s="647"/>
      <c r="CU42" s="647"/>
      <c r="CV42" s="647"/>
      <c r="CW42" s="647"/>
      <c r="CX42" s="647"/>
      <c r="CY42" s="648"/>
      <c r="CZ42" s="637">
        <v>8.6999999999999993</v>
      </c>
      <c r="DA42" s="649"/>
      <c r="DB42" s="649"/>
      <c r="DC42" s="650"/>
      <c r="DD42" s="640">
        <v>256298</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15">
      <c r="B43" s="208" t="s">
        <v>343</v>
      </c>
      <c r="CD43" s="631" t="s">
        <v>344</v>
      </c>
      <c r="CE43" s="632"/>
      <c r="CF43" s="632"/>
      <c r="CG43" s="632"/>
      <c r="CH43" s="632"/>
      <c r="CI43" s="632"/>
      <c r="CJ43" s="632"/>
      <c r="CK43" s="632"/>
      <c r="CL43" s="632"/>
      <c r="CM43" s="632"/>
      <c r="CN43" s="632"/>
      <c r="CO43" s="632"/>
      <c r="CP43" s="632"/>
      <c r="CQ43" s="633"/>
      <c r="CR43" s="634">
        <v>9312</v>
      </c>
      <c r="CS43" s="647"/>
      <c r="CT43" s="647"/>
      <c r="CU43" s="647"/>
      <c r="CV43" s="647"/>
      <c r="CW43" s="647"/>
      <c r="CX43" s="647"/>
      <c r="CY43" s="648"/>
      <c r="CZ43" s="637">
        <v>0.1</v>
      </c>
      <c r="DA43" s="649"/>
      <c r="DB43" s="649"/>
      <c r="DC43" s="650"/>
      <c r="DD43" s="640">
        <v>9312</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15">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896785</v>
      </c>
      <c r="CS44" s="635"/>
      <c r="CT44" s="635"/>
      <c r="CU44" s="635"/>
      <c r="CV44" s="635"/>
      <c r="CW44" s="635"/>
      <c r="CX44" s="635"/>
      <c r="CY44" s="636"/>
      <c r="CZ44" s="637">
        <v>8.6999999999999993</v>
      </c>
      <c r="DA44" s="638"/>
      <c r="DB44" s="638"/>
      <c r="DC44" s="639"/>
      <c r="DD44" s="640">
        <v>256298</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15">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242705</v>
      </c>
      <c r="CS45" s="647"/>
      <c r="CT45" s="647"/>
      <c r="CU45" s="647"/>
      <c r="CV45" s="647"/>
      <c r="CW45" s="647"/>
      <c r="CX45" s="647"/>
      <c r="CY45" s="648"/>
      <c r="CZ45" s="637">
        <v>2.2999999999999998</v>
      </c>
      <c r="DA45" s="649"/>
      <c r="DB45" s="649"/>
      <c r="DC45" s="650"/>
      <c r="DD45" s="640">
        <v>19281</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15">
      <c r="B46" s="219"/>
      <c r="CD46" s="655"/>
      <c r="CE46" s="656"/>
      <c r="CF46" s="631" t="s">
        <v>349</v>
      </c>
      <c r="CG46" s="632"/>
      <c r="CH46" s="632"/>
      <c r="CI46" s="632"/>
      <c r="CJ46" s="632"/>
      <c r="CK46" s="632"/>
      <c r="CL46" s="632"/>
      <c r="CM46" s="632"/>
      <c r="CN46" s="632"/>
      <c r="CO46" s="632"/>
      <c r="CP46" s="632"/>
      <c r="CQ46" s="633"/>
      <c r="CR46" s="634">
        <v>550184</v>
      </c>
      <c r="CS46" s="635"/>
      <c r="CT46" s="635"/>
      <c r="CU46" s="635"/>
      <c r="CV46" s="635"/>
      <c r="CW46" s="635"/>
      <c r="CX46" s="635"/>
      <c r="CY46" s="636"/>
      <c r="CZ46" s="637">
        <v>5.3</v>
      </c>
      <c r="DA46" s="638"/>
      <c r="DB46" s="638"/>
      <c r="DC46" s="639"/>
      <c r="DD46" s="640">
        <v>228721</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15">
      <c r="B47" s="219"/>
      <c r="CD47" s="655"/>
      <c r="CE47" s="656"/>
      <c r="CF47" s="631" t="s">
        <v>350</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x14ac:dyDescent="0.15">
      <c r="B48" s="219"/>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15">
      <c r="B49" s="219"/>
      <c r="CD49" s="615" t="s">
        <v>352</v>
      </c>
      <c r="CE49" s="616"/>
      <c r="CF49" s="616"/>
      <c r="CG49" s="616"/>
      <c r="CH49" s="616"/>
      <c r="CI49" s="616"/>
      <c r="CJ49" s="616"/>
      <c r="CK49" s="616"/>
      <c r="CL49" s="616"/>
      <c r="CM49" s="616"/>
      <c r="CN49" s="616"/>
      <c r="CO49" s="616"/>
      <c r="CP49" s="616"/>
      <c r="CQ49" s="617"/>
      <c r="CR49" s="618">
        <v>10340742</v>
      </c>
      <c r="CS49" s="619"/>
      <c r="CT49" s="619"/>
      <c r="CU49" s="619"/>
      <c r="CV49" s="619"/>
      <c r="CW49" s="619"/>
      <c r="CX49" s="619"/>
      <c r="CY49" s="620"/>
      <c r="CZ49" s="621">
        <v>100</v>
      </c>
      <c r="DA49" s="622"/>
      <c r="DB49" s="622"/>
      <c r="DC49" s="623"/>
      <c r="DD49" s="624">
        <v>6312719</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krWvhQCtrBPid4LdoLuSon6obfLMlVqpvQ8uWefu2fKnyd+0kVbtuuqVXQyr/tXjDbXq219iD96+Vy2VmgovHA==" saltValue="UiowEb6Sz4hI8RVrFXSIw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25" customWidth="1"/>
    <col min="131" max="131" width="1.625" style="225" customWidth="1"/>
    <col min="132" max="16384" width="9" style="225" hidden="1"/>
  </cols>
  <sheetData>
    <row r="1" spans="1:131" ht="11.25" customHeight="1" thickBot="1" x14ac:dyDescent="0.2">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1104" t="s">
        <v>354</v>
      </c>
      <c r="DK2" s="1105"/>
      <c r="DL2" s="1105"/>
      <c r="DM2" s="1105"/>
      <c r="DN2" s="1105"/>
      <c r="DO2" s="1106"/>
      <c r="DP2" s="222"/>
      <c r="DQ2" s="1104" t="s">
        <v>355</v>
      </c>
      <c r="DR2" s="1105"/>
      <c r="DS2" s="1105"/>
      <c r="DT2" s="1105"/>
      <c r="DU2" s="1105"/>
      <c r="DV2" s="1105"/>
      <c r="DW2" s="1105"/>
      <c r="DX2" s="1105"/>
      <c r="DY2" s="1105"/>
      <c r="DZ2" s="1106"/>
      <c r="EA2" s="224"/>
    </row>
    <row r="3" spans="1:131" ht="11.25" customHeight="1" x14ac:dyDescent="0.15">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26"/>
      <c r="BA4" s="226"/>
      <c r="BB4" s="226"/>
      <c r="BC4" s="226"/>
      <c r="BD4" s="226"/>
      <c r="BE4" s="227"/>
      <c r="BF4" s="227"/>
      <c r="BG4" s="227"/>
      <c r="BH4" s="227"/>
      <c r="BI4" s="227"/>
      <c r="BJ4" s="227"/>
      <c r="BK4" s="227"/>
      <c r="BL4" s="227"/>
      <c r="BM4" s="227"/>
      <c r="BN4" s="227"/>
      <c r="BO4" s="227"/>
      <c r="BP4" s="227"/>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28"/>
    </row>
    <row r="5" spans="1:131" s="229" customFormat="1" ht="26.25" customHeight="1" x14ac:dyDescent="0.15">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26"/>
      <c r="BA5" s="226"/>
      <c r="BB5" s="226"/>
      <c r="BC5" s="226"/>
      <c r="BD5" s="226"/>
      <c r="BE5" s="227"/>
      <c r="BF5" s="227"/>
      <c r="BG5" s="227"/>
      <c r="BH5" s="227"/>
      <c r="BI5" s="227"/>
      <c r="BJ5" s="227"/>
      <c r="BK5" s="227"/>
      <c r="BL5" s="227"/>
      <c r="BM5" s="227"/>
      <c r="BN5" s="227"/>
      <c r="BO5" s="227"/>
      <c r="BP5" s="227"/>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28"/>
    </row>
    <row r="6" spans="1:131" s="229" customFormat="1" ht="26.25" customHeight="1" thickBot="1" x14ac:dyDescent="0.2">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26"/>
      <c r="BA6" s="226"/>
      <c r="BB6" s="226"/>
      <c r="BC6" s="226"/>
      <c r="BD6" s="226"/>
      <c r="BE6" s="227"/>
      <c r="BF6" s="227"/>
      <c r="BG6" s="227"/>
      <c r="BH6" s="227"/>
      <c r="BI6" s="227"/>
      <c r="BJ6" s="227"/>
      <c r="BK6" s="227"/>
      <c r="BL6" s="227"/>
      <c r="BM6" s="227"/>
      <c r="BN6" s="227"/>
      <c r="BO6" s="227"/>
      <c r="BP6" s="227"/>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28"/>
    </row>
    <row r="7" spans="1:131" s="229" customFormat="1" ht="26.25" customHeight="1" thickTop="1" x14ac:dyDescent="0.15">
      <c r="A7" s="230">
        <v>1</v>
      </c>
      <c r="B7" s="1060" t="s">
        <v>375</v>
      </c>
      <c r="C7" s="1061"/>
      <c r="D7" s="1061"/>
      <c r="E7" s="1061"/>
      <c r="F7" s="1061"/>
      <c r="G7" s="1061"/>
      <c r="H7" s="1061"/>
      <c r="I7" s="1061"/>
      <c r="J7" s="1061"/>
      <c r="K7" s="1061"/>
      <c r="L7" s="1061"/>
      <c r="M7" s="1061"/>
      <c r="N7" s="1061"/>
      <c r="O7" s="1061"/>
      <c r="P7" s="1062"/>
      <c r="Q7" s="1115">
        <v>10950</v>
      </c>
      <c r="R7" s="1116"/>
      <c r="S7" s="1116"/>
      <c r="T7" s="1116"/>
      <c r="U7" s="1116"/>
      <c r="V7" s="1116">
        <v>10341</v>
      </c>
      <c r="W7" s="1116"/>
      <c r="X7" s="1116"/>
      <c r="Y7" s="1116"/>
      <c r="Z7" s="1116"/>
      <c r="AA7" s="1116">
        <v>609</v>
      </c>
      <c r="AB7" s="1116"/>
      <c r="AC7" s="1116"/>
      <c r="AD7" s="1116"/>
      <c r="AE7" s="1117"/>
      <c r="AF7" s="1118">
        <v>572</v>
      </c>
      <c r="AG7" s="1119"/>
      <c r="AH7" s="1119"/>
      <c r="AI7" s="1119"/>
      <c r="AJ7" s="1120"/>
      <c r="AK7" s="1121">
        <v>1000</v>
      </c>
      <c r="AL7" s="1122"/>
      <c r="AM7" s="1122"/>
      <c r="AN7" s="1122"/>
      <c r="AO7" s="1122"/>
      <c r="AP7" s="1122">
        <v>8969</v>
      </c>
      <c r="AQ7" s="1122"/>
      <c r="AR7" s="1122"/>
      <c r="AS7" s="1122"/>
      <c r="AT7" s="1122"/>
      <c r="AU7" s="1123"/>
      <c r="AV7" s="1123"/>
      <c r="AW7" s="1123"/>
      <c r="AX7" s="1123"/>
      <c r="AY7" s="1124"/>
      <c r="AZ7" s="226"/>
      <c r="BA7" s="226"/>
      <c r="BB7" s="226"/>
      <c r="BC7" s="226"/>
      <c r="BD7" s="226"/>
      <c r="BE7" s="227"/>
      <c r="BF7" s="227"/>
      <c r="BG7" s="227"/>
      <c r="BH7" s="227"/>
      <c r="BI7" s="227"/>
      <c r="BJ7" s="227"/>
      <c r="BK7" s="227"/>
      <c r="BL7" s="227"/>
      <c r="BM7" s="227"/>
      <c r="BN7" s="227"/>
      <c r="BO7" s="227"/>
      <c r="BP7" s="227"/>
      <c r="BQ7" s="230">
        <v>1</v>
      </c>
      <c r="BR7" s="231"/>
      <c r="BS7" s="1112" t="s">
        <v>559</v>
      </c>
      <c r="BT7" s="1113"/>
      <c r="BU7" s="1113"/>
      <c r="BV7" s="1113"/>
      <c r="BW7" s="1113"/>
      <c r="BX7" s="1113"/>
      <c r="BY7" s="1113"/>
      <c r="BZ7" s="1113"/>
      <c r="CA7" s="1113"/>
      <c r="CB7" s="1113"/>
      <c r="CC7" s="1113"/>
      <c r="CD7" s="1113"/>
      <c r="CE7" s="1113"/>
      <c r="CF7" s="1113"/>
      <c r="CG7" s="1125"/>
      <c r="CH7" s="1109">
        <v>9</v>
      </c>
      <c r="CI7" s="1110"/>
      <c r="CJ7" s="1110"/>
      <c r="CK7" s="1110"/>
      <c r="CL7" s="1111"/>
      <c r="CM7" s="1109">
        <v>81</v>
      </c>
      <c r="CN7" s="1110"/>
      <c r="CO7" s="1110"/>
      <c r="CP7" s="1110"/>
      <c r="CQ7" s="1111"/>
      <c r="CR7" s="1109">
        <v>10</v>
      </c>
      <c r="CS7" s="1110"/>
      <c r="CT7" s="1110"/>
      <c r="CU7" s="1110"/>
      <c r="CV7" s="1111"/>
      <c r="CW7" s="1109" t="s">
        <v>565</v>
      </c>
      <c r="CX7" s="1110"/>
      <c r="CY7" s="1110"/>
      <c r="CZ7" s="1110"/>
      <c r="DA7" s="1111"/>
      <c r="DB7" s="1109" t="s">
        <v>565</v>
      </c>
      <c r="DC7" s="1110"/>
      <c r="DD7" s="1110"/>
      <c r="DE7" s="1110"/>
      <c r="DF7" s="1111"/>
      <c r="DG7" s="1109" t="s">
        <v>565</v>
      </c>
      <c r="DH7" s="1110"/>
      <c r="DI7" s="1110"/>
      <c r="DJ7" s="1110"/>
      <c r="DK7" s="1111"/>
      <c r="DL7" s="1109" t="s">
        <v>565</v>
      </c>
      <c r="DM7" s="1110"/>
      <c r="DN7" s="1110"/>
      <c r="DO7" s="1110"/>
      <c r="DP7" s="1111"/>
      <c r="DQ7" s="1109" t="s">
        <v>565</v>
      </c>
      <c r="DR7" s="1110"/>
      <c r="DS7" s="1110"/>
      <c r="DT7" s="1110"/>
      <c r="DU7" s="1111"/>
      <c r="DV7" s="1112"/>
      <c r="DW7" s="1113"/>
      <c r="DX7" s="1113"/>
      <c r="DY7" s="1113"/>
      <c r="DZ7" s="1114"/>
      <c r="EA7" s="228"/>
    </row>
    <row r="8" spans="1:131" s="229" customFormat="1" ht="26.25" customHeight="1" x14ac:dyDescent="0.15">
      <c r="A8" s="232">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26"/>
      <c r="BA8" s="226"/>
      <c r="BB8" s="226"/>
      <c r="BC8" s="226"/>
      <c r="BD8" s="226"/>
      <c r="BE8" s="227"/>
      <c r="BF8" s="227"/>
      <c r="BG8" s="227"/>
      <c r="BH8" s="227"/>
      <c r="BI8" s="227"/>
      <c r="BJ8" s="227"/>
      <c r="BK8" s="227"/>
      <c r="BL8" s="227"/>
      <c r="BM8" s="227"/>
      <c r="BN8" s="227"/>
      <c r="BO8" s="227"/>
      <c r="BP8" s="227"/>
      <c r="BQ8" s="232">
        <v>2</v>
      </c>
      <c r="BR8" s="233"/>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28"/>
    </row>
    <row r="9" spans="1:131" s="229" customFormat="1" ht="26.25" customHeight="1" x14ac:dyDescent="0.15">
      <c r="A9" s="232">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26"/>
      <c r="BA9" s="226"/>
      <c r="BB9" s="226"/>
      <c r="BC9" s="226"/>
      <c r="BD9" s="226"/>
      <c r="BE9" s="227"/>
      <c r="BF9" s="227"/>
      <c r="BG9" s="227"/>
      <c r="BH9" s="227"/>
      <c r="BI9" s="227"/>
      <c r="BJ9" s="227"/>
      <c r="BK9" s="227"/>
      <c r="BL9" s="227"/>
      <c r="BM9" s="227"/>
      <c r="BN9" s="227"/>
      <c r="BO9" s="227"/>
      <c r="BP9" s="227"/>
      <c r="BQ9" s="232">
        <v>3</v>
      </c>
      <c r="BR9" s="233"/>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28"/>
    </row>
    <row r="10" spans="1:131" s="229" customFormat="1" ht="26.25" customHeight="1" x14ac:dyDescent="0.15">
      <c r="A10" s="232">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26"/>
      <c r="BA10" s="226"/>
      <c r="BB10" s="226"/>
      <c r="BC10" s="226"/>
      <c r="BD10" s="226"/>
      <c r="BE10" s="227"/>
      <c r="BF10" s="227"/>
      <c r="BG10" s="227"/>
      <c r="BH10" s="227"/>
      <c r="BI10" s="227"/>
      <c r="BJ10" s="227"/>
      <c r="BK10" s="227"/>
      <c r="BL10" s="227"/>
      <c r="BM10" s="227"/>
      <c r="BN10" s="227"/>
      <c r="BO10" s="227"/>
      <c r="BP10" s="227"/>
      <c r="BQ10" s="232">
        <v>4</v>
      </c>
      <c r="BR10" s="233"/>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28"/>
    </row>
    <row r="11" spans="1:131" s="229" customFormat="1" ht="26.25" customHeight="1" x14ac:dyDescent="0.15">
      <c r="A11" s="232">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26"/>
      <c r="BA11" s="226"/>
      <c r="BB11" s="226"/>
      <c r="BC11" s="226"/>
      <c r="BD11" s="226"/>
      <c r="BE11" s="227"/>
      <c r="BF11" s="227"/>
      <c r="BG11" s="227"/>
      <c r="BH11" s="227"/>
      <c r="BI11" s="227"/>
      <c r="BJ11" s="227"/>
      <c r="BK11" s="227"/>
      <c r="BL11" s="227"/>
      <c r="BM11" s="227"/>
      <c r="BN11" s="227"/>
      <c r="BO11" s="227"/>
      <c r="BP11" s="227"/>
      <c r="BQ11" s="232">
        <v>5</v>
      </c>
      <c r="BR11" s="233"/>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28"/>
    </row>
    <row r="12" spans="1:131" s="229" customFormat="1" ht="26.25" customHeight="1" x14ac:dyDescent="0.15">
      <c r="A12" s="232">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26"/>
      <c r="BA12" s="226"/>
      <c r="BB12" s="226"/>
      <c r="BC12" s="226"/>
      <c r="BD12" s="226"/>
      <c r="BE12" s="227"/>
      <c r="BF12" s="227"/>
      <c r="BG12" s="227"/>
      <c r="BH12" s="227"/>
      <c r="BI12" s="227"/>
      <c r="BJ12" s="227"/>
      <c r="BK12" s="227"/>
      <c r="BL12" s="227"/>
      <c r="BM12" s="227"/>
      <c r="BN12" s="227"/>
      <c r="BO12" s="227"/>
      <c r="BP12" s="227"/>
      <c r="BQ12" s="232">
        <v>6</v>
      </c>
      <c r="BR12" s="233"/>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28"/>
    </row>
    <row r="13" spans="1:131" s="229" customFormat="1" ht="26.25" customHeight="1" x14ac:dyDescent="0.15">
      <c r="A13" s="232">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26"/>
      <c r="BA13" s="226"/>
      <c r="BB13" s="226"/>
      <c r="BC13" s="226"/>
      <c r="BD13" s="226"/>
      <c r="BE13" s="227"/>
      <c r="BF13" s="227"/>
      <c r="BG13" s="227"/>
      <c r="BH13" s="227"/>
      <c r="BI13" s="227"/>
      <c r="BJ13" s="227"/>
      <c r="BK13" s="227"/>
      <c r="BL13" s="227"/>
      <c r="BM13" s="227"/>
      <c r="BN13" s="227"/>
      <c r="BO13" s="227"/>
      <c r="BP13" s="227"/>
      <c r="BQ13" s="232">
        <v>7</v>
      </c>
      <c r="BR13" s="233"/>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28"/>
    </row>
    <row r="14" spans="1:131" s="229" customFormat="1" ht="26.25" customHeight="1" x14ac:dyDescent="0.15">
      <c r="A14" s="232">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26"/>
      <c r="BA14" s="226"/>
      <c r="BB14" s="226"/>
      <c r="BC14" s="226"/>
      <c r="BD14" s="226"/>
      <c r="BE14" s="227"/>
      <c r="BF14" s="227"/>
      <c r="BG14" s="227"/>
      <c r="BH14" s="227"/>
      <c r="BI14" s="227"/>
      <c r="BJ14" s="227"/>
      <c r="BK14" s="227"/>
      <c r="BL14" s="227"/>
      <c r="BM14" s="227"/>
      <c r="BN14" s="227"/>
      <c r="BO14" s="227"/>
      <c r="BP14" s="227"/>
      <c r="BQ14" s="232">
        <v>8</v>
      </c>
      <c r="BR14" s="233"/>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28"/>
    </row>
    <row r="15" spans="1:131" s="229" customFormat="1" ht="26.25" customHeight="1" x14ac:dyDescent="0.15">
      <c r="A15" s="232">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26"/>
      <c r="BA15" s="226"/>
      <c r="BB15" s="226"/>
      <c r="BC15" s="226"/>
      <c r="BD15" s="226"/>
      <c r="BE15" s="227"/>
      <c r="BF15" s="227"/>
      <c r="BG15" s="227"/>
      <c r="BH15" s="227"/>
      <c r="BI15" s="227"/>
      <c r="BJ15" s="227"/>
      <c r="BK15" s="227"/>
      <c r="BL15" s="227"/>
      <c r="BM15" s="227"/>
      <c r="BN15" s="227"/>
      <c r="BO15" s="227"/>
      <c r="BP15" s="227"/>
      <c r="BQ15" s="232">
        <v>9</v>
      </c>
      <c r="BR15" s="233"/>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28"/>
    </row>
    <row r="16" spans="1:131" s="229" customFormat="1" ht="26.25" customHeight="1" x14ac:dyDescent="0.15">
      <c r="A16" s="232">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26"/>
      <c r="BA16" s="226"/>
      <c r="BB16" s="226"/>
      <c r="BC16" s="226"/>
      <c r="BD16" s="226"/>
      <c r="BE16" s="227"/>
      <c r="BF16" s="227"/>
      <c r="BG16" s="227"/>
      <c r="BH16" s="227"/>
      <c r="BI16" s="227"/>
      <c r="BJ16" s="227"/>
      <c r="BK16" s="227"/>
      <c r="BL16" s="227"/>
      <c r="BM16" s="227"/>
      <c r="BN16" s="227"/>
      <c r="BO16" s="227"/>
      <c r="BP16" s="227"/>
      <c r="BQ16" s="232">
        <v>10</v>
      </c>
      <c r="BR16" s="233"/>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28"/>
    </row>
    <row r="17" spans="1:131" s="229" customFormat="1" ht="26.25" customHeight="1" x14ac:dyDescent="0.15">
      <c r="A17" s="232">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26"/>
      <c r="BA17" s="226"/>
      <c r="BB17" s="226"/>
      <c r="BC17" s="226"/>
      <c r="BD17" s="226"/>
      <c r="BE17" s="227"/>
      <c r="BF17" s="227"/>
      <c r="BG17" s="227"/>
      <c r="BH17" s="227"/>
      <c r="BI17" s="227"/>
      <c r="BJ17" s="227"/>
      <c r="BK17" s="227"/>
      <c r="BL17" s="227"/>
      <c r="BM17" s="227"/>
      <c r="BN17" s="227"/>
      <c r="BO17" s="227"/>
      <c r="BP17" s="227"/>
      <c r="BQ17" s="232">
        <v>11</v>
      </c>
      <c r="BR17" s="233"/>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28"/>
    </row>
    <row r="18" spans="1:131" s="229" customFormat="1" ht="26.25" customHeight="1" x14ac:dyDescent="0.15">
      <c r="A18" s="232">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26"/>
      <c r="BA18" s="226"/>
      <c r="BB18" s="226"/>
      <c r="BC18" s="226"/>
      <c r="BD18" s="226"/>
      <c r="BE18" s="227"/>
      <c r="BF18" s="227"/>
      <c r="BG18" s="227"/>
      <c r="BH18" s="227"/>
      <c r="BI18" s="227"/>
      <c r="BJ18" s="227"/>
      <c r="BK18" s="227"/>
      <c r="BL18" s="227"/>
      <c r="BM18" s="227"/>
      <c r="BN18" s="227"/>
      <c r="BO18" s="227"/>
      <c r="BP18" s="227"/>
      <c r="BQ18" s="232">
        <v>12</v>
      </c>
      <c r="BR18" s="233"/>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28"/>
    </row>
    <row r="19" spans="1:131" s="229" customFormat="1" ht="26.25" customHeight="1" x14ac:dyDescent="0.15">
      <c r="A19" s="232">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26"/>
      <c r="BA19" s="226"/>
      <c r="BB19" s="226"/>
      <c r="BC19" s="226"/>
      <c r="BD19" s="226"/>
      <c r="BE19" s="227"/>
      <c r="BF19" s="227"/>
      <c r="BG19" s="227"/>
      <c r="BH19" s="227"/>
      <c r="BI19" s="227"/>
      <c r="BJ19" s="227"/>
      <c r="BK19" s="227"/>
      <c r="BL19" s="227"/>
      <c r="BM19" s="227"/>
      <c r="BN19" s="227"/>
      <c r="BO19" s="227"/>
      <c r="BP19" s="227"/>
      <c r="BQ19" s="232">
        <v>13</v>
      </c>
      <c r="BR19" s="233"/>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28"/>
    </row>
    <row r="20" spans="1:131" s="229" customFormat="1" ht="26.25" customHeight="1" x14ac:dyDescent="0.15">
      <c r="A20" s="232">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26"/>
      <c r="BA20" s="226"/>
      <c r="BB20" s="226"/>
      <c r="BC20" s="226"/>
      <c r="BD20" s="226"/>
      <c r="BE20" s="227"/>
      <c r="BF20" s="227"/>
      <c r="BG20" s="227"/>
      <c r="BH20" s="227"/>
      <c r="BI20" s="227"/>
      <c r="BJ20" s="227"/>
      <c r="BK20" s="227"/>
      <c r="BL20" s="227"/>
      <c r="BM20" s="227"/>
      <c r="BN20" s="227"/>
      <c r="BO20" s="227"/>
      <c r="BP20" s="227"/>
      <c r="BQ20" s="232">
        <v>14</v>
      </c>
      <c r="BR20" s="233"/>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28"/>
    </row>
    <row r="21" spans="1:131" s="229" customFormat="1" ht="26.25" customHeight="1" thickBot="1" x14ac:dyDescent="0.2">
      <c r="A21" s="232">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26"/>
      <c r="BA21" s="226"/>
      <c r="BB21" s="226"/>
      <c r="BC21" s="226"/>
      <c r="BD21" s="226"/>
      <c r="BE21" s="227"/>
      <c r="BF21" s="227"/>
      <c r="BG21" s="227"/>
      <c r="BH21" s="227"/>
      <c r="BI21" s="227"/>
      <c r="BJ21" s="227"/>
      <c r="BK21" s="227"/>
      <c r="BL21" s="227"/>
      <c r="BM21" s="227"/>
      <c r="BN21" s="227"/>
      <c r="BO21" s="227"/>
      <c r="BP21" s="227"/>
      <c r="BQ21" s="232">
        <v>15</v>
      </c>
      <c r="BR21" s="233"/>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28"/>
    </row>
    <row r="22" spans="1:131" s="229" customFormat="1" ht="26.25" customHeight="1" x14ac:dyDescent="0.15">
      <c r="A22" s="232">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27"/>
      <c r="BF22" s="227"/>
      <c r="BG22" s="227"/>
      <c r="BH22" s="227"/>
      <c r="BI22" s="227"/>
      <c r="BJ22" s="227"/>
      <c r="BK22" s="227"/>
      <c r="BL22" s="227"/>
      <c r="BM22" s="227"/>
      <c r="BN22" s="227"/>
      <c r="BO22" s="227"/>
      <c r="BP22" s="227"/>
      <c r="BQ22" s="232">
        <v>16</v>
      </c>
      <c r="BR22" s="233"/>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28"/>
    </row>
    <row r="23" spans="1:131" s="229" customFormat="1" ht="26.25" customHeight="1" thickBot="1" x14ac:dyDescent="0.2">
      <c r="A23" s="234" t="s">
        <v>377</v>
      </c>
      <c r="B23" s="950" t="s">
        <v>378</v>
      </c>
      <c r="C23" s="951"/>
      <c r="D23" s="951"/>
      <c r="E23" s="951"/>
      <c r="F23" s="951"/>
      <c r="G23" s="951"/>
      <c r="H23" s="951"/>
      <c r="I23" s="951"/>
      <c r="J23" s="951"/>
      <c r="K23" s="951"/>
      <c r="L23" s="951"/>
      <c r="M23" s="951"/>
      <c r="N23" s="951"/>
      <c r="O23" s="951"/>
      <c r="P23" s="961"/>
      <c r="Q23" s="1080">
        <v>10950</v>
      </c>
      <c r="R23" s="1074"/>
      <c r="S23" s="1074"/>
      <c r="T23" s="1074"/>
      <c r="U23" s="1074"/>
      <c r="V23" s="1074">
        <v>10341</v>
      </c>
      <c r="W23" s="1074"/>
      <c r="X23" s="1074"/>
      <c r="Y23" s="1074"/>
      <c r="Z23" s="1074"/>
      <c r="AA23" s="1074">
        <v>609</v>
      </c>
      <c r="AB23" s="1074"/>
      <c r="AC23" s="1074"/>
      <c r="AD23" s="1074"/>
      <c r="AE23" s="1081"/>
      <c r="AF23" s="1082">
        <v>572</v>
      </c>
      <c r="AG23" s="1074"/>
      <c r="AH23" s="1074"/>
      <c r="AI23" s="1074"/>
      <c r="AJ23" s="1083"/>
      <c r="AK23" s="1084"/>
      <c r="AL23" s="1085"/>
      <c r="AM23" s="1085"/>
      <c r="AN23" s="1085"/>
      <c r="AO23" s="1085"/>
      <c r="AP23" s="1074">
        <v>8969</v>
      </c>
      <c r="AQ23" s="1074"/>
      <c r="AR23" s="1074"/>
      <c r="AS23" s="1074"/>
      <c r="AT23" s="1074"/>
      <c r="AU23" s="1075"/>
      <c r="AV23" s="1075"/>
      <c r="AW23" s="1075"/>
      <c r="AX23" s="1075"/>
      <c r="AY23" s="1076"/>
      <c r="AZ23" s="1077" t="s">
        <v>122</v>
      </c>
      <c r="BA23" s="1078"/>
      <c r="BB23" s="1078"/>
      <c r="BC23" s="1078"/>
      <c r="BD23" s="1079"/>
      <c r="BE23" s="227"/>
      <c r="BF23" s="227"/>
      <c r="BG23" s="227"/>
      <c r="BH23" s="227"/>
      <c r="BI23" s="227"/>
      <c r="BJ23" s="227"/>
      <c r="BK23" s="227"/>
      <c r="BL23" s="227"/>
      <c r="BM23" s="227"/>
      <c r="BN23" s="227"/>
      <c r="BO23" s="227"/>
      <c r="BP23" s="227"/>
      <c r="BQ23" s="232">
        <v>17</v>
      </c>
      <c r="BR23" s="233"/>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28"/>
    </row>
    <row r="24" spans="1:131" s="229" customFormat="1" ht="26.25" customHeight="1" x14ac:dyDescent="0.15">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26"/>
      <c r="BA24" s="226"/>
      <c r="BB24" s="226"/>
      <c r="BC24" s="226"/>
      <c r="BD24" s="226"/>
      <c r="BE24" s="227"/>
      <c r="BF24" s="227"/>
      <c r="BG24" s="227"/>
      <c r="BH24" s="227"/>
      <c r="BI24" s="227"/>
      <c r="BJ24" s="227"/>
      <c r="BK24" s="227"/>
      <c r="BL24" s="227"/>
      <c r="BM24" s="227"/>
      <c r="BN24" s="227"/>
      <c r="BO24" s="227"/>
      <c r="BP24" s="227"/>
      <c r="BQ24" s="232">
        <v>18</v>
      </c>
      <c r="BR24" s="233"/>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28"/>
    </row>
    <row r="25" spans="1:131" ht="26.25" customHeight="1" thickBot="1" x14ac:dyDescent="0.2">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26"/>
      <c r="BK25" s="226"/>
      <c r="BL25" s="226"/>
      <c r="BM25" s="226"/>
      <c r="BN25" s="226"/>
      <c r="BO25" s="235"/>
      <c r="BP25" s="235"/>
      <c r="BQ25" s="232">
        <v>19</v>
      </c>
      <c r="BR25" s="233"/>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24"/>
    </row>
    <row r="26" spans="1:131" ht="26.25" customHeight="1" x14ac:dyDescent="0.15">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26"/>
      <c r="BK26" s="226"/>
      <c r="BL26" s="226"/>
      <c r="BM26" s="226"/>
      <c r="BN26" s="226"/>
      <c r="BO26" s="235"/>
      <c r="BP26" s="235"/>
      <c r="BQ26" s="232">
        <v>20</v>
      </c>
      <c r="BR26" s="233"/>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24"/>
    </row>
    <row r="27" spans="1:131" ht="26.25" customHeight="1" thickBot="1" x14ac:dyDescent="0.2">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26"/>
      <c r="BK27" s="226"/>
      <c r="BL27" s="226"/>
      <c r="BM27" s="226"/>
      <c r="BN27" s="226"/>
      <c r="BO27" s="235"/>
      <c r="BP27" s="235"/>
      <c r="BQ27" s="232">
        <v>21</v>
      </c>
      <c r="BR27" s="233"/>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24"/>
    </row>
    <row r="28" spans="1:131" ht="26.25" customHeight="1" thickTop="1" x14ac:dyDescent="0.15">
      <c r="A28" s="236">
        <v>1</v>
      </c>
      <c r="B28" s="1060" t="s">
        <v>389</v>
      </c>
      <c r="C28" s="1061"/>
      <c r="D28" s="1061"/>
      <c r="E28" s="1061"/>
      <c r="F28" s="1061"/>
      <c r="G28" s="1061"/>
      <c r="H28" s="1061"/>
      <c r="I28" s="1061"/>
      <c r="J28" s="1061"/>
      <c r="K28" s="1061"/>
      <c r="L28" s="1061"/>
      <c r="M28" s="1061"/>
      <c r="N28" s="1061"/>
      <c r="O28" s="1061"/>
      <c r="P28" s="1062"/>
      <c r="Q28" s="1063">
        <v>1657</v>
      </c>
      <c r="R28" s="1064"/>
      <c r="S28" s="1064"/>
      <c r="T28" s="1064"/>
      <c r="U28" s="1064"/>
      <c r="V28" s="1064">
        <v>1595</v>
      </c>
      <c r="W28" s="1064"/>
      <c r="X28" s="1064"/>
      <c r="Y28" s="1064"/>
      <c r="Z28" s="1064"/>
      <c r="AA28" s="1064">
        <v>62</v>
      </c>
      <c r="AB28" s="1064"/>
      <c r="AC28" s="1064"/>
      <c r="AD28" s="1064"/>
      <c r="AE28" s="1065"/>
      <c r="AF28" s="1066">
        <v>62</v>
      </c>
      <c r="AG28" s="1064"/>
      <c r="AH28" s="1064"/>
      <c r="AI28" s="1064"/>
      <c r="AJ28" s="1067"/>
      <c r="AK28" s="1055">
        <v>117</v>
      </c>
      <c r="AL28" s="1056"/>
      <c r="AM28" s="1056"/>
      <c r="AN28" s="1056"/>
      <c r="AO28" s="1056"/>
      <c r="AP28" s="1056" t="s">
        <v>548</v>
      </c>
      <c r="AQ28" s="1056"/>
      <c r="AR28" s="1056"/>
      <c r="AS28" s="1056"/>
      <c r="AT28" s="1056"/>
      <c r="AU28" s="1056" t="s">
        <v>548</v>
      </c>
      <c r="AV28" s="1056"/>
      <c r="AW28" s="1056"/>
      <c r="AX28" s="1056"/>
      <c r="AY28" s="1056"/>
      <c r="AZ28" s="1057" t="s">
        <v>548</v>
      </c>
      <c r="BA28" s="1057"/>
      <c r="BB28" s="1057"/>
      <c r="BC28" s="1057"/>
      <c r="BD28" s="1057"/>
      <c r="BE28" s="1058"/>
      <c r="BF28" s="1058"/>
      <c r="BG28" s="1058"/>
      <c r="BH28" s="1058"/>
      <c r="BI28" s="1059"/>
      <c r="BJ28" s="226"/>
      <c r="BK28" s="226"/>
      <c r="BL28" s="226"/>
      <c r="BM28" s="226"/>
      <c r="BN28" s="226"/>
      <c r="BO28" s="235"/>
      <c r="BP28" s="235"/>
      <c r="BQ28" s="232">
        <v>22</v>
      </c>
      <c r="BR28" s="233"/>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24"/>
    </row>
    <row r="29" spans="1:131" ht="26.25" customHeight="1" x14ac:dyDescent="0.15">
      <c r="A29" s="236">
        <v>2</v>
      </c>
      <c r="B29" s="1043" t="s">
        <v>390</v>
      </c>
      <c r="C29" s="1044"/>
      <c r="D29" s="1044"/>
      <c r="E29" s="1044"/>
      <c r="F29" s="1044"/>
      <c r="G29" s="1044"/>
      <c r="H29" s="1044"/>
      <c r="I29" s="1044"/>
      <c r="J29" s="1044"/>
      <c r="K29" s="1044"/>
      <c r="L29" s="1044"/>
      <c r="M29" s="1044"/>
      <c r="N29" s="1044"/>
      <c r="O29" s="1044"/>
      <c r="P29" s="1045"/>
      <c r="Q29" s="1051">
        <v>1964</v>
      </c>
      <c r="R29" s="1052"/>
      <c r="S29" s="1052"/>
      <c r="T29" s="1052"/>
      <c r="U29" s="1052"/>
      <c r="V29" s="1052">
        <v>1850</v>
      </c>
      <c r="W29" s="1052"/>
      <c r="X29" s="1052"/>
      <c r="Y29" s="1052"/>
      <c r="Z29" s="1052"/>
      <c r="AA29" s="1052">
        <v>114</v>
      </c>
      <c r="AB29" s="1052"/>
      <c r="AC29" s="1052"/>
      <c r="AD29" s="1052"/>
      <c r="AE29" s="1053"/>
      <c r="AF29" s="1048">
        <v>114</v>
      </c>
      <c r="AG29" s="1049"/>
      <c r="AH29" s="1049"/>
      <c r="AI29" s="1049"/>
      <c r="AJ29" s="1050"/>
      <c r="AK29" s="993">
        <v>301</v>
      </c>
      <c r="AL29" s="984"/>
      <c r="AM29" s="984"/>
      <c r="AN29" s="984"/>
      <c r="AO29" s="984"/>
      <c r="AP29" s="984" t="s">
        <v>548</v>
      </c>
      <c r="AQ29" s="984"/>
      <c r="AR29" s="984"/>
      <c r="AS29" s="984"/>
      <c r="AT29" s="984"/>
      <c r="AU29" s="984" t="s">
        <v>548</v>
      </c>
      <c r="AV29" s="984"/>
      <c r="AW29" s="984"/>
      <c r="AX29" s="984"/>
      <c r="AY29" s="984"/>
      <c r="AZ29" s="1054" t="s">
        <v>548</v>
      </c>
      <c r="BA29" s="1054"/>
      <c r="BB29" s="1054"/>
      <c r="BC29" s="1054"/>
      <c r="BD29" s="1054"/>
      <c r="BE29" s="985"/>
      <c r="BF29" s="985"/>
      <c r="BG29" s="985"/>
      <c r="BH29" s="985"/>
      <c r="BI29" s="986"/>
      <c r="BJ29" s="226"/>
      <c r="BK29" s="226"/>
      <c r="BL29" s="226"/>
      <c r="BM29" s="226"/>
      <c r="BN29" s="226"/>
      <c r="BO29" s="235"/>
      <c r="BP29" s="235"/>
      <c r="BQ29" s="232">
        <v>23</v>
      </c>
      <c r="BR29" s="233"/>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24"/>
    </row>
    <row r="30" spans="1:131" ht="26.25" customHeight="1" x14ac:dyDescent="0.15">
      <c r="A30" s="236">
        <v>3</v>
      </c>
      <c r="B30" s="1043" t="s">
        <v>391</v>
      </c>
      <c r="C30" s="1044"/>
      <c r="D30" s="1044"/>
      <c r="E30" s="1044"/>
      <c r="F30" s="1044"/>
      <c r="G30" s="1044"/>
      <c r="H30" s="1044"/>
      <c r="I30" s="1044"/>
      <c r="J30" s="1044"/>
      <c r="K30" s="1044"/>
      <c r="L30" s="1044"/>
      <c r="M30" s="1044"/>
      <c r="N30" s="1044"/>
      <c r="O30" s="1044"/>
      <c r="P30" s="1045"/>
      <c r="Q30" s="1051">
        <v>208</v>
      </c>
      <c r="R30" s="1052"/>
      <c r="S30" s="1052"/>
      <c r="T30" s="1052"/>
      <c r="U30" s="1052"/>
      <c r="V30" s="1052">
        <v>207</v>
      </c>
      <c r="W30" s="1052"/>
      <c r="X30" s="1052"/>
      <c r="Y30" s="1052"/>
      <c r="Z30" s="1052"/>
      <c r="AA30" s="1052">
        <v>1</v>
      </c>
      <c r="AB30" s="1052"/>
      <c r="AC30" s="1052"/>
      <c r="AD30" s="1052"/>
      <c r="AE30" s="1053"/>
      <c r="AF30" s="1048">
        <v>1</v>
      </c>
      <c r="AG30" s="1049"/>
      <c r="AH30" s="1049"/>
      <c r="AI30" s="1049"/>
      <c r="AJ30" s="1050"/>
      <c r="AK30" s="993">
        <v>69</v>
      </c>
      <c r="AL30" s="984"/>
      <c r="AM30" s="984"/>
      <c r="AN30" s="984"/>
      <c r="AO30" s="984"/>
      <c r="AP30" s="984" t="s">
        <v>548</v>
      </c>
      <c r="AQ30" s="984"/>
      <c r="AR30" s="984"/>
      <c r="AS30" s="984"/>
      <c r="AT30" s="984"/>
      <c r="AU30" s="984" t="s">
        <v>548</v>
      </c>
      <c r="AV30" s="984"/>
      <c r="AW30" s="984"/>
      <c r="AX30" s="984"/>
      <c r="AY30" s="984"/>
      <c r="AZ30" s="1054" t="s">
        <v>548</v>
      </c>
      <c r="BA30" s="1054"/>
      <c r="BB30" s="1054"/>
      <c r="BC30" s="1054"/>
      <c r="BD30" s="1054"/>
      <c r="BE30" s="985"/>
      <c r="BF30" s="985"/>
      <c r="BG30" s="985"/>
      <c r="BH30" s="985"/>
      <c r="BI30" s="986"/>
      <c r="BJ30" s="226"/>
      <c r="BK30" s="226"/>
      <c r="BL30" s="226"/>
      <c r="BM30" s="226"/>
      <c r="BN30" s="226"/>
      <c r="BO30" s="235"/>
      <c r="BP30" s="235"/>
      <c r="BQ30" s="232">
        <v>24</v>
      </c>
      <c r="BR30" s="233"/>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24"/>
    </row>
    <row r="31" spans="1:131" ht="26.25" customHeight="1" x14ac:dyDescent="0.15">
      <c r="A31" s="236">
        <v>4</v>
      </c>
      <c r="B31" s="1043" t="s">
        <v>392</v>
      </c>
      <c r="C31" s="1044"/>
      <c r="D31" s="1044"/>
      <c r="E31" s="1044"/>
      <c r="F31" s="1044"/>
      <c r="G31" s="1044"/>
      <c r="H31" s="1044"/>
      <c r="I31" s="1044"/>
      <c r="J31" s="1044"/>
      <c r="K31" s="1044"/>
      <c r="L31" s="1044"/>
      <c r="M31" s="1044"/>
      <c r="N31" s="1044"/>
      <c r="O31" s="1044"/>
      <c r="P31" s="1045"/>
      <c r="Q31" s="1051">
        <v>356</v>
      </c>
      <c r="R31" s="1052"/>
      <c r="S31" s="1052"/>
      <c r="T31" s="1052"/>
      <c r="U31" s="1052"/>
      <c r="V31" s="1052">
        <v>352</v>
      </c>
      <c r="W31" s="1052"/>
      <c r="X31" s="1052"/>
      <c r="Y31" s="1052"/>
      <c r="Z31" s="1052"/>
      <c r="AA31" s="1052">
        <v>4</v>
      </c>
      <c r="AB31" s="1052"/>
      <c r="AC31" s="1052"/>
      <c r="AD31" s="1052"/>
      <c r="AE31" s="1053"/>
      <c r="AF31" s="1048">
        <v>614</v>
      </c>
      <c r="AG31" s="1049"/>
      <c r="AH31" s="1049"/>
      <c r="AI31" s="1049"/>
      <c r="AJ31" s="1050"/>
      <c r="AK31" s="993">
        <v>22</v>
      </c>
      <c r="AL31" s="984"/>
      <c r="AM31" s="984"/>
      <c r="AN31" s="984"/>
      <c r="AO31" s="984"/>
      <c r="AP31" s="984">
        <v>988</v>
      </c>
      <c r="AQ31" s="984"/>
      <c r="AR31" s="984"/>
      <c r="AS31" s="984"/>
      <c r="AT31" s="984"/>
      <c r="AU31" s="984">
        <v>179</v>
      </c>
      <c r="AV31" s="984"/>
      <c r="AW31" s="984"/>
      <c r="AX31" s="984"/>
      <c r="AY31" s="984"/>
      <c r="AZ31" s="1054" t="s">
        <v>548</v>
      </c>
      <c r="BA31" s="1054"/>
      <c r="BB31" s="1054"/>
      <c r="BC31" s="1054"/>
      <c r="BD31" s="1054"/>
      <c r="BE31" s="985" t="s">
        <v>393</v>
      </c>
      <c r="BF31" s="985"/>
      <c r="BG31" s="985"/>
      <c r="BH31" s="985"/>
      <c r="BI31" s="986"/>
      <c r="BJ31" s="226"/>
      <c r="BK31" s="226"/>
      <c r="BL31" s="226"/>
      <c r="BM31" s="226"/>
      <c r="BN31" s="226"/>
      <c r="BO31" s="235"/>
      <c r="BP31" s="235"/>
      <c r="BQ31" s="232">
        <v>25</v>
      </c>
      <c r="BR31" s="233"/>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24"/>
    </row>
    <row r="32" spans="1:131" ht="26.25" customHeight="1" x14ac:dyDescent="0.15">
      <c r="A32" s="236">
        <v>5</v>
      </c>
      <c r="B32" s="1043" t="s">
        <v>394</v>
      </c>
      <c r="C32" s="1044"/>
      <c r="D32" s="1044"/>
      <c r="E32" s="1044"/>
      <c r="F32" s="1044"/>
      <c r="G32" s="1044"/>
      <c r="H32" s="1044"/>
      <c r="I32" s="1044"/>
      <c r="J32" s="1044"/>
      <c r="K32" s="1044"/>
      <c r="L32" s="1044"/>
      <c r="M32" s="1044"/>
      <c r="N32" s="1044"/>
      <c r="O32" s="1044"/>
      <c r="P32" s="1045"/>
      <c r="Q32" s="1051">
        <v>697</v>
      </c>
      <c r="R32" s="1052"/>
      <c r="S32" s="1052"/>
      <c r="T32" s="1052"/>
      <c r="U32" s="1052"/>
      <c r="V32" s="1052">
        <v>627</v>
      </c>
      <c r="W32" s="1052"/>
      <c r="X32" s="1052"/>
      <c r="Y32" s="1052"/>
      <c r="Z32" s="1052"/>
      <c r="AA32" s="1052">
        <v>71</v>
      </c>
      <c r="AB32" s="1052"/>
      <c r="AC32" s="1052"/>
      <c r="AD32" s="1052"/>
      <c r="AE32" s="1053"/>
      <c r="AF32" s="1048">
        <v>71</v>
      </c>
      <c r="AG32" s="1049"/>
      <c r="AH32" s="1049"/>
      <c r="AI32" s="1049"/>
      <c r="AJ32" s="1050"/>
      <c r="AK32" s="993">
        <v>430</v>
      </c>
      <c r="AL32" s="984"/>
      <c r="AM32" s="984"/>
      <c r="AN32" s="984"/>
      <c r="AO32" s="984"/>
      <c r="AP32" s="984">
        <v>3055</v>
      </c>
      <c r="AQ32" s="984"/>
      <c r="AR32" s="984"/>
      <c r="AS32" s="984"/>
      <c r="AT32" s="984"/>
      <c r="AU32" s="984">
        <v>3055</v>
      </c>
      <c r="AV32" s="984"/>
      <c r="AW32" s="984"/>
      <c r="AX32" s="984"/>
      <c r="AY32" s="984"/>
      <c r="AZ32" s="1054" t="s">
        <v>548</v>
      </c>
      <c r="BA32" s="1054"/>
      <c r="BB32" s="1054"/>
      <c r="BC32" s="1054"/>
      <c r="BD32" s="1054"/>
      <c r="BE32" s="985" t="s">
        <v>395</v>
      </c>
      <c r="BF32" s="985"/>
      <c r="BG32" s="985"/>
      <c r="BH32" s="985"/>
      <c r="BI32" s="986"/>
      <c r="BJ32" s="226"/>
      <c r="BK32" s="226"/>
      <c r="BL32" s="226"/>
      <c r="BM32" s="226"/>
      <c r="BN32" s="226"/>
      <c r="BO32" s="235"/>
      <c r="BP32" s="235"/>
      <c r="BQ32" s="232">
        <v>26</v>
      </c>
      <c r="BR32" s="233"/>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24"/>
    </row>
    <row r="33" spans="1:131" ht="26.25" customHeight="1" x14ac:dyDescent="0.15">
      <c r="A33" s="236">
        <v>6</v>
      </c>
      <c r="B33" s="1043" t="s">
        <v>396</v>
      </c>
      <c r="C33" s="1044"/>
      <c r="D33" s="1044"/>
      <c r="E33" s="1044"/>
      <c r="F33" s="1044"/>
      <c r="G33" s="1044"/>
      <c r="H33" s="1044"/>
      <c r="I33" s="1044"/>
      <c r="J33" s="1044"/>
      <c r="K33" s="1044"/>
      <c r="L33" s="1044"/>
      <c r="M33" s="1044"/>
      <c r="N33" s="1044"/>
      <c r="O33" s="1044"/>
      <c r="P33" s="1045"/>
      <c r="Q33" s="1051">
        <v>101</v>
      </c>
      <c r="R33" s="1052"/>
      <c r="S33" s="1052"/>
      <c r="T33" s="1052"/>
      <c r="U33" s="1052"/>
      <c r="V33" s="1052">
        <v>72</v>
      </c>
      <c r="W33" s="1052"/>
      <c r="X33" s="1052"/>
      <c r="Y33" s="1052"/>
      <c r="Z33" s="1052"/>
      <c r="AA33" s="1052">
        <v>29</v>
      </c>
      <c r="AB33" s="1052"/>
      <c r="AC33" s="1052"/>
      <c r="AD33" s="1052"/>
      <c r="AE33" s="1053"/>
      <c r="AF33" s="1048">
        <v>29</v>
      </c>
      <c r="AG33" s="1049"/>
      <c r="AH33" s="1049"/>
      <c r="AI33" s="1049"/>
      <c r="AJ33" s="1050"/>
      <c r="AK33" s="993">
        <v>68</v>
      </c>
      <c r="AL33" s="984"/>
      <c r="AM33" s="984"/>
      <c r="AN33" s="984"/>
      <c r="AO33" s="984"/>
      <c r="AP33" s="984">
        <v>207</v>
      </c>
      <c r="AQ33" s="984"/>
      <c r="AR33" s="984"/>
      <c r="AS33" s="984"/>
      <c r="AT33" s="984"/>
      <c r="AU33" s="984">
        <v>207</v>
      </c>
      <c r="AV33" s="984"/>
      <c r="AW33" s="984"/>
      <c r="AX33" s="984"/>
      <c r="AY33" s="984"/>
      <c r="AZ33" s="1054" t="s">
        <v>548</v>
      </c>
      <c r="BA33" s="1054"/>
      <c r="BB33" s="1054"/>
      <c r="BC33" s="1054"/>
      <c r="BD33" s="1054"/>
      <c r="BE33" s="985" t="s">
        <v>395</v>
      </c>
      <c r="BF33" s="985"/>
      <c r="BG33" s="985"/>
      <c r="BH33" s="985"/>
      <c r="BI33" s="986"/>
      <c r="BJ33" s="226"/>
      <c r="BK33" s="226"/>
      <c r="BL33" s="226"/>
      <c r="BM33" s="226"/>
      <c r="BN33" s="226"/>
      <c r="BO33" s="235"/>
      <c r="BP33" s="235"/>
      <c r="BQ33" s="232">
        <v>27</v>
      </c>
      <c r="BR33" s="233"/>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24"/>
    </row>
    <row r="34" spans="1:131" ht="26.25" customHeight="1" x14ac:dyDescent="0.15">
      <c r="A34" s="236">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26"/>
      <c r="BK34" s="226"/>
      <c r="BL34" s="226"/>
      <c r="BM34" s="226"/>
      <c r="BN34" s="226"/>
      <c r="BO34" s="235"/>
      <c r="BP34" s="235"/>
      <c r="BQ34" s="232">
        <v>28</v>
      </c>
      <c r="BR34" s="233"/>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24"/>
    </row>
    <row r="35" spans="1:131" ht="26.25" customHeight="1" x14ac:dyDescent="0.15">
      <c r="A35" s="236">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26"/>
      <c r="BK35" s="226"/>
      <c r="BL35" s="226"/>
      <c r="BM35" s="226"/>
      <c r="BN35" s="226"/>
      <c r="BO35" s="235"/>
      <c r="BP35" s="235"/>
      <c r="BQ35" s="232">
        <v>29</v>
      </c>
      <c r="BR35" s="233"/>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24"/>
    </row>
    <row r="36" spans="1:131" ht="26.25" customHeight="1" x14ac:dyDescent="0.15">
      <c r="A36" s="236">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26"/>
      <c r="BK36" s="226"/>
      <c r="BL36" s="226"/>
      <c r="BM36" s="226"/>
      <c r="BN36" s="226"/>
      <c r="BO36" s="235"/>
      <c r="BP36" s="235"/>
      <c r="BQ36" s="232">
        <v>30</v>
      </c>
      <c r="BR36" s="233"/>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24"/>
    </row>
    <row r="37" spans="1:131" ht="26.25" customHeight="1" x14ac:dyDescent="0.15">
      <c r="A37" s="236">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26"/>
      <c r="BK37" s="226"/>
      <c r="BL37" s="226"/>
      <c r="BM37" s="226"/>
      <c r="BN37" s="226"/>
      <c r="BO37" s="235"/>
      <c r="BP37" s="235"/>
      <c r="BQ37" s="232">
        <v>31</v>
      </c>
      <c r="BR37" s="233"/>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24"/>
    </row>
    <row r="38" spans="1:131" ht="26.25" customHeight="1" x14ac:dyDescent="0.15">
      <c r="A38" s="236">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26"/>
      <c r="BK38" s="226"/>
      <c r="BL38" s="226"/>
      <c r="BM38" s="226"/>
      <c r="BN38" s="226"/>
      <c r="BO38" s="235"/>
      <c r="BP38" s="235"/>
      <c r="BQ38" s="232">
        <v>32</v>
      </c>
      <c r="BR38" s="233"/>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24"/>
    </row>
    <row r="39" spans="1:131" ht="26.25" customHeight="1" x14ac:dyDescent="0.15">
      <c r="A39" s="236">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26"/>
      <c r="BK39" s="226"/>
      <c r="BL39" s="226"/>
      <c r="BM39" s="226"/>
      <c r="BN39" s="226"/>
      <c r="BO39" s="235"/>
      <c r="BP39" s="235"/>
      <c r="BQ39" s="232">
        <v>33</v>
      </c>
      <c r="BR39" s="233"/>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24"/>
    </row>
    <row r="40" spans="1:131" ht="26.25" customHeight="1" x14ac:dyDescent="0.15">
      <c r="A40" s="232">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26"/>
      <c r="BK40" s="226"/>
      <c r="BL40" s="226"/>
      <c r="BM40" s="226"/>
      <c r="BN40" s="226"/>
      <c r="BO40" s="235"/>
      <c r="BP40" s="235"/>
      <c r="BQ40" s="232">
        <v>34</v>
      </c>
      <c r="BR40" s="233"/>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24"/>
    </row>
    <row r="41" spans="1:131" ht="26.25" customHeight="1" x14ac:dyDescent="0.15">
      <c r="A41" s="232">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26"/>
      <c r="BK41" s="226"/>
      <c r="BL41" s="226"/>
      <c r="BM41" s="226"/>
      <c r="BN41" s="226"/>
      <c r="BO41" s="235"/>
      <c r="BP41" s="235"/>
      <c r="BQ41" s="232">
        <v>35</v>
      </c>
      <c r="BR41" s="233"/>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24"/>
    </row>
    <row r="42" spans="1:131" ht="26.25" customHeight="1" x14ac:dyDescent="0.15">
      <c r="A42" s="232">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26"/>
      <c r="BK42" s="226"/>
      <c r="BL42" s="226"/>
      <c r="BM42" s="226"/>
      <c r="BN42" s="226"/>
      <c r="BO42" s="235"/>
      <c r="BP42" s="235"/>
      <c r="BQ42" s="232">
        <v>36</v>
      </c>
      <c r="BR42" s="233"/>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24"/>
    </row>
    <row r="43" spans="1:131" ht="26.25" customHeight="1" x14ac:dyDescent="0.15">
      <c r="A43" s="232">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26"/>
      <c r="BK43" s="226"/>
      <c r="BL43" s="226"/>
      <c r="BM43" s="226"/>
      <c r="BN43" s="226"/>
      <c r="BO43" s="235"/>
      <c r="BP43" s="235"/>
      <c r="BQ43" s="232">
        <v>37</v>
      </c>
      <c r="BR43" s="233"/>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24"/>
    </row>
    <row r="44" spans="1:131" ht="26.25" customHeight="1" x14ac:dyDescent="0.15">
      <c r="A44" s="232">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26"/>
      <c r="BK44" s="226"/>
      <c r="BL44" s="226"/>
      <c r="BM44" s="226"/>
      <c r="BN44" s="226"/>
      <c r="BO44" s="235"/>
      <c r="BP44" s="235"/>
      <c r="BQ44" s="232">
        <v>38</v>
      </c>
      <c r="BR44" s="233"/>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24"/>
    </row>
    <row r="45" spans="1:131" ht="26.25" customHeight="1" x14ac:dyDescent="0.15">
      <c r="A45" s="232">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26"/>
      <c r="BK45" s="226"/>
      <c r="BL45" s="226"/>
      <c r="BM45" s="226"/>
      <c r="BN45" s="226"/>
      <c r="BO45" s="235"/>
      <c r="BP45" s="235"/>
      <c r="BQ45" s="232">
        <v>39</v>
      </c>
      <c r="BR45" s="233"/>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24"/>
    </row>
    <row r="46" spans="1:131" ht="26.25" customHeight="1" x14ac:dyDescent="0.15">
      <c r="A46" s="232">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26"/>
      <c r="BK46" s="226"/>
      <c r="BL46" s="226"/>
      <c r="BM46" s="226"/>
      <c r="BN46" s="226"/>
      <c r="BO46" s="235"/>
      <c r="BP46" s="235"/>
      <c r="BQ46" s="232">
        <v>40</v>
      </c>
      <c r="BR46" s="233"/>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24"/>
    </row>
    <row r="47" spans="1:131" ht="26.25" customHeight="1" x14ac:dyDescent="0.15">
      <c r="A47" s="232">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26"/>
      <c r="BK47" s="226"/>
      <c r="BL47" s="226"/>
      <c r="BM47" s="226"/>
      <c r="BN47" s="226"/>
      <c r="BO47" s="235"/>
      <c r="BP47" s="235"/>
      <c r="BQ47" s="232">
        <v>41</v>
      </c>
      <c r="BR47" s="233"/>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24"/>
    </row>
    <row r="48" spans="1:131" ht="26.25" customHeight="1" x14ac:dyDescent="0.15">
      <c r="A48" s="232">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26"/>
      <c r="BK48" s="226"/>
      <c r="BL48" s="226"/>
      <c r="BM48" s="226"/>
      <c r="BN48" s="226"/>
      <c r="BO48" s="235"/>
      <c r="BP48" s="235"/>
      <c r="BQ48" s="232">
        <v>42</v>
      </c>
      <c r="BR48" s="233"/>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24"/>
    </row>
    <row r="49" spans="1:131" ht="26.25" customHeight="1" x14ac:dyDescent="0.15">
      <c r="A49" s="232">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26"/>
      <c r="BK49" s="226"/>
      <c r="BL49" s="226"/>
      <c r="BM49" s="226"/>
      <c r="BN49" s="226"/>
      <c r="BO49" s="235"/>
      <c r="BP49" s="235"/>
      <c r="BQ49" s="232">
        <v>43</v>
      </c>
      <c r="BR49" s="233"/>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24"/>
    </row>
    <row r="50" spans="1:131" ht="26.25" customHeight="1" x14ac:dyDescent="0.15">
      <c r="A50" s="232">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26"/>
      <c r="BK50" s="226"/>
      <c r="BL50" s="226"/>
      <c r="BM50" s="226"/>
      <c r="BN50" s="226"/>
      <c r="BO50" s="235"/>
      <c r="BP50" s="235"/>
      <c r="BQ50" s="232">
        <v>44</v>
      </c>
      <c r="BR50" s="233"/>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24"/>
    </row>
    <row r="51" spans="1:131" ht="26.25" customHeight="1" x14ac:dyDescent="0.15">
      <c r="A51" s="232">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26"/>
      <c r="BK51" s="226"/>
      <c r="BL51" s="226"/>
      <c r="BM51" s="226"/>
      <c r="BN51" s="226"/>
      <c r="BO51" s="235"/>
      <c r="BP51" s="235"/>
      <c r="BQ51" s="232">
        <v>45</v>
      </c>
      <c r="BR51" s="233"/>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24"/>
    </row>
    <row r="52" spans="1:131" ht="26.25" customHeight="1" x14ac:dyDescent="0.15">
      <c r="A52" s="232">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26"/>
      <c r="BK52" s="226"/>
      <c r="BL52" s="226"/>
      <c r="BM52" s="226"/>
      <c r="BN52" s="226"/>
      <c r="BO52" s="235"/>
      <c r="BP52" s="235"/>
      <c r="BQ52" s="232">
        <v>46</v>
      </c>
      <c r="BR52" s="233"/>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24"/>
    </row>
    <row r="53" spans="1:131" ht="26.25" customHeight="1" x14ac:dyDescent="0.15">
      <c r="A53" s="232">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26"/>
      <c r="BK53" s="226"/>
      <c r="BL53" s="226"/>
      <c r="BM53" s="226"/>
      <c r="BN53" s="226"/>
      <c r="BO53" s="235"/>
      <c r="BP53" s="235"/>
      <c r="BQ53" s="232">
        <v>47</v>
      </c>
      <c r="BR53" s="233"/>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24"/>
    </row>
    <row r="54" spans="1:131" ht="26.25" customHeight="1" x14ac:dyDescent="0.15">
      <c r="A54" s="232">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26"/>
      <c r="BK54" s="226"/>
      <c r="BL54" s="226"/>
      <c r="BM54" s="226"/>
      <c r="BN54" s="226"/>
      <c r="BO54" s="235"/>
      <c r="BP54" s="235"/>
      <c r="BQ54" s="232">
        <v>48</v>
      </c>
      <c r="BR54" s="233"/>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24"/>
    </row>
    <row r="55" spans="1:131" ht="26.25" customHeight="1" x14ac:dyDescent="0.15">
      <c r="A55" s="232">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26"/>
      <c r="BK55" s="226"/>
      <c r="BL55" s="226"/>
      <c r="BM55" s="226"/>
      <c r="BN55" s="226"/>
      <c r="BO55" s="235"/>
      <c r="BP55" s="235"/>
      <c r="BQ55" s="232">
        <v>49</v>
      </c>
      <c r="BR55" s="233"/>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24"/>
    </row>
    <row r="56" spans="1:131" ht="26.25" customHeight="1" x14ac:dyDescent="0.15">
      <c r="A56" s="232">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26"/>
      <c r="BK56" s="226"/>
      <c r="BL56" s="226"/>
      <c r="BM56" s="226"/>
      <c r="BN56" s="226"/>
      <c r="BO56" s="235"/>
      <c r="BP56" s="235"/>
      <c r="BQ56" s="232">
        <v>50</v>
      </c>
      <c r="BR56" s="233"/>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24"/>
    </row>
    <row r="57" spans="1:131" ht="26.25" customHeight="1" x14ac:dyDescent="0.15">
      <c r="A57" s="232">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26"/>
      <c r="BK57" s="226"/>
      <c r="BL57" s="226"/>
      <c r="BM57" s="226"/>
      <c r="BN57" s="226"/>
      <c r="BO57" s="235"/>
      <c r="BP57" s="235"/>
      <c r="BQ57" s="232">
        <v>51</v>
      </c>
      <c r="BR57" s="233"/>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24"/>
    </row>
    <row r="58" spans="1:131" ht="26.25" customHeight="1" x14ac:dyDescent="0.15">
      <c r="A58" s="232">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26"/>
      <c r="BK58" s="226"/>
      <c r="BL58" s="226"/>
      <c r="BM58" s="226"/>
      <c r="BN58" s="226"/>
      <c r="BO58" s="235"/>
      <c r="BP58" s="235"/>
      <c r="BQ58" s="232">
        <v>52</v>
      </c>
      <c r="BR58" s="233"/>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24"/>
    </row>
    <row r="59" spans="1:131" ht="26.25" customHeight="1" x14ac:dyDescent="0.15">
      <c r="A59" s="232">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26"/>
      <c r="BK59" s="226"/>
      <c r="BL59" s="226"/>
      <c r="BM59" s="226"/>
      <c r="BN59" s="226"/>
      <c r="BO59" s="235"/>
      <c r="BP59" s="235"/>
      <c r="BQ59" s="232">
        <v>53</v>
      </c>
      <c r="BR59" s="233"/>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24"/>
    </row>
    <row r="60" spans="1:131" ht="26.25" customHeight="1" x14ac:dyDescent="0.15">
      <c r="A60" s="232">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26"/>
      <c r="BK60" s="226"/>
      <c r="BL60" s="226"/>
      <c r="BM60" s="226"/>
      <c r="BN60" s="226"/>
      <c r="BO60" s="235"/>
      <c r="BP60" s="235"/>
      <c r="BQ60" s="232">
        <v>54</v>
      </c>
      <c r="BR60" s="233"/>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24"/>
    </row>
    <row r="61" spans="1:131" ht="26.25" customHeight="1" thickBot="1" x14ac:dyDescent="0.2">
      <c r="A61" s="232">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26"/>
      <c r="BK61" s="226"/>
      <c r="BL61" s="226"/>
      <c r="BM61" s="226"/>
      <c r="BN61" s="226"/>
      <c r="BO61" s="235"/>
      <c r="BP61" s="235"/>
      <c r="BQ61" s="232">
        <v>55</v>
      </c>
      <c r="BR61" s="233"/>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24"/>
    </row>
    <row r="62" spans="1:131" ht="26.25" customHeight="1" x14ac:dyDescent="0.15">
      <c r="A62" s="232">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35"/>
      <c r="BP62" s="235"/>
      <c r="BQ62" s="232">
        <v>56</v>
      </c>
      <c r="BR62" s="233"/>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24"/>
    </row>
    <row r="63" spans="1:131" ht="26.25" customHeight="1" thickBot="1" x14ac:dyDescent="0.2">
      <c r="A63" s="234" t="s">
        <v>377</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890</v>
      </c>
      <c r="AG63" s="972"/>
      <c r="AH63" s="972"/>
      <c r="AI63" s="972"/>
      <c r="AJ63" s="1035"/>
      <c r="AK63" s="1036"/>
      <c r="AL63" s="976"/>
      <c r="AM63" s="976"/>
      <c r="AN63" s="976"/>
      <c r="AO63" s="976"/>
      <c r="AP63" s="972">
        <v>4250</v>
      </c>
      <c r="AQ63" s="972"/>
      <c r="AR63" s="972"/>
      <c r="AS63" s="972"/>
      <c r="AT63" s="972"/>
      <c r="AU63" s="972">
        <v>3441</v>
      </c>
      <c r="AV63" s="972"/>
      <c r="AW63" s="972"/>
      <c r="AX63" s="972"/>
      <c r="AY63" s="972"/>
      <c r="AZ63" s="1030"/>
      <c r="BA63" s="1030"/>
      <c r="BB63" s="1030"/>
      <c r="BC63" s="1030"/>
      <c r="BD63" s="1030"/>
      <c r="BE63" s="973"/>
      <c r="BF63" s="973"/>
      <c r="BG63" s="973"/>
      <c r="BH63" s="973"/>
      <c r="BI63" s="974"/>
      <c r="BJ63" s="1031" t="s">
        <v>122</v>
      </c>
      <c r="BK63" s="966"/>
      <c r="BL63" s="966"/>
      <c r="BM63" s="966"/>
      <c r="BN63" s="1032"/>
      <c r="BO63" s="235"/>
      <c r="BP63" s="235"/>
      <c r="BQ63" s="232">
        <v>57</v>
      </c>
      <c r="BR63" s="233"/>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24"/>
    </row>
    <row r="64" spans="1:131" ht="26.25" customHeight="1" x14ac:dyDescent="0.15">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24"/>
    </row>
    <row r="65" spans="1:131" ht="26.25" customHeight="1" thickBot="1" x14ac:dyDescent="0.2">
      <c r="A65" s="226" t="s">
        <v>399</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24"/>
    </row>
    <row r="66" spans="1:131" ht="26.25" customHeight="1" x14ac:dyDescent="0.15">
      <c r="A66" s="1008" t="s">
        <v>400</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401</v>
      </c>
      <c r="AV66" s="1015"/>
      <c r="AW66" s="1015"/>
      <c r="AX66" s="1015"/>
      <c r="AY66" s="1016"/>
      <c r="AZ66" s="1014" t="s">
        <v>365</v>
      </c>
      <c r="BA66" s="1015"/>
      <c r="BB66" s="1015"/>
      <c r="BC66" s="1015"/>
      <c r="BD66" s="1028"/>
      <c r="BE66" s="235"/>
      <c r="BF66" s="235"/>
      <c r="BG66" s="235"/>
      <c r="BH66" s="235"/>
      <c r="BI66" s="235"/>
      <c r="BJ66" s="235"/>
      <c r="BK66" s="235"/>
      <c r="BL66" s="235"/>
      <c r="BM66" s="235"/>
      <c r="BN66" s="235"/>
      <c r="BO66" s="235"/>
      <c r="BP66" s="235"/>
      <c r="BQ66" s="232">
        <v>60</v>
      </c>
      <c r="BR66" s="237"/>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24"/>
    </row>
    <row r="67" spans="1:131" ht="26.25" customHeight="1" thickBot="1" x14ac:dyDescent="0.2">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35"/>
      <c r="BF67" s="235"/>
      <c r="BG67" s="235"/>
      <c r="BH67" s="235"/>
      <c r="BI67" s="235"/>
      <c r="BJ67" s="235"/>
      <c r="BK67" s="235"/>
      <c r="BL67" s="235"/>
      <c r="BM67" s="235"/>
      <c r="BN67" s="235"/>
      <c r="BO67" s="235"/>
      <c r="BP67" s="235"/>
      <c r="BQ67" s="232">
        <v>61</v>
      </c>
      <c r="BR67" s="237"/>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24"/>
    </row>
    <row r="68" spans="1:131" ht="26.25" customHeight="1" thickTop="1" x14ac:dyDescent="0.15">
      <c r="A68" s="230">
        <v>1</v>
      </c>
      <c r="B68" s="998" t="s">
        <v>549</v>
      </c>
      <c r="C68" s="999"/>
      <c r="D68" s="999"/>
      <c r="E68" s="999"/>
      <c r="F68" s="999"/>
      <c r="G68" s="999"/>
      <c r="H68" s="999"/>
      <c r="I68" s="999"/>
      <c r="J68" s="999"/>
      <c r="K68" s="999"/>
      <c r="L68" s="999"/>
      <c r="M68" s="999"/>
      <c r="N68" s="999"/>
      <c r="O68" s="999"/>
      <c r="P68" s="1000"/>
      <c r="Q68" s="1001">
        <v>3468</v>
      </c>
      <c r="R68" s="995"/>
      <c r="S68" s="995"/>
      <c r="T68" s="995"/>
      <c r="U68" s="995"/>
      <c r="V68" s="995">
        <v>3382</v>
      </c>
      <c r="W68" s="995"/>
      <c r="X68" s="995"/>
      <c r="Y68" s="995"/>
      <c r="Z68" s="995"/>
      <c r="AA68" s="995">
        <v>86</v>
      </c>
      <c r="AB68" s="995"/>
      <c r="AC68" s="995"/>
      <c r="AD68" s="995"/>
      <c r="AE68" s="995"/>
      <c r="AF68" s="995">
        <v>86</v>
      </c>
      <c r="AG68" s="995"/>
      <c r="AH68" s="995"/>
      <c r="AI68" s="995"/>
      <c r="AJ68" s="995"/>
      <c r="AK68" s="995" t="s">
        <v>548</v>
      </c>
      <c r="AL68" s="995"/>
      <c r="AM68" s="995"/>
      <c r="AN68" s="995"/>
      <c r="AO68" s="995"/>
      <c r="AP68" s="995">
        <v>3904</v>
      </c>
      <c r="AQ68" s="995"/>
      <c r="AR68" s="995"/>
      <c r="AS68" s="995"/>
      <c r="AT68" s="995"/>
      <c r="AU68" s="995">
        <v>2</v>
      </c>
      <c r="AV68" s="995"/>
      <c r="AW68" s="995"/>
      <c r="AX68" s="995"/>
      <c r="AY68" s="995"/>
      <c r="AZ68" s="996"/>
      <c r="BA68" s="996"/>
      <c r="BB68" s="996"/>
      <c r="BC68" s="996"/>
      <c r="BD68" s="997"/>
      <c r="BE68" s="235"/>
      <c r="BF68" s="235"/>
      <c r="BG68" s="235"/>
      <c r="BH68" s="235"/>
      <c r="BI68" s="235"/>
      <c r="BJ68" s="235"/>
      <c r="BK68" s="235"/>
      <c r="BL68" s="235"/>
      <c r="BM68" s="235"/>
      <c r="BN68" s="235"/>
      <c r="BO68" s="235"/>
      <c r="BP68" s="235"/>
      <c r="BQ68" s="232">
        <v>62</v>
      </c>
      <c r="BR68" s="237"/>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24"/>
    </row>
    <row r="69" spans="1:131" ht="26.25" customHeight="1" x14ac:dyDescent="0.15">
      <c r="A69" s="232">
        <v>2</v>
      </c>
      <c r="B69" s="987" t="s">
        <v>550</v>
      </c>
      <c r="C69" s="988"/>
      <c r="D69" s="988"/>
      <c r="E69" s="988"/>
      <c r="F69" s="988"/>
      <c r="G69" s="988"/>
      <c r="H69" s="988"/>
      <c r="I69" s="988"/>
      <c r="J69" s="988"/>
      <c r="K69" s="988"/>
      <c r="L69" s="988"/>
      <c r="M69" s="988"/>
      <c r="N69" s="988"/>
      <c r="O69" s="988"/>
      <c r="P69" s="989"/>
      <c r="Q69" s="990">
        <v>24</v>
      </c>
      <c r="R69" s="984"/>
      <c r="S69" s="984"/>
      <c r="T69" s="984"/>
      <c r="U69" s="984"/>
      <c r="V69" s="984">
        <v>20</v>
      </c>
      <c r="W69" s="984"/>
      <c r="X69" s="984"/>
      <c r="Y69" s="984"/>
      <c r="Z69" s="984"/>
      <c r="AA69" s="984">
        <v>3</v>
      </c>
      <c r="AB69" s="984"/>
      <c r="AC69" s="984"/>
      <c r="AD69" s="984"/>
      <c r="AE69" s="984"/>
      <c r="AF69" s="984">
        <v>3</v>
      </c>
      <c r="AG69" s="984"/>
      <c r="AH69" s="984"/>
      <c r="AI69" s="984"/>
      <c r="AJ69" s="984"/>
      <c r="AK69" s="984">
        <v>6</v>
      </c>
      <c r="AL69" s="984"/>
      <c r="AM69" s="984"/>
      <c r="AN69" s="984"/>
      <c r="AO69" s="984"/>
      <c r="AP69" s="984" t="s">
        <v>548</v>
      </c>
      <c r="AQ69" s="984"/>
      <c r="AR69" s="984"/>
      <c r="AS69" s="984"/>
      <c r="AT69" s="984"/>
      <c r="AU69" s="984" t="s">
        <v>548</v>
      </c>
      <c r="AV69" s="984"/>
      <c r="AW69" s="984"/>
      <c r="AX69" s="984"/>
      <c r="AY69" s="984"/>
      <c r="AZ69" s="985"/>
      <c r="BA69" s="985"/>
      <c r="BB69" s="985"/>
      <c r="BC69" s="985"/>
      <c r="BD69" s="986"/>
      <c r="BE69" s="235"/>
      <c r="BF69" s="235"/>
      <c r="BG69" s="235"/>
      <c r="BH69" s="235"/>
      <c r="BI69" s="235"/>
      <c r="BJ69" s="235"/>
      <c r="BK69" s="235"/>
      <c r="BL69" s="235"/>
      <c r="BM69" s="235"/>
      <c r="BN69" s="235"/>
      <c r="BO69" s="235"/>
      <c r="BP69" s="235"/>
      <c r="BQ69" s="232">
        <v>63</v>
      </c>
      <c r="BR69" s="237"/>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24"/>
    </row>
    <row r="70" spans="1:131" ht="26.25" customHeight="1" x14ac:dyDescent="0.15">
      <c r="A70" s="232">
        <v>3</v>
      </c>
      <c r="B70" s="987" t="s">
        <v>551</v>
      </c>
      <c r="C70" s="988"/>
      <c r="D70" s="988"/>
      <c r="E70" s="988"/>
      <c r="F70" s="988"/>
      <c r="G70" s="988"/>
      <c r="H70" s="988"/>
      <c r="I70" s="988"/>
      <c r="J70" s="988"/>
      <c r="K70" s="988"/>
      <c r="L70" s="988"/>
      <c r="M70" s="988"/>
      <c r="N70" s="988"/>
      <c r="O70" s="988"/>
      <c r="P70" s="989"/>
      <c r="Q70" s="990">
        <v>139</v>
      </c>
      <c r="R70" s="984"/>
      <c r="S70" s="984"/>
      <c r="T70" s="984"/>
      <c r="U70" s="984"/>
      <c r="V70" s="984">
        <v>112</v>
      </c>
      <c r="W70" s="984"/>
      <c r="X70" s="984"/>
      <c r="Y70" s="984"/>
      <c r="Z70" s="984"/>
      <c r="AA70" s="984">
        <v>27</v>
      </c>
      <c r="AB70" s="984"/>
      <c r="AC70" s="984"/>
      <c r="AD70" s="984"/>
      <c r="AE70" s="984"/>
      <c r="AF70" s="984">
        <v>27</v>
      </c>
      <c r="AG70" s="984"/>
      <c r="AH70" s="984"/>
      <c r="AI70" s="984"/>
      <c r="AJ70" s="984"/>
      <c r="AK70" s="984" t="s">
        <v>548</v>
      </c>
      <c r="AL70" s="984"/>
      <c r="AM70" s="984"/>
      <c r="AN70" s="984"/>
      <c r="AO70" s="984"/>
      <c r="AP70" s="984">
        <v>61</v>
      </c>
      <c r="AQ70" s="984"/>
      <c r="AR70" s="984"/>
      <c r="AS70" s="984"/>
      <c r="AT70" s="984"/>
      <c r="AU70" s="984">
        <v>1</v>
      </c>
      <c r="AV70" s="984"/>
      <c r="AW70" s="984"/>
      <c r="AX70" s="984"/>
      <c r="AY70" s="984"/>
      <c r="AZ70" s="985"/>
      <c r="BA70" s="985"/>
      <c r="BB70" s="985"/>
      <c r="BC70" s="985"/>
      <c r="BD70" s="986"/>
      <c r="BE70" s="235"/>
      <c r="BF70" s="235"/>
      <c r="BG70" s="235"/>
      <c r="BH70" s="235"/>
      <c r="BI70" s="235"/>
      <c r="BJ70" s="235"/>
      <c r="BK70" s="235"/>
      <c r="BL70" s="235"/>
      <c r="BM70" s="235"/>
      <c r="BN70" s="235"/>
      <c r="BO70" s="235"/>
      <c r="BP70" s="235"/>
      <c r="BQ70" s="232">
        <v>64</v>
      </c>
      <c r="BR70" s="237"/>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24"/>
    </row>
    <row r="71" spans="1:131" ht="26.25" customHeight="1" x14ac:dyDescent="0.15">
      <c r="A71" s="232">
        <v>4</v>
      </c>
      <c r="B71" s="987" t="s">
        <v>552</v>
      </c>
      <c r="C71" s="988"/>
      <c r="D71" s="988"/>
      <c r="E71" s="988"/>
      <c r="F71" s="988"/>
      <c r="G71" s="988"/>
      <c r="H71" s="988"/>
      <c r="I71" s="988"/>
      <c r="J71" s="988"/>
      <c r="K71" s="988"/>
      <c r="L71" s="988"/>
      <c r="M71" s="988"/>
      <c r="N71" s="988"/>
      <c r="O71" s="988"/>
      <c r="P71" s="989"/>
      <c r="Q71" s="990">
        <v>541</v>
      </c>
      <c r="R71" s="984"/>
      <c r="S71" s="984"/>
      <c r="T71" s="984"/>
      <c r="U71" s="984"/>
      <c r="V71" s="984">
        <v>484</v>
      </c>
      <c r="W71" s="984"/>
      <c r="X71" s="984"/>
      <c r="Y71" s="984"/>
      <c r="Z71" s="984"/>
      <c r="AA71" s="984">
        <v>57</v>
      </c>
      <c r="AB71" s="984"/>
      <c r="AC71" s="984"/>
      <c r="AD71" s="984"/>
      <c r="AE71" s="984"/>
      <c r="AF71" s="984">
        <v>57</v>
      </c>
      <c r="AG71" s="984"/>
      <c r="AH71" s="984"/>
      <c r="AI71" s="984"/>
      <c r="AJ71" s="984"/>
      <c r="AK71" s="984" t="s">
        <v>548</v>
      </c>
      <c r="AL71" s="984"/>
      <c r="AM71" s="984"/>
      <c r="AN71" s="984"/>
      <c r="AO71" s="984"/>
      <c r="AP71" s="984">
        <v>518</v>
      </c>
      <c r="AQ71" s="984"/>
      <c r="AR71" s="984"/>
      <c r="AS71" s="984"/>
      <c r="AT71" s="984"/>
      <c r="AU71" s="984">
        <v>3</v>
      </c>
      <c r="AV71" s="984"/>
      <c r="AW71" s="984"/>
      <c r="AX71" s="984"/>
      <c r="AY71" s="984"/>
      <c r="AZ71" s="985"/>
      <c r="BA71" s="985"/>
      <c r="BB71" s="985"/>
      <c r="BC71" s="985"/>
      <c r="BD71" s="986"/>
      <c r="BE71" s="235"/>
      <c r="BF71" s="235"/>
      <c r="BG71" s="235"/>
      <c r="BH71" s="235"/>
      <c r="BI71" s="235"/>
      <c r="BJ71" s="235"/>
      <c r="BK71" s="235"/>
      <c r="BL71" s="235"/>
      <c r="BM71" s="235"/>
      <c r="BN71" s="235"/>
      <c r="BO71" s="235"/>
      <c r="BP71" s="235"/>
      <c r="BQ71" s="232">
        <v>65</v>
      </c>
      <c r="BR71" s="237"/>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24"/>
    </row>
    <row r="72" spans="1:131" ht="26.25" customHeight="1" x14ac:dyDescent="0.15">
      <c r="A72" s="232">
        <v>5</v>
      </c>
      <c r="B72" s="987" t="s">
        <v>553</v>
      </c>
      <c r="C72" s="988"/>
      <c r="D72" s="988"/>
      <c r="E72" s="988"/>
      <c r="F72" s="988"/>
      <c r="G72" s="988"/>
      <c r="H72" s="988"/>
      <c r="I72" s="988"/>
      <c r="J72" s="988"/>
      <c r="K72" s="988"/>
      <c r="L72" s="988"/>
      <c r="M72" s="988"/>
      <c r="N72" s="988"/>
      <c r="O72" s="988"/>
      <c r="P72" s="989"/>
      <c r="Q72" s="990">
        <v>1103</v>
      </c>
      <c r="R72" s="984"/>
      <c r="S72" s="984"/>
      <c r="T72" s="984"/>
      <c r="U72" s="984"/>
      <c r="V72" s="984">
        <v>1100</v>
      </c>
      <c r="W72" s="984"/>
      <c r="X72" s="984"/>
      <c r="Y72" s="984"/>
      <c r="Z72" s="984"/>
      <c r="AA72" s="984">
        <v>3</v>
      </c>
      <c r="AB72" s="984"/>
      <c r="AC72" s="984"/>
      <c r="AD72" s="984"/>
      <c r="AE72" s="984"/>
      <c r="AF72" s="984">
        <v>3</v>
      </c>
      <c r="AG72" s="984"/>
      <c r="AH72" s="984"/>
      <c r="AI72" s="984"/>
      <c r="AJ72" s="984"/>
      <c r="AK72" s="984" t="s">
        <v>548</v>
      </c>
      <c r="AL72" s="984"/>
      <c r="AM72" s="984"/>
      <c r="AN72" s="984"/>
      <c r="AO72" s="984"/>
      <c r="AP72" s="984" t="s">
        <v>548</v>
      </c>
      <c r="AQ72" s="984"/>
      <c r="AR72" s="984"/>
      <c r="AS72" s="984"/>
      <c r="AT72" s="984"/>
      <c r="AU72" s="984" t="s">
        <v>548</v>
      </c>
      <c r="AV72" s="984"/>
      <c r="AW72" s="984"/>
      <c r="AX72" s="984"/>
      <c r="AY72" s="984"/>
      <c r="AZ72" s="985"/>
      <c r="BA72" s="985"/>
      <c r="BB72" s="985"/>
      <c r="BC72" s="985"/>
      <c r="BD72" s="986"/>
      <c r="BE72" s="235"/>
      <c r="BF72" s="235"/>
      <c r="BG72" s="235"/>
      <c r="BH72" s="235"/>
      <c r="BI72" s="235"/>
      <c r="BJ72" s="235"/>
      <c r="BK72" s="235"/>
      <c r="BL72" s="235"/>
      <c r="BM72" s="235"/>
      <c r="BN72" s="235"/>
      <c r="BO72" s="235"/>
      <c r="BP72" s="235"/>
      <c r="BQ72" s="232">
        <v>66</v>
      </c>
      <c r="BR72" s="237"/>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24"/>
    </row>
    <row r="73" spans="1:131" ht="26.25" customHeight="1" x14ac:dyDescent="0.15">
      <c r="A73" s="232">
        <v>6</v>
      </c>
      <c r="B73" s="987" t="s">
        <v>554</v>
      </c>
      <c r="C73" s="988"/>
      <c r="D73" s="988"/>
      <c r="E73" s="988"/>
      <c r="F73" s="988"/>
      <c r="G73" s="988"/>
      <c r="H73" s="988"/>
      <c r="I73" s="988"/>
      <c r="J73" s="988"/>
      <c r="K73" s="988"/>
      <c r="L73" s="988"/>
      <c r="M73" s="988"/>
      <c r="N73" s="988"/>
      <c r="O73" s="988"/>
      <c r="P73" s="989"/>
      <c r="Q73" s="990">
        <v>83</v>
      </c>
      <c r="R73" s="984"/>
      <c r="S73" s="984"/>
      <c r="T73" s="984"/>
      <c r="U73" s="984"/>
      <c r="V73" s="984">
        <v>69</v>
      </c>
      <c r="W73" s="984"/>
      <c r="X73" s="984"/>
      <c r="Y73" s="984"/>
      <c r="Z73" s="984"/>
      <c r="AA73" s="984">
        <v>14</v>
      </c>
      <c r="AB73" s="984"/>
      <c r="AC73" s="984"/>
      <c r="AD73" s="984"/>
      <c r="AE73" s="984"/>
      <c r="AF73" s="984">
        <v>14</v>
      </c>
      <c r="AG73" s="984"/>
      <c r="AH73" s="984"/>
      <c r="AI73" s="984"/>
      <c r="AJ73" s="984"/>
      <c r="AK73" s="984" t="s">
        <v>548</v>
      </c>
      <c r="AL73" s="984"/>
      <c r="AM73" s="984"/>
      <c r="AN73" s="984"/>
      <c r="AO73" s="984"/>
      <c r="AP73" s="984" t="s">
        <v>548</v>
      </c>
      <c r="AQ73" s="984"/>
      <c r="AR73" s="984"/>
      <c r="AS73" s="984"/>
      <c r="AT73" s="984"/>
      <c r="AU73" s="984" t="s">
        <v>548</v>
      </c>
      <c r="AV73" s="984"/>
      <c r="AW73" s="984"/>
      <c r="AX73" s="984"/>
      <c r="AY73" s="984"/>
      <c r="AZ73" s="985"/>
      <c r="BA73" s="985"/>
      <c r="BB73" s="985"/>
      <c r="BC73" s="985"/>
      <c r="BD73" s="986"/>
      <c r="BE73" s="235"/>
      <c r="BF73" s="235"/>
      <c r="BG73" s="235"/>
      <c r="BH73" s="235"/>
      <c r="BI73" s="235"/>
      <c r="BJ73" s="235"/>
      <c r="BK73" s="235"/>
      <c r="BL73" s="235"/>
      <c r="BM73" s="235"/>
      <c r="BN73" s="235"/>
      <c r="BO73" s="235"/>
      <c r="BP73" s="235"/>
      <c r="BQ73" s="232">
        <v>67</v>
      </c>
      <c r="BR73" s="237"/>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24"/>
    </row>
    <row r="74" spans="1:131" ht="26.25" customHeight="1" x14ac:dyDescent="0.15">
      <c r="A74" s="232">
        <v>7</v>
      </c>
      <c r="B74" s="987" t="s">
        <v>555</v>
      </c>
      <c r="C74" s="988"/>
      <c r="D74" s="988"/>
      <c r="E74" s="988"/>
      <c r="F74" s="988"/>
      <c r="G74" s="988"/>
      <c r="H74" s="988"/>
      <c r="I74" s="988"/>
      <c r="J74" s="988"/>
      <c r="K74" s="988"/>
      <c r="L74" s="988"/>
      <c r="M74" s="988"/>
      <c r="N74" s="988"/>
      <c r="O74" s="988"/>
      <c r="P74" s="989"/>
      <c r="Q74" s="990">
        <v>6431</v>
      </c>
      <c r="R74" s="984"/>
      <c r="S74" s="984"/>
      <c r="T74" s="984"/>
      <c r="U74" s="984"/>
      <c r="V74" s="984">
        <v>6234</v>
      </c>
      <c r="W74" s="984"/>
      <c r="X74" s="984"/>
      <c r="Y74" s="984"/>
      <c r="Z74" s="984"/>
      <c r="AA74" s="984">
        <v>197</v>
      </c>
      <c r="AB74" s="984"/>
      <c r="AC74" s="984"/>
      <c r="AD74" s="984"/>
      <c r="AE74" s="984"/>
      <c r="AF74" s="984">
        <v>197</v>
      </c>
      <c r="AG74" s="984"/>
      <c r="AH74" s="984"/>
      <c r="AI74" s="984"/>
      <c r="AJ74" s="984"/>
      <c r="AK74" s="984" t="s">
        <v>548</v>
      </c>
      <c r="AL74" s="984"/>
      <c r="AM74" s="984"/>
      <c r="AN74" s="984"/>
      <c r="AO74" s="984"/>
      <c r="AP74" s="984" t="s">
        <v>488</v>
      </c>
      <c r="AQ74" s="984"/>
      <c r="AR74" s="984"/>
      <c r="AS74" s="984"/>
      <c r="AT74" s="984"/>
      <c r="AU74" s="984" t="s">
        <v>488</v>
      </c>
      <c r="AV74" s="984"/>
      <c r="AW74" s="984"/>
      <c r="AX74" s="984"/>
      <c r="AY74" s="984"/>
      <c r="AZ74" s="985"/>
      <c r="BA74" s="985"/>
      <c r="BB74" s="985"/>
      <c r="BC74" s="985"/>
      <c r="BD74" s="986"/>
      <c r="BE74" s="235"/>
      <c r="BF74" s="235"/>
      <c r="BG74" s="235"/>
      <c r="BH74" s="235"/>
      <c r="BI74" s="235"/>
      <c r="BJ74" s="235"/>
      <c r="BK74" s="235"/>
      <c r="BL74" s="235"/>
      <c r="BM74" s="235"/>
      <c r="BN74" s="235"/>
      <c r="BO74" s="235"/>
      <c r="BP74" s="235"/>
      <c r="BQ74" s="232">
        <v>68</v>
      </c>
      <c r="BR74" s="237"/>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24"/>
    </row>
    <row r="75" spans="1:131" ht="26.25" customHeight="1" x14ac:dyDescent="0.15">
      <c r="A75" s="232">
        <v>8</v>
      </c>
      <c r="B75" s="987" t="s">
        <v>556</v>
      </c>
      <c r="C75" s="988"/>
      <c r="D75" s="988"/>
      <c r="E75" s="988"/>
      <c r="F75" s="988"/>
      <c r="G75" s="988"/>
      <c r="H75" s="988"/>
      <c r="I75" s="988"/>
      <c r="J75" s="988"/>
      <c r="K75" s="988"/>
      <c r="L75" s="988"/>
      <c r="M75" s="988"/>
      <c r="N75" s="988"/>
      <c r="O75" s="988"/>
      <c r="P75" s="989"/>
      <c r="Q75" s="991">
        <v>25</v>
      </c>
      <c r="R75" s="992"/>
      <c r="S75" s="992"/>
      <c r="T75" s="992"/>
      <c r="U75" s="993"/>
      <c r="V75" s="994">
        <v>19</v>
      </c>
      <c r="W75" s="992"/>
      <c r="X75" s="992"/>
      <c r="Y75" s="992"/>
      <c r="Z75" s="993"/>
      <c r="AA75" s="994">
        <v>6</v>
      </c>
      <c r="AB75" s="992"/>
      <c r="AC75" s="992"/>
      <c r="AD75" s="992"/>
      <c r="AE75" s="993"/>
      <c r="AF75" s="994">
        <v>6</v>
      </c>
      <c r="AG75" s="992"/>
      <c r="AH75" s="992"/>
      <c r="AI75" s="992"/>
      <c r="AJ75" s="993"/>
      <c r="AK75" s="994">
        <v>7</v>
      </c>
      <c r="AL75" s="992"/>
      <c r="AM75" s="992"/>
      <c r="AN75" s="992"/>
      <c r="AO75" s="993"/>
      <c r="AP75" s="994" t="s">
        <v>488</v>
      </c>
      <c r="AQ75" s="992"/>
      <c r="AR75" s="992"/>
      <c r="AS75" s="992"/>
      <c r="AT75" s="993"/>
      <c r="AU75" s="994" t="s">
        <v>488</v>
      </c>
      <c r="AV75" s="992"/>
      <c r="AW75" s="992"/>
      <c r="AX75" s="992"/>
      <c r="AY75" s="993"/>
      <c r="AZ75" s="985"/>
      <c r="BA75" s="985"/>
      <c r="BB75" s="985"/>
      <c r="BC75" s="985"/>
      <c r="BD75" s="986"/>
      <c r="BE75" s="235"/>
      <c r="BF75" s="235"/>
      <c r="BG75" s="235"/>
      <c r="BH75" s="235"/>
      <c r="BI75" s="235"/>
      <c r="BJ75" s="235"/>
      <c r="BK75" s="235"/>
      <c r="BL75" s="235"/>
      <c r="BM75" s="235"/>
      <c r="BN75" s="235"/>
      <c r="BO75" s="235"/>
      <c r="BP75" s="235"/>
      <c r="BQ75" s="232">
        <v>69</v>
      </c>
      <c r="BR75" s="237"/>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24"/>
    </row>
    <row r="76" spans="1:131" ht="26.25" customHeight="1" x14ac:dyDescent="0.15">
      <c r="A76" s="232">
        <v>9</v>
      </c>
      <c r="B76" s="987" t="s">
        <v>557</v>
      </c>
      <c r="C76" s="988"/>
      <c r="D76" s="988"/>
      <c r="E76" s="988"/>
      <c r="F76" s="988"/>
      <c r="G76" s="988"/>
      <c r="H76" s="988"/>
      <c r="I76" s="988"/>
      <c r="J76" s="988"/>
      <c r="K76" s="988"/>
      <c r="L76" s="988"/>
      <c r="M76" s="988"/>
      <c r="N76" s="988"/>
      <c r="O76" s="988"/>
      <c r="P76" s="989"/>
      <c r="Q76" s="991">
        <v>406</v>
      </c>
      <c r="R76" s="992"/>
      <c r="S76" s="992"/>
      <c r="T76" s="992"/>
      <c r="U76" s="993"/>
      <c r="V76" s="994">
        <v>324</v>
      </c>
      <c r="W76" s="992"/>
      <c r="X76" s="992"/>
      <c r="Y76" s="992"/>
      <c r="Z76" s="993"/>
      <c r="AA76" s="994">
        <v>82</v>
      </c>
      <c r="AB76" s="992"/>
      <c r="AC76" s="992"/>
      <c r="AD76" s="992"/>
      <c r="AE76" s="993"/>
      <c r="AF76" s="994">
        <v>82</v>
      </c>
      <c r="AG76" s="992"/>
      <c r="AH76" s="992"/>
      <c r="AI76" s="992"/>
      <c r="AJ76" s="993"/>
      <c r="AK76" s="994" t="s">
        <v>548</v>
      </c>
      <c r="AL76" s="992"/>
      <c r="AM76" s="992"/>
      <c r="AN76" s="992"/>
      <c r="AO76" s="993"/>
      <c r="AP76" s="994" t="s">
        <v>488</v>
      </c>
      <c r="AQ76" s="992"/>
      <c r="AR76" s="992"/>
      <c r="AS76" s="992"/>
      <c r="AT76" s="993"/>
      <c r="AU76" s="994" t="s">
        <v>488</v>
      </c>
      <c r="AV76" s="992"/>
      <c r="AW76" s="992"/>
      <c r="AX76" s="992"/>
      <c r="AY76" s="993"/>
      <c r="AZ76" s="985"/>
      <c r="BA76" s="985"/>
      <c r="BB76" s="985"/>
      <c r="BC76" s="985"/>
      <c r="BD76" s="986"/>
      <c r="BE76" s="235"/>
      <c r="BF76" s="235"/>
      <c r="BG76" s="235"/>
      <c r="BH76" s="235"/>
      <c r="BI76" s="235"/>
      <c r="BJ76" s="235"/>
      <c r="BK76" s="235"/>
      <c r="BL76" s="235"/>
      <c r="BM76" s="235"/>
      <c r="BN76" s="235"/>
      <c r="BO76" s="235"/>
      <c r="BP76" s="235"/>
      <c r="BQ76" s="232">
        <v>70</v>
      </c>
      <c r="BR76" s="237"/>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24"/>
    </row>
    <row r="77" spans="1:131" ht="26.25" customHeight="1" x14ac:dyDescent="0.15">
      <c r="A77" s="232">
        <v>10</v>
      </c>
      <c r="B77" s="987" t="s">
        <v>558</v>
      </c>
      <c r="C77" s="988"/>
      <c r="D77" s="988"/>
      <c r="E77" s="988"/>
      <c r="F77" s="988"/>
      <c r="G77" s="988"/>
      <c r="H77" s="988"/>
      <c r="I77" s="988"/>
      <c r="J77" s="988"/>
      <c r="K77" s="988"/>
      <c r="L77" s="988"/>
      <c r="M77" s="988"/>
      <c r="N77" s="988"/>
      <c r="O77" s="988"/>
      <c r="P77" s="989"/>
      <c r="Q77" s="991">
        <v>161934</v>
      </c>
      <c r="R77" s="992"/>
      <c r="S77" s="992"/>
      <c r="T77" s="992"/>
      <c r="U77" s="993"/>
      <c r="V77" s="994">
        <v>158460</v>
      </c>
      <c r="W77" s="992"/>
      <c r="X77" s="992"/>
      <c r="Y77" s="992"/>
      <c r="Z77" s="993"/>
      <c r="AA77" s="994">
        <v>3473</v>
      </c>
      <c r="AB77" s="992"/>
      <c r="AC77" s="992"/>
      <c r="AD77" s="992"/>
      <c r="AE77" s="993"/>
      <c r="AF77" s="994">
        <v>3473</v>
      </c>
      <c r="AG77" s="992"/>
      <c r="AH77" s="992"/>
      <c r="AI77" s="992"/>
      <c r="AJ77" s="993"/>
      <c r="AK77" s="994">
        <v>1726</v>
      </c>
      <c r="AL77" s="992"/>
      <c r="AM77" s="992"/>
      <c r="AN77" s="992"/>
      <c r="AO77" s="993"/>
      <c r="AP77" s="994" t="s">
        <v>488</v>
      </c>
      <c r="AQ77" s="992"/>
      <c r="AR77" s="992"/>
      <c r="AS77" s="992"/>
      <c r="AT77" s="993"/>
      <c r="AU77" s="994" t="s">
        <v>488</v>
      </c>
      <c r="AV77" s="992"/>
      <c r="AW77" s="992"/>
      <c r="AX77" s="992"/>
      <c r="AY77" s="993"/>
      <c r="AZ77" s="985"/>
      <c r="BA77" s="985"/>
      <c r="BB77" s="985"/>
      <c r="BC77" s="985"/>
      <c r="BD77" s="986"/>
      <c r="BE77" s="235"/>
      <c r="BF77" s="235"/>
      <c r="BG77" s="235"/>
      <c r="BH77" s="235"/>
      <c r="BI77" s="235"/>
      <c r="BJ77" s="235"/>
      <c r="BK77" s="235"/>
      <c r="BL77" s="235"/>
      <c r="BM77" s="235"/>
      <c r="BN77" s="235"/>
      <c r="BO77" s="235"/>
      <c r="BP77" s="235"/>
      <c r="BQ77" s="232">
        <v>71</v>
      </c>
      <c r="BR77" s="237"/>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24"/>
    </row>
    <row r="78" spans="1:131" ht="26.25" customHeight="1" x14ac:dyDescent="0.15">
      <c r="A78" s="232">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35"/>
      <c r="BF78" s="235"/>
      <c r="BG78" s="235"/>
      <c r="BH78" s="235"/>
      <c r="BI78" s="235"/>
      <c r="BJ78" s="224"/>
      <c r="BK78" s="224"/>
      <c r="BL78" s="224"/>
      <c r="BM78" s="224"/>
      <c r="BN78" s="224"/>
      <c r="BO78" s="235"/>
      <c r="BP78" s="235"/>
      <c r="BQ78" s="232">
        <v>72</v>
      </c>
      <c r="BR78" s="237"/>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24"/>
    </row>
    <row r="79" spans="1:131" ht="26.25" customHeight="1" x14ac:dyDescent="0.15">
      <c r="A79" s="232">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35"/>
      <c r="BF79" s="235"/>
      <c r="BG79" s="235"/>
      <c r="BH79" s="235"/>
      <c r="BI79" s="235"/>
      <c r="BJ79" s="224"/>
      <c r="BK79" s="224"/>
      <c r="BL79" s="224"/>
      <c r="BM79" s="224"/>
      <c r="BN79" s="224"/>
      <c r="BO79" s="235"/>
      <c r="BP79" s="235"/>
      <c r="BQ79" s="232">
        <v>73</v>
      </c>
      <c r="BR79" s="237"/>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24"/>
    </row>
    <row r="80" spans="1:131" ht="26.25" customHeight="1" x14ac:dyDescent="0.15">
      <c r="A80" s="232">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35"/>
      <c r="BF80" s="235"/>
      <c r="BG80" s="235"/>
      <c r="BH80" s="235"/>
      <c r="BI80" s="235"/>
      <c r="BJ80" s="235"/>
      <c r="BK80" s="235"/>
      <c r="BL80" s="235"/>
      <c r="BM80" s="235"/>
      <c r="BN80" s="235"/>
      <c r="BO80" s="235"/>
      <c r="BP80" s="235"/>
      <c r="BQ80" s="232">
        <v>74</v>
      </c>
      <c r="BR80" s="237"/>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24"/>
    </row>
    <row r="81" spans="1:131" ht="26.25" customHeight="1" x14ac:dyDescent="0.15">
      <c r="A81" s="232">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35"/>
      <c r="BF81" s="235"/>
      <c r="BG81" s="235"/>
      <c r="BH81" s="235"/>
      <c r="BI81" s="235"/>
      <c r="BJ81" s="235"/>
      <c r="BK81" s="235"/>
      <c r="BL81" s="235"/>
      <c r="BM81" s="235"/>
      <c r="BN81" s="235"/>
      <c r="BO81" s="235"/>
      <c r="BP81" s="235"/>
      <c r="BQ81" s="232">
        <v>75</v>
      </c>
      <c r="BR81" s="237"/>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24"/>
    </row>
    <row r="82" spans="1:131" ht="26.25" customHeight="1" x14ac:dyDescent="0.15">
      <c r="A82" s="232">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35"/>
      <c r="BF82" s="235"/>
      <c r="BG82" s="235"/>
      <c r="BH82" s="235"/>
      <c r="BI82" s="235"/>
      <c r="BJ82" s="235"/>
      <c r="BK82" s="235"/>
      <c r="BL82" s="235"/>
      <c r="BM82" s="235"/>
      <c r="BN82" s="235"/>
      <c r="BO82" s="235"/>
      <c r="BP82" s="235"/>
      <c r="BQ82" s="232">
        <v>76</v>
      </c>
      <c r="BR82" s="237"/>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24"/>
    </row>
    <row r="83" spans="1:131" ht="26.25" customHeight="1" x14ac:dyDescent="0.15">
      <c r="A83" s="232">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35"/>
      <c r="BF83" s="235"/>
      <c r="BG83" s="235"/>
      <c r="BH83" s="235"/>
      <c r="BI83" s="235"/>
      <c r="BJ83" s="235"/>
      <c r="BK83" s="235"/>
      <c r="BL83" s="235"/>
      <c r="BM83" s="235"/>
      <c r="BN83" s="235"/>
      <c r="BO83" s="235"/>
      <c r="BP83" s="235"/>
      <c r="BQ83" s="232">
        <v>77</v>
      </c>
      <c r="BR83" s="237"/>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24"/>
    </row>
    <row r="84" spans="1:131" ht="26.25" customHeight="1" x14ac:dyDescent="0.15">
      <c r="A84" s="232">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35"/>
      <c r="BF84" s="235"/>
      <c r="BG84" s="235"/>
      <c r="BH84" s="235"/>
      <c r="BI84" s="235"/>
      <c r="BJ84" s="235"/>
      <c r="BK84" s="235"/>
      <c r="BL84" s="235"/>
      <c r="BM84" s="235"/>
      <c r="BN84" s="235"/>
      <c r="BO84" s="235"/>
      <c r="BP84" s="235"/>
      <c r="BQ84" s="232">
        <v>78</v>
      </c>
      <c r="BR84" s="237"/>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24"/>
    </row>
    <row r="85" spans="1:131" ht="26.25" customHeight="1" x14ac:dyDescent="0.15">
      <c r="A85" s="232">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35"/>
      <c r="BF85" s="235"/>
      <c r="BG85" s="235"/>
      <c r="BH85" s="235"/>
      <c r="BI85" s="235"/>
      <c r="BJ85" s="235"/>
      <c r="BK85" s="235"/>
      <c r="BL85" s="235"/>
      <c r="BM85" s="235"/>
      <c r="BN85" s="235"/>
      <c r="BO85" s="235"/>
      <c r="BP85" s="235"/>
      <c r="BQ85" s="232">
        <v>79</v>
      </c>
      <c r="BR85" s="237"/>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24"/>
    </row>
    <row r="86" spans="1:131" ht="26.25" customHeight="1" x14ac:dyDescent="0.15">
      <c r="A86" s="232">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35"/>
      <c r="BF86" s="235"/>
      <c r="BG86" s="235"/>
      <c r="BH86" s="235"/>
      <c r="BI86" s="235"/>
      <c r="BJ86" s="235"/>
      <c r="BK86" s="235"/>
      <c r="BL86" s="235"/>
      <c r="BM86" s="235"/>
      <c r="BN86" s="235"/>
      <c r="BO86" s="235"/>
      <c r="BP86" s="235"/>
      <c r="BQ86" s="232">
        <v>80</v>
      </c>
      <c r="BR86" s="237"/>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24"/>
    </row>
    <row r="87" spans="1:131" ht="26.25" customHeight="1" x14ac:dyDescent="0.15">
      <c r="A87" s="238">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35"/>
      <c r="BF87" s="235"/>
      <c r="BG87" s="235"/>
      <c r="BH87" s="235"/>
      <c r="BI87" s="235"/>
      <c r="BJ87" s="235"/>
      <c r="BK87" s="235"/>
      <c r="BL87" s="235"/>
      <c r="BM87" s="235"/>
      <c r="BN87" s="235"/>
      <c r="BO87" s="235"/>
      <c r="BP87" s="235"/>
      <c r="BQ87" s="232">
        <v>81</v>
      </c>
      <c r="BR87" s="237"/>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24"/>
    </row>
    <row r="88" spans="1:131" ht="26.25" customHeight="1" thickBot="1" x14ac:dyDescent="0.2">
      <c r="A88" s="234" t="s">
        <v>377</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3948</v>
      </c>
      <c r="AG88" s="972"/>
      <c r="AH88" s="972"/>
      <c r="AI88" s="972"/>
      <c r="AJ88" s="972"/>
      <c r="AK88" s="976"/>
      <c r="AL88" s="976"/>
      <c r="AM88" s="976"/>
      <c r="AN88" s="976"/>
      <c r="AO88" s="976"/>
      <c r="AP88" s="972">
        <v>4483</v>
      </c>
      <c r="AQ88" s="972"/>
      <c r="AR88" s="972"/>
      <c r="AS88" s="972"/>
      <c r="AT88" s="972"/>
      <c r="AU88" s="972">
        <v>6</v>
      </c>
      <c r="AV88" s="972"/>
      <c r="AW88" s="972"/>
      <c r="AX88" s="972"/>
      <c r="AY88" s="972"/>
      <c r="AZ88" s="973"/>
      <c r="BA88" s="973"/>
      <c r="BB88" s="973"/>
      <c r="BC88" s="973"/>
      <c r="BD88" s="974"/>
      <c r="BE88" s="235"/>
      <c r="BF88" s="235"/>
      <c r="BG88" s="235"/>
      <c r="BH88" s="235"/>
      <c r="BI88" s="235"/>
      <c r="BJ88" s="235"/>
      <c r="BK88" s="235"/>
      <c r="BL88" s="235"/>
      <c r="BM88" s="235"/>
      <c r="BN88" s="235"/>
      <c r="BO88" s="235"/>
      <c r="BP88" s="235"/>
      <c r="BQ88" s="232">
        <v>82</v>
      </c>
      <c r="BR88" s="237"/>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24"/>
    </row>
    <row r="89" spans="1:131" ht="26.25" hidden="1" customHeight="1" x14ac:dyDescent="0.15">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24"/>
    </row>
    <row r="90" spans="1:131" ht="26.25" hidden="1" customHeight="1" x14ac:dyDescent="0.15">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24"/>
    </row>
    <row r="91" spans="1:131" ht="26.25" hidden="1" customHeight="1" x14ac:dyDescent="0.15">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24"/>
    </row>
    <row r="92" spans="1:131" ht="26.25" hidden="1" customHeight="1" x14ac:dyDescent="0.15">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24"/>
    </row>
    <row r="93" spans="1:131" ht="26.25" hidden="1" customHeight="1" x14ac:dyDescent="0.15">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24"/>
    </row>
    <row r="94" spans="1:131" ht="26.25" hidden="1" customHeight="1" x14ac:dyDescent="0.15">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24"/>
    </row>
    <row r="95" spans="1:131" ht="26.25" hidden="1" customHeight="1" x14ac:dyDescent="0.15">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24"/>
    </row>
    <row r="96" spans="1:131" ht="26.25" hidden="1" customHeight="1" x14ac:dyDescent="0.15">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24"/>
    </row>
    <row r="97" spans="1:131" ht="26.25" hidden="1" customHeight="1" x14ac:dyDescent="0.15">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24"/>
    </row>
    <row r="98" spans="1:131" ht="26.25" hidden="1" customHeight="1" x14ac:dyDescent="0.15">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24"/>
    </row>
    <row r="99" spans="1:131" ht="26.25" hidden="1" customHeight="1" x14ac:dyDescent="0.15">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24"/>
    </row>
    <row r="100" spans="1:131" ht="26.25" hidden="1" customHeight="1" x14ac:dyDescent="0.15">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24"/>
    </row>
    <row r="101" spans="1:131" ht="26.25" hidden="1" customHeight="1" x14ac:dyDescent="0.15">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24"/>
    </row>
    <row r="102" spans="1:131" ht="26.25" customHeight="1" thickBot="1" x14ac:dyDescent="0.2">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377</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10</v>
      </c>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24"/>
    </row>
    <row r="103" spans="1:131" ht="26.25" customHeight="1" x14ac:dyDescent="0.15">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24"/>
    </row>
    <row r="104" spans="1:131" ht="26.25" customHeight="1" x14ac:dyDescent="0.15">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24"/>
    </row>
    <row r="105" spans="1:131" ht="11.25" customHeight="1" x14ac:dyDescent="0.15">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15">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
      <c r="A107" s="243" t="s">
        <v>406</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407</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15">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24" customFormat="1" ht="26.25" customHeight="1" x14ac:dyDescent="0.15">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295</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295</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295</v>
      </c>
      <c r="DR109" s="909"/>
      <c r="DS109" s="909"/>
      <c r="DT109" s="909"/>
      <c r="DU109" s="910"/>
      <c r="DV109" s="911" t="s">
        <v>413</v>
      </c>
      <c r="DW109" s="909"/>
      <c r="DX109" s="909"/>
      <c r="DY109" s="909"/>
      <c r="DZ109" s="942"/>
    </row>
    <row r="110" spans="1:131" s="224" customFormat="1" ht="26.25" customHeight="1" x14ac:dyDescent="0.15">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857365</v>
      </c>
      <c r="AB110" s="902"/>
      <c r="AC110" s="902"/>
      <c r="AD110" s="902"/>
      <c r="AE110" s="903"/>
      <c r="AF110" s="904">
        <v>917685</v>
      </c>
      <c r="AG110" s="902"/>
      <c r="AH110" s="902"/>
      <c r="AI110" s="902"/>
      <c r="AJ110" s="903"/>
      <c r="AK110" s="904">
        <v>1002717</v>
      </c>
      <c r="AL110" s="902"/>
      <c r="AM110" s="902"/>
      <c r="AN110" s="902"/>
      <c r="AO110" s="903"/>
      <c r="AP110" s="905">
        <v>23.2</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9806773</v>
      </c>
      <c r="BR110" s="855"/>
      <c r="BS110" s="855"/>
      <c r="BT110" s="855"/>
      <c r="BU110" s="855"/>
      <c r="BV110" s="855">
        <v>9537325</v>
      </c>
      <c r="BW110" s="855"/>
      <c r="BX110" s="855"/>
      <c r="BY110" s="855"/>
      <c r="BZ110" s="855"/>
      <c r="CA110" s="855">
        <v>8968588</v>
      </c>
      <c r="CB110" s="855"/>
      <c r="CC110" s="855"/>
      <c r="CD110" s="855"/>
      <c r="CE110" s="855"/>
      <c r="CF110" s="879">
        <v>207.4</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24" customFormat="1" ht="26.25" customHeight="1" x14ac:dyDescent="0.15">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24" customFormat="1" ht="26.25" customHeight="1" x14ac:dyDescent="0.15">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4033311</v>
      </c>
      <c r="BR112" s="830"/>
      <c r="BS112" s="830"/>
      <c r="BT112" s="830"/>
      <c r="BU112" s="830"/>
      <c r="BV112" s="830">
        <v>3741430</v>
      </c>
      <c r="BW112" s="830"/>
      <c r="BX112" s="830"/>
      <c r="BY112" s="830"/>
      <c r="BZ112" s="830"/>
      <c r="CA112" s="830">
        <v>3440714</v>
      </c>
      <c r="CB112" s="830"/>
      <c r="CC112" s="830"/>
      <c r="CD112" s="830"/>
      <c r="CE112" s="830"/>
      <c r="CF112" s="888">
        <v>79.599999999999994</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24" customFormat="1" ht="26.25" customHeight="1" x14ac:dyDescent="0.15">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540329</v>
      </c>
      <c r="AB113" s="932"/>
      <c r="AC113" s="932"/>
      <c r="AD113" s="932"/>
      <c r="AE113" s="933"/>
      <c r="AF113" s="934">
        <v>516170</v>
      </c>
      <c r="AG113" s="932"/>
      <c r="AH113" s="932"/>
      <c r="AI113" s="932"/>
      <c r="AJ113" s="933"/>
      <c r="AK113" s="934">
        <v>443924</v>
      </c>
      <c r="AL113" s="932"/>
      <c r="AM113" s="932"/>
      <c r="AN113" s="932"/>
      <c r="AO113" s="933"/>
      <c r="AP113" s="935">
        <v>10.3</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5943</v>
      </c>
      <c r="BR113" s="830"/>
      <c r="BS113" s="830"/>
      <c r="BT113" s="830"/>
      <c r="BU113" s="830"/>
      <c r="BV113" s="830">
        <v>5948</v>
      </c>
      <c r="BW113" s="830"/>
      <c r="BX113" s="830"/>
      <c r="BY113" s="830"/>
      <c r="BZ113" s="830"/>
      <c r="CA113" s="830">
        <v>5866</v>
      </c>
      <c r="CB113" s="830"/>
      <c r="CC113" s="830"/>
      <c r="CD113" s="830"/>
      <c r="CE113" s="830"/>
      <c r="CF113" s="888">
        <v>0.1</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24" customFormat="1" ht="26.25" customHeight="1" x14ac:dyDescent="0.15">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1852</v>
      </c>
      <c r="AB114" s="793"/>
      <c r="AC114" s="793"/>
      <c r="AD114" s="793"/>
      <c r="AE114" s="794"/>
      <c r="AF114" s="795">
        <v>1579</v>
      </c>
      <c r="AG114" s="793"/>
      <c r="AH114" s="793"/>
      <c r="AI114" s="793"/>
      <c r="AJ114" s="794"/>
      <c r="AK114" s="795">
        <v>1889</v>
      </c>
      <c r="AL114" s="793"/>
      <c r="AM114" s="793"/>
      <c r="AN114" s="793"/>
      <c r="AO114" s="794"/>
      <c r="AP114" s="837">
        <v>0</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1049410</v>
      </c>
      <c r="BR114" s="830"/>
      <c r="BS114" s="830"/>
      <c r="BT114" s="830"/>
      <c r="BU114" s="830"/>
      <c r="BV114" s="830">
        <v>1041975</v>
      </c>
      <c r="BW114" s="830"/>
      <c r="BX114" s="830"/>
      <c r="BY114" s="830"/>
      <c r="BZ114" s="830"/>
      <c r="CA114" s="830">
        <v>996769</v>
      </c>
      <c r="CB114" s="830"/>
      <c r="CC114" s="830"/>
      <c r="CD114" s="830"/>
      <c r="CE114" s="830"/>
      <c r="CF114" s="888">
        <v>23</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24" customFormat="1" ht="26.25" customHeight="1" x14ac:dyDescent="0.15">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24" customFormat="1" ht="26.25" customHeight="1" x14ac:dyDescent="0.15">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24" customFormat="1" ht="26.25" customHeight="1" x14ac:dyDescent="0.15">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1399546</v>
      </c>
      <c r="AB117" s="916"/>
      <c r="AC117" s="916"/>
      <c r="AD117" s="916"/>
      <c r="AE117" s="917"/>
      <c r="AF117" s="918">
        <v>1435434</v>
      </c>
      <c r="AG117" s="916"/>
      <c r="AH117" s="916"/>
      <c r="AI117" s="916"/>
      <c r="AJ117" s="917"/>
      <c r="AK117" s="918">
        <v>1448530</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24" customFormat="1" ht="26.25" customHeight="1" x14ac:dyDescent="0.15">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295</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24" customFormat="1" ht="26.25" customHeight="1" x14ac:dyDescent="0.15">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45" t="s">
        <v>178</v>
      </c>
      <c r="BA119" s="245"/>
      <c r="BB119" s="245"/>
      <c r="BC119" s="245"/>
      <c r="BD119" s="245"/>
      <c r="BE119" s="245"/>
      <c r="BF119" s="245"/>
      <c r="BG119" s="245"/>
      <c r="BH119" s="245"/>
      <c r="BI119" s="245"/>
      <c r="BJ119" s="245"/>
      <c r="BK119" s="245"/>
      <c r="BL119" s="245"/>
      <c r="BM119" s="245"/>
      <c r="BN119" s="245"/>
      <c r="BO119" s="890" t="s">
        <v>443</v>
      </c>
      <c r="BP119" s="891"/>
      <c r="BQ119" s="892">
        <v>14895437</v>
      </c>
      <c r="BR119" s="858"/>
      <c r="BS119" s="858"/>
      <c r="BT119" s="858"/>
      <c r="BU119" s="858"/>
      <c r="BV119" s="858">
        <v>14326678</v>
      </c>
      <c r="BW119" s="858"/>
      <c r="BX119" s="858"/>
      <c r="BY119" s="858"/>
      <c r="BZ119" s="858"/>
      <c r="CA119" s="858">
        <v>13411937</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24" customFormat="1" ht="26.25" customHeight="1" x14ac:dyDescent="0.15">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3573273</v>
      </c>
      <c r="BR120" s="855"/>
      <c r="BS120" s="855"/>
      <c r="BT120" s="855"/>
      <c r="BU120" s="855"/>
      <c r="BV120" s="855">
        <v>3614323</v>
      </c>
      <c r="BW120" s="855"/>
      <c r="BX120" s="855"/>
      <c r="BY120" s="855"/>
      <c r="BZ120" s="855"/>
      <c r="CA120" s="855">
        <v>4011597</v>
      </c>
      <c r="CB120" s="855"/>
      <c r="CC120" s="855"/>
      <c r="CD120" s="855"/>
      <c r="CE120" s="855"/>
      <c r="CF120" s="879">
        <v>92.8</v>
      </c>
      <c r="CG120" s="880"/>
      <c r="CH120" s="880"/>
      <c r="CI120" s="880"/>
      <c r="CJ120" s="880"/>
      <c r="CK120" s="881" t="s">
        <v>447</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v>3539387</v>
      </c>
      <c r="DH120" s="855"/>
      <c r="DI120" s="855"/>
      <c r="DJ120" s="855"/>
      <c r="DK120" s="855"/>
      <c r="DL120" s="855">
        <v>3302799</v>
      </c>
      <c r="DM120" s="855"/>
      <c r="DN120" s="855"/>
      <c r="DO120" s="855"/>
      <c r="DP120" s="855"/>
      <c r="DQ120" s="855">
        <v>3054505</v>
      </c>
      <c r="DR120" s="855"/>
      <c r="DS120" s="855"/>
      <c r="DT120" s="855"/>
      <c r="DU120" s="855"/>
      <c r="DV120" s="856">
        <v>70.599999999999994</v>
      </c>
      <c r="DW120" s="856"/>
      <c r="DX120" s="856"/>
      <c r="DY120" s="856"/>
      <c r="DZ120" s="857"/>
    </row>
    <row r="121" spans="1:130" s="224" customFormat="1" ht="26.25" customHeight="1" x14ac:dyDescent="0.15">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t="s">
        <v>122</v>
      </c>
      <c r="BR121" s="830"/>
      <c r="BS121" s="830"/>
      <c r="BT121" s="830"/>
      <c r="BU121" s="830"/>
      <c r="BV121" s="830" t="s">
        <v>122</v>
      </c>
      <c r="BW121" s="830"/>
      <c r="BX121" s="830"/>
      <c r="BY121" s="830"/>
      <c r="BZ121" s="830"/>
      <c r="CA121" s="830" t="s">
        <v>122</v>
      </c>
      <c r="CB121" s="830"/>
      <c r="CC121" s="830"/>
      <c r="CD121" s="830"/>
      <c r="CE121" s="830"/>
      <c r="CF121" s="888" t="s">
        <v>122</v>
      </c>
      <c r="CG121" s="889"/>
      <c r="CH121" s="889"/>
      <c r="CI121" s="889"/>
      <c r="CJ121" s="889"/>
      <c r="CK121" s="882"/>
      <c r="CL121" s="868"/>
      <c r="CM121" s="868"/>
      <c r="CN121" s="868"/>
      <c r="CO121" s="869"/>
      <c r="CP121" s="848" t="s">
        <v>396</v>
      </c>
      <c r="CQ121" s="849"/>
      <c r="CR121" s="849"/>
      <c r="CS121" s="849"/>
      <c r="CT121" s="849"/>
      <c r="CU121" s="849"/>
      <c r="CV121" s="849"/>
      <c r="CW121" s="849"/>
      <c r="CX121" s="849"/>
      <c r="CY121" s="849"/>
      <c r="CZ121" s="849"/>
      <c r="DA121" s="849"/>
      <c r="DB121" s="849"/>
      <c r="DC121" s="849"/>
      <c r="DD121" s="849"/>
      <c r="DE121" s="849"/>
      <c r="DF121" s="850"/>
      <c r="DG121" s="829">
        <v>301316</v>
      </c>
      <c r="DH121" s="830"/>
      <c r="DI121" s="830"/>
      <c r="DJ121" s="830"/>
      <c r="DK121" s="830"/>
      <c r="DL121" s="830">
        <v>252086</v>
      </c>
      <c r="DM121" s="830"/>
      <c r="DN121" s="830"/>
      <c r="DO121" s="830"/>
      <c r="DP121" s="830"/>
      <c r="DQ121" s="830">
        <v>207455</v>
      </c>
      <c r="DR121" s="830"/>
      <c r="DS121" s="830"/>
      <c r="DT121" s="830"/>
      <c r="DU121" s="830"/>
      <c r="DV121" s="807">
        <v>4.8</v>
      </c>
      <c r="DW121" s="807"/>
      <c r="DX121" s="807"/>
      <c r="DY121" s="807"/>
      <c r="DZ121" s="808"/>
    </row>
    <row r="122" spans="1:130" s="224" customFormat="1" ht="26.25" customHeight="1" x14ac:dyDescent="0.15">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8612676</v>
      </c>
      <c r="BR122" s="858"/>
      <c r="BS122" s="858"/>
      <c r="BT122" s="858"/>
      <c r="BU122" s="858"/>
      <c r="BV122" s="858">
        <v>8063644</v>
      </c>
      <c r="BW122" s="858"/>
      <c r="BX122" s="858"/>
      <c r="BY122" s="858"/>
      <c r="BZ122" s="858"/>
      <c r="CA122" s="858">
        <v>7740047</v>
      </c>
      <c r="CB122" s="858"/>
      <c r="CC122" s="858"/>
      <c r="CD122" s="858"/>
      <c r="CE122" s="858"/>
      <c r="CF122" s="859">
        <v>179</v>
      </c>
      <c r="CG122" s="860"/>
      <c r="CH122" s="860"/>
      <c r="CI122" s="860"/>
      <c r="CJ122" s="860"/>
      <c r="CK122" s="882"/>
      <c r="CL122" s="868"/>
      <c r="CM122" s="868"/>
      <c r="CN122" s="868"/>
      <c r="CO122" s="869"/>
      <c r="CP122" s="848" t="s">
        <v>392</v>
      </c>
      <c r="CQ122" s="849"/>
      <c r="CR122" s="849"/>
      <c r="CS122" s="849"/>
      <c r="CT122" s="849"/>
      <c r="CU122" s="849"/>
      <c r="CV122" s="849"/>
      <c r="CW122" s="849"/>
      <c r="CX122" s="849"/>
      <c r="CY122" s="849"/>
      <c r="CZ122" s="849"/>
      <c r="DA122" s="849"/>
      <c r="DB122" s="849"/>
      <c r="DC122" s="849"/>
      <c r="DD122" s="849"/>
      <c r="DE122" s="849"/>
      <c r="DF122" s="850"/>
      <c r="DG122" s="829">
        <v>192608</v>
      </c>
      <c r="DH122" s="830"/>
      <c r="DI122" s="830"/>
      <c r="DJ122" s="830"/>
      <c r="DK122" s="830"/>
      <c r="DL122" s="830">
        <v>186545</v>
      </c>
      <c r="DM122" s="830"/>
      <c r="DN122" s="830"/>
      <c r="DO122" s="830"/>
      <c r="DP122" s="830"/>
      <c r="DQ122" s="830">
        <v>178754</v>
      </c>
      <c r="DR122" s="830"/>
      <c r="DS122" s="830"/>
      <c r="DT122" s="830"/>
      <c r="DU122" s="830"/>
      <c r="DV122" s="807">
        <v>4.0999999999999996</v>
      </c>
      <c r="DW122" s="807"/>
      <c r="DX122" s="807"/>
      <c r="DY122" s="807"/>
      <c r="DZ122" s="808"/>
    </row>
    <row r="123" spans="1:130" s="224" customFormat="1" ht="26.25" customHeight="1" x14ac:dyDescent="0.15">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45" t="s">
        <v>178</v>
      </c>
      <c r="BA123" s="245"/>
      <c r="BB123" s="245"/>
      <c r="BC123" s="245"/>
      <c r="BD123" s="245"/>
      <c r="BE123" s="245"/>
      <c r="BF123" s="245"/>
      <c r="BG123" s="245"/>
      <c r="BH123" s="245"/>
      <c r="BI123" s="245"/>
      <c r="BJ123" s="245"/>
      <c r="BK123" s="245"/>
      <c r="BL123" s="245"/>
      <c r="BM123" s="245"/>
      <c r="BN123" s="245"/>
      <c r="BO123" s="890" t="s">
        <v>451</v>
      </c>
      <c r="BP123" s="891"/>
      <c r="BQ123" s="845">
        <v>12185949</v>
      </c>
      <c r="BR123" s="846"/>
      <c r="BS123" s="846"/>
      <c r="BT123" s="846"/>
      <c r="BU123" s="846"/>
      <c r="BV123" s="846">
        <v>11677967</v>
      </c>
      <c r="BW123" s="846"/>
      <c r="BX123" s="846"/>
      <c r="BY123" s="846"/>
      <c r="BZ123" s="846"/>
      <c r="CA123" s="846">
        <v>11751644</v>
      </c>
      <c r="CB123" s="846"/>
      <c r="CC123" s="846"/>
      <c r="CD123" s="846"/>
      <c r="CE123" s="846"/>
      <c r="CF123" s="761"/>
      <c r="CG123" s="762"/>
      <c r="CH123" s="762"/>
      <c r="CI123" s="762"/>
      <c r="CJ123" s="847"/>
      <c r="CK123" s="882"/>
      <c r="CL123" s="868"/>
      <c r="CM123" s="868"/>
      <c r="CN123" s="868"/>
      <c r="CO123" s="869"/>
      <c r="CP123" s="848"/>
      <c r="CQ123" s="849"/>
      <c r="CR123" s="849"/>
      <c r="CS123" s="849"/>
      <c r="CT123" s="849"/>
      <c r="CU123" s="849"/>
      <c r="CV123" s="849"/>
      <c r="CW123" s="849"/>
      <c r="CX123" s="849"/>
      <c r="CY123" s="849"/>
      <c r="CZ123" s="849"/>
      <c r="DA123" s="849"/>
      <c r="DB123" s="849"/>
      <c r="DC123" s="849"/>
      <c r="DD123" s="849"/>
      <c r="DE123" s="849"/>
      <c r="DF123" s="850"/>
      <c r="DG123" s="792"/>
      <c r="DH123" s="793"/>
      <c r="DI123" s="793"/>
      <c r="DJ123" s="793"/>
      <c r="DK123" s="794"/>
      <c r="DL123" s="795"/>
      <c r="DM123" s="793"/>
      <c r="DN123" s="793"/>
      <c r="DO123" s="793"/>
      <c r="DP123" s="794"/>
      <c r="DQ123" s="795"/>
      <c r="DR123" s="793"/>
      <c r="DS123" s="793"/>
      <c r="DT123" s="793"/>
      <c r="DU123" s="794"/>
      <c r="DV123" s="837"/>
      <c r="DW123" s="838"/>
      <c r="DX123" s="838"/>
      <c r="DY123" s="838"/>
      <c r="DZ123" s="839"/>
    </row>
    <row r="124" spans="1:130" s="224" customFormat="1" ht="26.25" customHeight="1" thickBot="1" x14ac:dyDescent="0.2">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60.8</v>
      </c>
      <c r="BR124" s="844"/>
      <c r="BS124" s="844"/>
      <c r="BT124" s="844"/>
      <c r="BU124" s="844"/>
      <c r="BV124" s="844">
        <v>61.4</v>
      </c>
      <c r="BW124" s="844"/>
      <c r="BX124" s="844"/>
      <c r="BY124" s="844"/>
      <c r="BZ124" s="844"/>
      <c r="CA124" s="844">
        <v>38.299999999999997</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24" customFormat="1" ht="26.25" customHeight="1" x14ac:dyDescent="0.15">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24" customFormat="1" ht="26.25" customHeight="1" thickBot="1" x14ac:dyDescent="0.2">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24" customFormat="1" ht="26.25" customHeight="1" x14ac:dyDescent="0.15">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26"/>
      <c r="AV127" s="226"/>
      <c r="AW127" s="226"/>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26"/>
      <c r="CB127" s="226"/>
      <c r="CC127" s="226"/>
      <c r="CD127" s="249"/>
      <c r="CE127" s="249"/>
      <c r="CF127" s="249"/>
      <c r="CG127" s="226"/>
      <c r="CH127" s="226"/>
      <c r="CI127" s="226"/>
      <c r="CJ127" s="248"/>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24" customFormat="1" ht="26.25" customHeight="1" thickBot="1" x14ac:dyDescent="0.2">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t="s">
        <v>122</v>
      </c>
      <c r="AB128" s="814"/>
      <c r="AC128" s="814"/>
      <c r="AD128" s="814"/>
      <c r="AE128" s="815"/>
      <c r="AF128" s="816" t="s">
        <v>122</v>
      </c>
      <c r="AG128" s="814"/>
      <c r="AH128" s="814"/>
      <c r="AI128" s="814"/>
      <c r="AJ128" s="815"/>
      <c r="AK128" s="816" t="s">
        <v>122</v>
      </c>
      <c r="AL128" s="814"/>
      <c r="AM128" s="814"/>
      <c r="AN128" s="814"/>
      <c r="AO128" s="815"/>
      <c r="AP128" s="817"/>
      <c r="AQ128" s="818"/>
      <c r="AR128" s="818"/>
      <c r="AS128" s="818"/>
      <c r="AT128" s="819"/>
      <c r="AU128" s="226"/>
      <c r="AV128" s="226"/>
      <c r="AW128" s="226"/>
      <c r="AX128" s="820" t="s">
        <v>465</v>
      </c>
      <c r="AY128" s="821"/>
      <c r="AZ128" s="821"/>
      <c r="BA128" s="821"/>
      <c r="BB128" s="821"/>
      <c r="BC128" s="821"/>
      <c r="BD128" s="821"/>
      <c r="BE128" s="822"/>
      <c r="BF128" s="799" t="s">
        <v>122</v>
      </c>
      <c r="BG128" s="800"/>
      <c r="BH128" s="800"/>
      <c r="BI128" s="800"/>
      <c r="BJ128" s="800"/>
      <c r="BK128" s="800"/>
      <c r="BL128" s="823"/>
      <c r="BM128" s="799">
        <v>14.84</v>
      </c>
      <c r="BN128" s="800"/>
      <c r="BO128" s="800"/>
      <c r="BP128" s="800"/>
      <c r="BQ128" s="800"/>
      <c r="BR128" s="800"/>
      <c r="BS128" s="823"/>
      <c r="BT128" s="799">
        <v>20</v>
      </c>
      <c r="BU128" s="800"/>
      <c r="BV128" s="800"/>
      <c r="BW128" s="800"/>
      <c r="BX128" s="800"/>
      <c r="BY128" s="800"/>
      <c r="BZ128" s="801"/>
      <c r="CA128" s="249"/>
      <c r="CB128" s="249"/>
      <c r="CC128" s="249"/>
      <c r="CD128" s="249"/>
      <c r="CE128" s="249"/>
      <c r="CF128" s="249"/>
      <c r="CG128" s="226"/>
      <c r="CH128" s="226"/>
      <c r="CI128" s="226"/>
      <c r="CJ128" s="248"/>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24" customFormat="1" ht="26.25" customHeight="1" x14ac:dyDescent="0.15">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5390503</v>
      </c>
      <c r="AB129" s="793"/>
      <c r="AC129" s="793"/>
      <c r="AD129" s="793"/>
      <c r="AE129" s="794"/>
      <c r="AF129" s="795">
        <v>5224467</v>
      </c>
      <c r="AG129" s="793"/>
      <c r="AH129" s="793"/>
      <c r="AI129" s="793"/>
      <c r="AJ129" s="794"/>
      <c r="AK129" s="795">
        <v>5253962</v>
      </c>
      <c r="AL129" s="793"/>
      <c r="AM129" s="793"/>
      <c r="AN129" s="793"/>
      <c r="AO129" s="794"/>
      <c r="AP129" s="796"/>
      <c r="AQ129" s="797"/>
      <c r="AR129" s="797"/>
      <c r="AS129" s="797"/>
      <c r="AT129" s="798"/>
      <c r="AU129" s="227"/>
      <c r="AV129" s="227"/>
      <c r="AW129" s="227"/>
      <c r="AX129" s="764" t="s">
        <v>468</v>
      </c>
      <c r="AY129" s="765"/>
      <c r="AZ129" s="765"/>
      <c r="BA129" s="765"/>
      <c r="BB129" s="765"/>
      <c r="BC129" s="765"/>
      <c r="BD129" s="765"/>
      <c r="BE129" s="766"/>
      <c r="BF129" s="783" t="s">
        <v>122</v>
      </c>
      <c r="BG129" s="784"/>
      <c r="BH129" s="784"/>
      <c r="BI129" s="784"/>
      <c r="BJ129" s="784"/>
      <c r="BK129" s="784"/>
      <c r="BL129" s="785"/>
      <c r="BM129" s="783">
        <v>19.84</v>
      </c>
      <c r="BN129" s="784"/>
      <c r="BO129" s="784"/>
      <c r="BP129" s="784"/>
      <c r="BQ129" s="784"/>
      <c r="BR129" s="784"/>
      <c r="BS129" s="785"/>
      <c r="BT129" s="783">
        <v>30</v>
      </c>
      <c r="BU129" s="784"/>
      <c r="BV129" s="784"/>
      <c r="BW129" s="784"/>
      <c r="BX129" s="784"/>
      <c r="BY129" s="784"/>
      <c r="BZ129" s="786"/>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15">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897562</v>
      </c>
      <c r="AB130" s="793"/>
      <c r="AC130" s="793"/>
      <c r="AD130" s="793"/>
      <c r="AE130" s="794"/>
      <c r="AF130" s="795">
        <v>914054</v>
      </c>
      <c r="AG130" s="793"/>
      <c r="AH130" s="793"/>
      <c r="AI130" s="793"/>
      <c r="AJ130" s="794"/>
      <c r="AK130" s="795">
        <v>929033</v>
      </c>
      <c r="AL130" s="793"/>
      <c r="AM130" s="793"/>
      <c r="AN130" s="793"/>
      <c r="AO130" s="794"/>
      <c r="AP130" s="796"/>
      <c r="AQ130" s="797"/>
      <c r="AR130" s="797"/>
      <c r="AS130" s="797"/>
      <c r="AT130" s="798"/>
      <c r="AU130" s="227"/>
      <c r="AV130" s="227"/>
      <c r="AW130" s="227"/>
      <c r="AX130" s="764" t="s">
        <v>471</v>
      </c>
      <c r="AY130" s="765"/>
      <c r="AZ130" s="765"/>
      <c r="BA130" s="765"/>
      <c r="BB130" s="765"/>
      <c r="BC130" s="765"/>
      <c r="BD130" s="765"/>
      <c r="BE130" s="766"/>
      <c r="BF130" s="767">
        <v>11.7</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4492941</v>
      </c>
      <c r="AB131" s="777"/>
      <c r="AC131" s="777"/>
      <c r="AD131" s="777"/>
      <c r="AE131" s="778"/>
      <c r="AF131" s="779">
        <v>4310413</v>
      </c>
      <c r="AG131" s="777"/>
      <c r="AH131" s="777"/>
      <c r="AI131" s="777"/>
      <c r="AJ131" s="778"/>
      <c r="AK131" s="779">
        <v>4324929</v>
      </c>
      <c r="AL131" s="777"/>
      <c r="AM131" s="777"/>
      <c r="AN131" s="777"/>
      <c r="AO131" s="778"/>
      <c r="AP131" s="780"/>
      <c r="AQ131" s="781"/>
      <c r="AR131" s="781"/>
      <c r="AS131" s="781"/>
      <c r="AT131" s="782"/>
      <c r="AU131" s="227"/>
      <c r="AV131" s="227"/>
      <c r="AW131" s="227"/>
      <c r="AX131" s="742" t="s">
        <v>473</v>
      </c>
      <c r="AY131" s="743"/>
      <c r="AZ131" s="743"/>
      <c r="BA131" s="743"/>
      <c r="BB131" s="743"/>
      <c r="BC131" s="743"/>
      <c r="BD131" s="743"/>
      <c r="BE131" s="744"/>
      <c r="BF131" s="745">
        <v>38.299999999999997</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15">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11.172726279999999</v>
      </c>
      <c r="AB132" s="758"/>
      <c r="AC132" s="758"/>
      <c r="AD132" s="758"/>
      <c r="AE132" s="759"/>
      <c r="AF132" s="760">
        <v>12.095824690000001</v>
      </c>
      <c r="AG132" s="758"/>
      <c r="AH132" s="758"/>
      <c r="AI132" s="758"/>
      <c r="AJ132" s="759"/>
      <c r="AK132" s="760">
        <v>12.01168852</v>
      </c>
      <c r="AL132" s="758"/>
      <c r="AM132" s="758"/>
      <c r="AN132" s="758"/>
      <c r="AO132" s="759"/>
      <c r="AP132" s="761"/>
      <c r="AQ132" s="762"/>
      <c r="AR132" s="762"/>
      <c r="AS132" s="762"/>
      <c r="AT132" s="763"/>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9.9</v>
      </c>
      <c r="AB133" s="737"/>
      <c r="AC133" s="737"/>
      <c r="AD133" s="737"/>
      <c r="AE133" s="738"/>
      <c r="AF133" s="736">
        <v>10.7</v>
      </c>
      <c r="AG133" s="737"/>
      <c r="AH133" s="737"/>
      <c r="AI133" s="737"/>
      <c r="AJ133" s="738"/>
      <c r="AK133" s="736">
        <v>11.7</v>
      </c>
      <c r="AL133" s="737"/>
      <c r="AM133" s="737"/>
      <c r="AN133" s="737"/>
      <c r="AO133" s="738"/>
      <c r="AP133" s="739"/>
      <c r="AQ133" s="740"/>
      <c r="AR133" s="740"/>
      <c r="AS133" s="740"/>
      <c r="AT133" s="741"/>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15">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25" hidden="1" x14ac:dyDescent="0.15">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vbla8H8zRgNlUygRHobgD1AmIdFSI23y3yPCcBh1kJtfeQG/oAaKyGT96RvCOy2hNzmss9OJ19wH1VsnbxzU8g==" saltValue="Dw4RewvUS5TNBYGC3nHnx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54" customWidth="1"/>
    <col min="121" max="121" width="0" style="253" hidden="1" customWidth="1"/>
    <col min="122" max="16384" width="9" style="253" hidden="1"/>
  </cols>
  <sheetData>
    <row r="1" spans="1:120"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3"/>
    </row>
    <row r="17" spans="119:120" x14ac:dyDescent="0.15">
      <c r="DP17" s="253"/>
    </row>
    <row r="18" spans="119:120" x14ac:dyDescent="0.15"/>
    <row r="19" spans="119:120" x14ac:dyDescent="0.15"/>
    <row r="20" spans="119:120" x14ac:dyDescent="0.15">
      <c r="DO20" s="253"/>
      <c r="DP20" s="253"/>
    </row>
    <row r="21" spans="119:120" x14ac:dyDescent="0.15">
      <c r="DP21" s="253"/>
    </row>
    <row r="22" spans="119:120" x14ac:dyDescent="0.15"/>
    <row r="23" spans="119:120" x14ac:dyDescent="0.15">
      <c r="DO23" s="253"/>
      <c r="DP23" s="253"/>
    </row>
    <row r="24" spans="119:120" x14ac:dyDescent="0.15">
      <c r="DP24" s="253"/>
    </row>
    <row r="25" spans="119:120" x14ac:dyDescent="0.15">
      <c r="DP25" s="253"/>
    </row>
    <row r="26" spans="119:120" x14ac:dyDescent="0.15">
      <c r="DO26" s="253"/>
      <c r="DP26" s="253"/>
    </row>
    <row r="27" spans="119:120" x14ac:dyDescent="0.15"/>
    <row r="28" spans="119:120" x14ac:dyDescent="0.15">
      <c r="DO28" s="253"/>
      <c r="DP28" s="253"/>
    </row>
    <row r="29" spans="119:120" x14ac:dyDescent="0.15">
      <c r="DP29" s="253"/>
    </row>
    <row r="30" spans="119:120" x14ac:dyDescent="0.15"/>
    <row r="31" spans="119:120" x14ac:dyDescent="0.15">
      <c r="DO31" s="253"/>
      <c r="DP31" s="253"/>
    </row>
    <row r="32" spans="119:120" x14ac:dyDescent="0.15"/>
    <row r="33" spans="98:120" x14ac:dyDescent="0.15">
      <c r="DO33" s="253"/>
      <c r="DP33" s="253"/>
    </row>
    <row r="34" spans="98:120" x14ac:dyDescent="0.15">
      <c r="DM34" s="253"/>
    </row>
    <row r="35" spans="98:120" x14ac:dyDescent="0.15">
      <c r="CT35" s="253"/>
      <c r="CU35" s="253"/>
      <c r="CV35" s="253"/>
      <c r="CY35" s="253"/>
      <c r="CZ35" s="253"/>
      <c r="DA35" s="253"/>
      <c r="DD35" s="253"/>
      <c r="DE35" s="253"/>
      <c r="DF35" s="253"/>
      <c r="DI35" s="253"/>
      <c r="DJ35" s="253"/>
      <c r="DK35" s="253"/>
      <c r="DM35" s="253"/>
      <c r="DN35" s="253"/>
      <c r="DO35" s="253"/>
      <c r="DP35" s="253"/>
    </row>
    <row r="36" spans="98:120" x14ac:dyDescent="0.15"/>
    <row r="37" spans="98:120" x14ac:dyDescent="0.15">
      <c r="CW37" s="253"/>
      <c r="DB37" s="253"/>
      <c r="DG37" s="253"/>
      <c r="DL37" s="253"/>
      <c r="DP37" s="253"/>
    </row>
    <row r="38" spans="98:120" x14ac:dyDescent="0.15">
      <c r="CT38" s="253"/>
      <c r="CU38" s="253"/>
      <c r="CV38" s="253"/>
      <c r="CW38" s="253"/>
      <c r="CY38" s="253"/>
      <c r="CZ38" s="253"/>
      <c r="DA38" s="253"/>
      <c r="DB38" s="253"/>
      <c r="DD38" s="253"/>
      <c r="DE38" s="253"/>
      <c r="DF38" s="253"/>
      <c r="DG38" s="253"/>
      <c r="DI38" s="253"/>
      <c r="DJ38" s="253"/>
      <c r="DK38" s="253"/>
      <c r="DL38" s="253"/>
      <c r="DN38" s="253"/>
      <c r="DO38" s="253"/>
      <c r="DP38" s="253"/>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3"/>
      <c r="DO49" s="253"/>
      <c r="DP49" s="253"/>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3"/>
      <c r="CS63" s="253"/>
      <c r="CX63" s="253"/>
      <c r="DC63" s="253"/>
      <c r="DH63" s="253"/>
    </row>
    <row r="64" spans="22:120" x14ac:dyDescent="0.15">
      <c r="V64" s="253"/>
    </row>
    <row r="65" spans="15:120" x14ac:dyDescent="0.15">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x14ac:dyDescent="0.15">
      <c r="Q66" s="253"/>
      <c r="S66" s="253"/>
      <c r="U66" s="253"/>
      <c r="DM66" s="253"/>
    </row>
    <row r="67" spans="15:120" x14ac:dyDescent="0.15">
      <c r="O67" s="253"/>
      <c r="P67" s="253"/>
      <c r="R67" s="253"/>
      <c r="T67" s="253"/>
      <c r="Y67" s="253"/>
      <c r="CT67" s="253"/>
      <c r="CV67" s="253"/>
      <c r="CW67" s="253"/>
      <c r="CY67" s="253"/>
      <c r="DA67" s="253"/>
      <c r="DB67" s="253"/>
      <c r="DD67" s="253"/>
      <c r="DF67" s="253"/>
      <c r="DG67" s="253"/>
      <c r="DI67" s="253"/>
      <c r="DK67" s="253"/>
      <c r="DL67" s="253"/>
      <c r="DN67" s="253"/>
      <c r="DO67" s="253"/>
      <c r="DP67" s="253"/>
    </row>
    <row r="68" spans="15:120" x14ac:dyDescent="0.15"/>
    <row r="69" spans="15:120" x14ac:dyDescent="0.15"/>
    <row r="70" spans="15:120" x14ac:dyDescent="0.15"/>
    <row r="71" spans="15:120" x14ac:dyDescent="0.15"/>
    <row r="72" spans="15:120" x14ac:dyDescent="0.15">
      <c r="DP72" s="253"/>
    </row>
    <row r="73" spans="15:120" x14ac:dyDescent="0.15">
      <c r="DP73" s="253"/>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3"/>
      <c r="CX96" s="253"/>
      <c r="DC96" s="253"/>
      <c r="DH96" s="253"/>
    </row>
    <row r="97" spans="24:120" x14ac:dyDescent="0.15">
      <c r="CS97" s="253"/>
      <c r="CX97" s="253"/>
      <c r="DC97" s="253"/>
      <c r="DH97" s="253"/>
      <c r="DP97" s="254" t="s">
        <v>477</v>
      </c>
    </row>
    <row r="98" spans="24:120" hidden="1" x14ac:dyDescent="0.15">
      <c r="CS98" s="253"/>
      <c r="CX98" s="253"/>
      <c r="DC98" s="253"/>
      <c r="DH98" s="253"/>
    </row>
    <row r="99" spans="24:120" hidden="1" x14ac:dyDescent="0.15">
      <c r="CS99" s="253"/>
      <c r="CX99" s="253"/>
      <c r="DC99" s="253"/>
      <c r="DH99" s="253"/>
    </row>
    <row r="101" spans="24:120" ht="12" hidden="1" customHeight="1" x14ac:dyDescent="0.15">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15">
      <c r="CU102" s="253"/>
      <c r="CZ102" s="253"/>
      <c r="DE102" s="253"/>
      <c r="DJ102" s="253"/>
      <c r="DM102" s="253"/>
    </row>
    <row r="103" spans="24:120" hidden="1" x14ac:dyDescent="0.15">
      <c r="CT103" s="253"/>
      <c r="CV103" s="253"/>
      <c r="CW103" s="253"/>
      <c r="CY103" s="253"/>
      <c r="DA103" s="253"/>
      <c r="DB103" s="253"/>
      <c r="DD103" s="253"/>
      <c r="DF103" s="253"/>
      <c r="DG103" s="253"/>
      <c r="DI103" s="253"/>
      <c r="DK103" s="253"/>
      <c r="DL103" s="253"/>
      <c r="DM103" s="253"/>
      <c r="DN103" s="253"/>
      <c r="DO103" s="253"/>
      <c r="DP103" s="253"/>
    </row>
    <row r="104" spans="24:120" hidden="1" x14ac:dyDescent="0.15">
      <c r="CV104" s="253"/>
      <c r="CW104" s="253"/>
      <c r="DA104" s="253"/>
      <c r="DB104" s="253"/>
      <c r="DF104" s="253"/>
      <c r="DG104" s="253"/>
      <c r="DK104" s="253"/>
      <c r="DL104" s="253"/>
      <c r="DN104" s="253"/>
      <c r="DO104" s="253"/>
      <c r="DP104" s="253"/>
    </row>
    <row r="105" spans="24:120" ht="12.75" hidden="1" customHeight="1" x14ac:dyDescent="0.15"/>
  </sheetData>
  <sheetProtection algorithmName="SHA-512" hashValue="f08j88aNgPihD+Tu1/YCO7T85MIC3u2g3AfQcFzWQyypHCrJAfHdjcn9A5XK6SsvlHO7QB1ZyFHPZwhHaw6uxw==" saltValue="VxxedGwkfxJhzPqTQGPPU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54" customWidth="1"/>
    <col min="117" max="16384" width="9" style="253" hidden="1"/>
  </cols>
  <sheetData>
    <row r="1" spans="2:116"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x14ac:dyDescent="0.15"/>
    <row r="3" spans="2:116" x14ac:dyDescent="0.15"/>
    <row r="4" spans="2:116" x14ac:dyDescent="0.15">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x14ac:dyDescent="0.15">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x14ac:dyDescent="0.15"/>
    <row r="20" spans="9:116" x14ac:dyDescent="0.15"/>
    <row r="21" spans="9:116" x14ac:dyDescent="0.15">
      <c r="DL21" s="253"/>
    </row>
    <row r="22" spans="9:116" x14ac:dyDescent="0.15">
      <c r="DI22" s="253"/>
      <c r="DJ22" s="253"/>
      <c r="DK22" s="253"/>
      <c r="DL22" s="253"/>
    </row>
    <row r="23" spans="9:116" x14ac:dyDescent="0.15">
      <c r="CY23" s="253"/>
      <c r="CZ23" s="253"/>
      <c r="DA23" s="253"/>
      <c r="DB23" s="253"/>
      <c r="DC23" s="253"/>
      <c r="DD23" s="253"/>
      <c r="DE23" s="253"/>
      <c r="DF23" s="253"/>
      <c r="DG23" s="253"/>
      <c r="DH23" s="253"/>
      <c r="DI23" s="253"/>
      <c r="DJ23" s="253"/>
      <c r="DK23" s="253"/>
      <c r="DL23" s="253"/>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3"/>
      <c r="DA35" s="253"/>
      <c r="DB35" s="253"/>
      <c r="DC35" s="253"/>
      <c r="DD35" s="253"/>
      <c r="DE35" s="253"/>
      <c r="DF35" s="253"/>
      <c r="DG35" s="253"/>
      <c r="DH35" s="253"/>
      <c r="DI35" s="253"/>
      <c r="DJ35" s="253"/>
      <c r="DK35" s="253"/>
      <c r="DL35" s="253"/>
    </row>
    <row r="36" spans="15:116" x14ac:dyDescent="0.15"/>
    <row r="37" spans="15:116" x14ac:dyDescent="0.15">
      <c r="DL37" s="253"/>
    </row>
    <row r="38" spans="15:116" x14ac:dyDescent="0.15">
      <c r="DI38" s="253"/>
      <c r="DJ38" s="253"/>
      <c r="DK38" s="253"/>
      <c r="DL38" s="253"/>
    </row>
    <row r="39" spans="15:116" x14ac:dyDescent="0.15"/>
    <row r="40" spans="15:116" x14ac:dyDescent="0.15"/>
    <row r="41" spans="15:116" x14ac:dyDescent="0.15"/>
    <row r="42" spans="15:116" x14ac:dyDescent="0.15"/>
    <row r="43" spans="15:116" x14ac:dyDescent="0.15">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x14ac:dyDescent="0.15">
      <c r="DL44" s="253"/>
    </row>
    <row r="45" spans="15:116" x14ac:dyDescent="0.15"/>
    <row r="46" spans="15:116" x14ac:dyDescent="0.15">
      <c r="DA46" s="253"/>
      <c r="DB46" s="253"/>
      <c r="DC46" s="253"/>
      <c r="DD46" s="253"/>
      <c r="DE46" s="253"/>
      <c r="DF46" s="253"/>
      <c r="DG46" s="253"/>
      <c r="DH46" s="253"/>
      <c r="DI46" s="253"/>
      <c r="DJ46" s="253"/>
      <c r="DK46" s="253"/>
      <c r="DL46" s="253"/>
    </row>
    <row r="47" spans="15:116" x14ac:dyDescent="0.15"/>
    <row r="48" spans="15:116" x14ac:dyDescent="0.15"/>
    <row r="49" spans="104:116" x14ac:dyDescent="0.15"/>
    <row r="50" spans="104:116" x14ac:dyDescent="0.15">
      <c r="CZ50" s="253"/>
      <c r="DA50" s="253"/>
      <c r="DB50" s="253"/>
      <c r="DC50" s="253"/>
      <c r="DD50" s="253"/>
      <c r="DE50" s="253"/>
      <c r="DF50" s="253"/>
      <c r="DG50" s="253"/>
      <c r="DH50" s="253"/>
      <c r="DI50" s="253"/>
      <c r="DJ50" s="253"/>
      <c r="DK50" s="253"/>
      <c r="DL50" s="253"/>
    </row>
    <row r="51" spans="104:116" x14ac:dyDescent="0.15"/>
    <row r="52" spans="104:116" x14ac:dyDescent="0.15"/>
    <row r="53" spans="104:116" x14ac:dyDescent="0.15">
      <c r="DL53" s="253"/>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3"/>
      <c r="DD67" s="253"/>
      <c r="DE67" s="253"/>
      <c r="DF67" s="253"/>
      <c r="DG67" s="253"/>
      <c r="DH67" s="253"/>
      <c r="DI67" s="253"/>
      <c r="DJ67" s="253"/>
      <c r="DK67" s="253"/>
      <c r="DL67" s="253"/>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lW0aaDwNYiRSncAojDeWQBeT1uYandYorRy5l52Wjb6EeWW+rAjDEWHCh+TUNR8Nsjf2iHcfqCe6b7hVLgb35Q==" saltValue="DcCak+k21j35wW9LmPiFq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55" customWidth="1"/>
    <col min="37" max="44" width="17" style="255" customWidth="1"/>
    <col min="45" max="45" width="6.125" style="261" customWidth="1"/>
    <col min="46" max="46" width="3" style="259" customWidth="1"/>
    <col min="47" max="47" width="19.125" style="255" hidden="1" customWidth="1"/>
    <col min="48" max="52" width="12.625" style="255" hidden="1" customWidth="1"/>
    <col min="53" max="16384" width="8.625" style="255" hidden="1"/>
  </cols>
  <sheetData>
    <row r="1" spans="1:46" x14ac:dyDescent="0.15">
      <c r="AS1" s="255"/>
      <c r="AT1" s="255"/>
    </row>
    <row r="2" spans="1:46" x14ac:dyDescent="0.15">
      <c r="AS2" s="255"/>
      <c r="AT2" s="255"/>
    </row>
    <row r="3" spans="1:46" x14ac:dyDescent="0.15">
      <c r="AS3" s="255"/>
      <c r="AT3" s="255"/>
    </row>
    <row r="4" spans="1:46" x14ac:dyDescent="0.15">
      <c r="AS4" s="255"/>
      <c r="AT4" s="255"/>
    </row>
    <row r="5" spans="1:46" ht="17.25" x14ac:dyDescent="0.15">
      <c r="A5" s="256" t="s">
        <v>478</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x14ac:dyDescent="0.15">
      <c r="A6" s="259"/>
      <c r="AK6" s="260" t="s">
        <v>479</v>
      </c>
      <c r="AL6" s="260"/>
      <c r="AM6" s="260"/>
      <c r="AN6" s="260"/>
    </row>
    <row r="7" spans="1:46" ht="13.5" customHeight="1" x14ac:dyDescent="0.15">
      <c r="A7" s="259"/>
      <c r="AK7" s="262"/>
      <c r="AL7" s="263"/>
      <c r="AM7" s="263"/>
      <c r="AN7" s="264"/>
      <c r="AO7" s="1131" t="s">
        <v>480</v>
      </c>
      <c r="AP7" s="265"/>
      <c r="AQ7" s="266" t="s">
        <v>481</v>
      </c>
      <c r="AR7" s="267"/>
    </row>
    <row r="8" spans="1:46" x14ac:dyDescent="0.15">
      <c r="A8" s="259"/>
      <c r="AK8" s="268"/>
      <c r="AL8" s="269"/>
      <c r="AM8" s="269"/>
      <c r="AN8" s="270"/>
      <c r="AO8" s="1132"/>
      <c r="AP8" s="271" t="s">
        <v>482</v>
      </c>
      <c r="AQ8" s="272" t="s">
        <v>483</v>
      </c>
      <c r="AR8" s="273" t="s">
        <v>484</v>
      </c>
    </row>
    <row r="9" spans="1:46" x14ac:dyDescent="0.15">
      <c r="A9" s="259"/>
      <c r="AK9" s="1143" t="s">
        <v>485</v>
      </c>
      <c r="AL9" s="1144"/>
      <c r="AM9" s="1144"/>
      <c r="AN9" s="1145"/>
      <c r="AO9" s="274">
        <v>1362998</v>
      </c>
      <c r="AP9" s="274">
        <v>109328</v>
      </c>
      <c r="AQ9" s="275">
        <v>109056</v>
      </c>
      <c r="AR9" s="276">
        <v>0.2</v>
      </c>
    </row>
    <row r="10" spans="1:46" ht="13.5" customHeight="1" x14ac:dyDescent="0.15">
      <c r="A10" s="259"/>
      <c r="AK10" s="1143" t="s">
        <v>486</v>
      </c>
      <c r="AL10" s="1144"/>
      <c r="AM10" s="1144"/>
      <c r="AN10" s="1145"/>
      <c r="AO10" s="277">
        <v>173069</v>
      </c>
      <c r="AP10" s="277">
        <v>13882</v>
      </c>
      <c r="AQ10" s="278">
        <v>18467</v>
      </c>
      <c r="AR10" s="279">
        <v>-24.8</v>
      </c>
    </row>
    <row r="11" spans="1:46" ht="13.5" customHeight="1" x14ac:dyDescent="0.15">
      <c r="A11" s="259"/>
      <c r="AK11" s="1143" t="s">
        <v>487</v>
      </c>
      <c r="AL11" s="1144"/>
      <c r="AM11" s="1144"/>
      <c r="AN11" s="1145"/>
      <c r="AO11" s="277" t="s">
        <v>488</v>
      </c>
      <c r="AP11" s="277" t="s">
        <v>488</v>
      </c>
      <c r="AQ11" s="278">
        <v>875</v>
      </c>
      <c r="AR11" s="279" t="s">
        <v>488</v>
      </c>
    </row>
    <row r="12" spans="1:46" ht="13.5" customHeight="1" x14ac:dyDescent="0.15">
      <c r="A12" s="259"/>
      <c r="AK12" s="1143" t="s">
        <v>489</v>
      </c>
      <c r="AL12" s="1144"/>
      <c r="AM12" s="1144"/>
      <c r="AN12" s="1145"/>
      <c r="AO12" s="277" t="s">
        <v>488</v>
      </c>
      <c r="AP12" s="277" t="s">
        <v>488</v>
      </c>
      <c r="AQ12" s="278" t="s">
        <v>488</v>
      </c>
      <c r="AR12" s="279" t="s">
        <v>488</v>
      </c>
    </row>
    <row r="13" spans="1:46" ht="13.5" customHeight="1" x14ac:dyDescent="0.15">
      <c r="A13" s="259"/>
      <c r="AK13" s="1143" t="s">
        <v>490</v>
      </c>
      <c r="AL13" s="1144"/>
      <c r="AM13" s="1144"/>
      <c r="AN13" s="1145"/>
      <c r="AO13" s="277">
        <v>29414</v>
      </c>
      <c r="AP13" s="277">
        <v>2359</v>
      </c>
      <c r="AQ13" s="278">
        <v>4658</v>
      </c>
      <c r="AR13" s="279">
        <v>-49.4</v>
      </c>
    </row>
    <row r="14" spans="1:46" ht="13.5" customHeight="1" x14ac:dyDescent="0.15">
      <c r="A14" s="259"/>
      <c r="AK14" s="1143" t="s">
        <v>491</v>
      </c>
      <c r="AL14" s="1144"/>
      <c r="AM14" s="1144"/>
      <c r="AN14" s="1145"/>
      <c r="AO14" s="277">
        <v>9312</v>
      </c>
      <c r="AP14" s="277">
        <v>747</v>
      </c>
      <c r="AQ14" s="278">
        <v>1950</v>
      </c>
      <c r="AR14" s="279">
        <v>-61.7</v>
      </c>
    </row>
    <row r="15" spans="1:46" ht="13.5" customHeight="1" x14ac:dyDescent="0.15">
      <c r="A15" s="259"/>
      <c r="AK15" s="1146" t="s">
        <v>492</v>
      </c>
      <c r="AL15" s="1147"/>
      <c r="AM15" s="1147"/>
      <c r="AN15" s="1148"/>
      <c r="AO15" s="277">
        <v>-97700</v>
      </c>
      <c r="AP15" s="277">
        <v>-7837</v>
      </c>
      <c r="AQ15" s="278">
        <v>-7086</v>
      </c>
      <c r="AR15" s="279">
        <v>10.6</v>
      </c>
    </row>
    <row r="16" spans="1:46" x14ac:dyDescent="0.15">
      <c r="A16" s="259"/>
      <c r="AK16" s="1146" t="s">
        <v>178</v>
      </c>
      <c r="AL16" s="1147"/>
      <c r="AM16" s="1147"/>
      <c r="AN16" s="1148"/>
      <c r="AO16" s="277">
        <v>1477093</v>
      </c>
      <c r="AP16" s="277">
        <v>118480</v>
      </c>
      <c r="AQ16" s="278">
        <v>127919</v>
      </c>
      <c r="AR16" s="279">
        <v>-7.4</v>
      </c>
    </row>
    <row r="17" spans="1:46" x14ac:dyDescent="0.15">
      <c r="A17" s="259"/>
    </row>
    <row r="18" spans="1:46" x14ac:dyDescent="0.15">
      <c r="A18" s="259"/>
      <c r="AQ18" s="280"/>
      <c r="AR18" s="280"/>
    </row>
    <row r="19" spans="1:46" x14ac:dyDescent="0.15">
      <c r="A19" s="259"/>
      <c r="AK19" s="255" t="s">
        <v>493</v>
      </c>
    </row>
    <row r="20" spans="1:46" x14ac:dyDescent="0.15">
      <c r="A20" s="259"/>
      <c r="AK20" s="281"/>
      <c r="AL20" s="282"/>
      <c r="AM20" s="282"/>
      <c r="AN20" s="283"/>
      <c r="AO20" s="284" t="s">
        <v>494</v>
      </c>
      <c r="AP20" s="285" t="s">
        <v>495</v>
      </c>
      <c r="AQ20" s="286" t="s">
        <v>496</v>
      </c>
      <c r="AR20" s="287"/>
    </row>
    <row r="21" spans="1:46" s="260" customFormat="1" x14ac:dyDescent="0.15">
      <c r="A21" s="288"/>
      <c r="AK21" s="1149" t="s">
        <v>497</v>
      </c>
      <c r="AL21" s="1150"/>
      <c r="AM21" s="1150"/>
      <c r="AN21" s="1151"/>
      <c r="AO21" s="289">
        <v>10.029999999999999</v>
      </c>
      <c r="AP21" s="290">
        <v>10.82</v>
      </c>
      <c r="AQ21" s="291">
        <v>-0.79</v>
      </c>
      <c r="AS21" s="292"/>
      <c r="AT21" s="288"/>
    </row>
    <row r="22" spans="1:46" s="260" customFormat="1" x14ac:dyDescent="0.15">
      <c r="A22" s="288"/>
      <c r="AK22" s="1149" t="s">
        <v>498</v>
      </c>
      <c r="AL22" s="1150"/>
      <c r="AM22" s="1150"/>
      <c r="AN22" s="1151"/>
      <c r="AO22" s="293">
        <v>97.1</v>
      </c>
      <c r="AP22" s="294">
        <v>96.9</v>
      </c>
      <c r="AQ22" s="295">
        <v>0.2</v>
      </c>
      <c r="AR22" s="280"/>
      <c r="AS22" s="292"/>
      <c r="AT22" s="288"/>
    </row>
    <row r="23" spans="1:46" s="260" customFormat="1" x14ac:dyDescent="0.15">
      <c r="A23" s="288"/>
      <c r="AP23" s="280"/>
      <c r="AQ23" s="280"/>
      <c r="AR23" s="280"/>
      <c r="AS23" s="292"/>
      <c r="AT23" s="288"/>
    </row>
    <row r="24" spans="1:46" s="260" customFormat="1" x14ac:dyDescent="0.15">
      <c r="A24" s="288"/>
      <c r="AP24" s="280"/>
      <c r="AQ24" s="280"/>
      <c r="AR24" s="280"/>
      <c r="AS24" s="292"/>
      <c r="AT24" s="288"/>
    </row>
    <row r="25" spans="1:46" s="260" customFormat="1" x14ac:dyDescent="0.15">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x14ac:dyDescent="0.15">
      <c r="A26" s="1142" t="s">
        <v>499</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x14ac:dyDescent="0.15">
      <c r="A27" s="300"/>
      <c r="AS27" s="255"/>
      <c r="AT27" s="255"/>
    </row>
    <row r="28" spans="1:46" ht="17.25" x14ac:dyDescent="0.15">
      <c r="A28" s="256" t="s">
        <v>500</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x14ac:dyDescent="0.15">
      <c r="A29" s="259"/>
      <c r="AK29" s="260" t="s">
        <v>501</v>
      </c>
      <c r="AL29" s="260"/>
      <c r="AM29" s="260"/>
      <c r="AN29" s="260"/>
      <c r="AS29" s="302"/>
    </row>
    <row r="30" spans="1:46" ht="13.5" customHeight="1" x14ac:dyDescent="0.15">
      <c r="A30" s="259"/>
      <c r="AK30" s="262"/>
      <c r="AL30" s="263"/>
      <c r="AM30" s="263"/>
      <c r="AN30" s="264"/>
      <c r="AO30" s="1131" t="s">
        <v>480</v>
      </c>
      <c r="AP30" s="265"/>
      <c r="AQ30" s="266" t="s">
        <v>481</v>
      </c>
      <c r="AR30" s="267"/>
    </row>
    <row r="31" spans="1:46" x14ac:dyDescent="0.15">
      <c r="A31" s="259"/>
      <c r="AK31" s="268"/>
      <c r="AL31" s="269"/>
      <c r="AM31" s="269"/>
      <c r="AN31" s="270"/>
      <c r="AO31" s="1132"/>
      <c r="AP31" s="271" t="s">
        <v>482</v>
      </c>
      <c r="AQ31" s="272" t="s">
        <v>483</v>
      </c>
      <c r="AR31" s="273" t="s">
        <v>484</v>
      </c>
    </row>
    <row r="32" spans="1:46" ht="27" customHeight="1" x14ac:dyDescent="0.15">
      <c r="A32" s="259"/>
      <c r="AK32" s="1133" t="s">
        <v>502</v>
      </c>
      <c r="AL32" s="1134"/>
      <c r="AM32" s="1134"/>
      <c r="AN32" s="1135"/>
      <c r="AO32" s="303">
        <v>1002717</v>
      </c>
      <c r="AP32" s="303">
        <v>80430</v>
      </c>
      <c r="AQ32" s="304">
        <v>61308</v>
      </c>
      <c r="AR32" s="305">
        <v>31.2</v>
      </c>
    </row>
    <row r="33" spans="1:46" ht="13.5" customHeight="1" x14ac:dyDescent="0.15">
      <c r="A33" s="259"/>
      <c r="AK33" s="1133" t="s">
        <v>503</v>
      </c>
      <c r="AL33" s="1134"/>
      <c r="AM33" s="1134"/>
      <c r="AN33" s="1135"/>
      <c r="AO33" s="303" t="s">
        <v>488</v>
      </c>
      <c r="AP33" s="303" t="s">
        <v>488</v>
      </c>
      <c r="AQ33" s="304" t="s">
        <v>488</v>
      </c>
      <c r="AR33" s="305" t="s">
        <v>488</v>
      </c>
    </row>
    <row r="34" spans="1:46" ht="27" customHeight="1" x14ac:dyDescent="0.15">
      <c r="A34" s="259"/>
      <c r="AK34" s="1133" t="s">
        <v>504</v>
      </c>
      <c r="AL34" s="1134"/>
      <c r="AM34" s="1134"/>
      <c r="AN34" s="1135"/>
      <c r="AO34" s="303" t="s">
        <v>488</v>
      </c>
      <c r="AP34" s="303" t="s">
        <v>488</v>
      </c>
      <c r="AQ34" s="304" t="s">
        <v>488</v>
      </c>
      <c r="AR34" s="305" t="s">
        <v>488</v>
      </c>
    </row>
    <row r="35" spans="1:46" ht="27" customHeight="1" x14ac:dyDescent="0.15">
      <c r="A35" s="259"/>
      <c r="AK35" s="1133" t="s">
        <v>505</v>
      </c>
      <c r="AL35" s="1134"/>
      <c r="AM35" s="1134"/>
      <c r="AN35" s="1135"/>
      <c r="AO35" s="303">
        <v>443924</v>
      </c>
      <c r="AP35" s="303">
        <v>35608</v>
      </c>
      <c r="AQ35" s="304">
        <v>22520</v>
      </c>
      <c r="AR35" s="305">
        <v>58.1</v>
      </c>
    </row>
    <row r="36" spans="1:46" ht="27" customHeight="1" x14ac:dyDescent="0.15">
      <c r="A36" s="259"/>
      <c r="AK36" s="1133" t="s">
        <v>506</v>
      </c>
      <c r="AL36" s="1134"/>
      <c r="AM36" s="1134"/>
      <c r="AN36" s="1135"/>
      <c r="AO36" s="303">
        <v>1889</v>
      </c>
      <c r="AP36" s="303">
        <v>152</v>
      </c>
      <c r="AQ36" s="304">
        <v>5045</v>
      </c>
      <c r="AR36" s="305">
        <v>-97</v>
      </c>
    </row>
    <row r="37" spans="1:46" ht="13.5" customHeight="1" x14ac:dyDescent="0.15">
      <c r="A37" s="259"/>
      <c r="AK37" s="1133" t="s">
        <v>507</v>
      </c>
      <c r="AL37" s="1134"/>
      <c r="AM37" s="1134"/>
      <c r="AN37" s="1135"/>
      <c r="AO37" s="303" t="s">
        <v>488</v>
      </c>
      <c r="AP37" s="303" t="s">
        <v>488</v>
      </c>
      <c r="AQ37" s="304">
        <v>526</v>
      </c>
      <c r="AR37" s="305" t="s">
        <v>488</v>
      </c>
    </row>
    <row r="38" spans="1:46" ht="27" customHeight="1" x14ac:dyDescent="0.15">
      <c r="A38" s="259"/>
      <c r="AK38" s="1136" t="s">
        <v>508</v>
      </c>
      <c r="AL38" s="1137"/>
      <c r="AM38" s="1137"/>
      <c r="AN38" s="1138"/>
      <c r="AO38" s="306" t="s">
        <v>488</v>
      </c>
      <c r="AP38" s="306" t="s">
        <v>488</v>
      </c>
      <c r="AQ38" s="307">
        <v>11</v>
      </c>
      <c r="AR38" s="295" t="s">
        <v>488</v>
      </c>
      <c r="AS38" s="302"/>
    </row>
    <row r="39" spans="1:46" x14ac:dyDescent="0.15">
      <c r="A39" s="259"/>
      <c r="AK39" s="1136" t="s">
        <v>509</v>
      </c>
      <c r="AL39" s="1137"/>
      <c r="AM39" s="1137"/>
      <c r="AN39" s="1138"/>
      <c r="AO39" s="303" t="s">
        <v>488</v>
      </c>
      <c r="AP39" s="303" t="s">
        <v>488</v>
      </c>
      <c r="AQ39" s="304">
        <v>-1559</v>
      </c>
      <c r="AR39" s="305" t="s">
        <v>488</v>
      </c>
      <c r="AS39" s="302"/>
    </row>
    <row r="40" spans="1:46" ht="27" customHeight="1" x14ac:dyDescent="0.15">
      <c r="A40" s="259"/>
      <c r="AK40" s="1133" t="s">
        <v>510</v>
      </c>
      <c r="AL40" s="1134"/>
      <c r="AM40" s="1134"/>
      <c r="AN40" s="1135"/>
      <c r="AO40" s="303">
        <v>-929033</v>
      </c>
      <c r="AP40" s="303">
        <v>-74519</v>
      </c>
      <c r="AQ40" s="304">
        <v>-58872</v>
      </c>
      <c r="AR40" s="305">
        <v>26.6</v>
      </c>
      <c r="AS40" s="302"/>
    </row>
    <row r="41" spans="1:46" x14ac:dyDescent="0.15">
      <c r="A41" s="259"/>
      <c r="AK41" s="1139" t="s">
        <v>288</v>
      </c>
      <c r="AL41" s="1140"/>
      <c r="AM41" s="1140"/>
      <c r="AN41" s="1141"/>
      <c r="AO41" s="303">
        <v>519497</v>
      </c>
      <c r="AP41" s="303">
        <v>41670</v>
      </c>
      <c r="AQ41" s="304">
        <v>28979</v>
      </c>
      <c r="AR41" s="305">
        <v>43.8</v>
      </c>
      <c r="AS41" s="302"/>
    </row>
    <row r="42" spans="1:46" x14ac:dyDescent="0.15">
      <c r="A42" s="259"/>
      <c r="AK42" s="308"/>
      <c r="AQ42" s="280"/>
      <c r="AR42" s="280"/>
      <c r="AS42" s="302"/>
    </row>
    <row r="43" spans="1:46" x14ac:dyDescent="0.15">
      <c r="A43" s="259"/>
      <c r="AP43" s="309"/>
      <c r="AQ43" s="280"/>
      <c r="AS43" s="302"/>
    </row>
    <row r="44" spans="1:46" x14ac:dyDescent="0.15">
      <c r="A44" s="259"/>
      <c r="AQ44" s="280"/>
    </row>
    <row r="45" spans="1:46" x14ac:dyDescent="0.15">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x14ac:dyDescent="0.15">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15">
      <c r="A47" s="312" t="s">
        <v>511</v>
      </c>
    </row>
    <row r="48" spans="1:46" x14ac:dyDescent="0.15">
      <c r="A48" s="259"/>
      <c r="AK48" s="313" t="s">
        <v>512</v>
      </c>
      <c r="AL48" s="313"/>
      <c r="AM48" s="313"/>
      <c r="AN48" s="313"/>
      <c r="AO48" s="313"/>
      <c r="AP48" s="313"/>
      <c r="AQ48" s="314"/>
      <c r="AR48" s="313"/>
    </row>
    <row r="49" spans="1:44" ht="13.5" customHeight="1" x14ac:dyDescent="0.15">
      <c r="A49" s="259"/>
      <c r="AK49" s="315"/>
      <c r="AL49" s="316"/>
      <c r="AM49" s="1126" t="s">
        <v>480</v>
      </c>
      <c r="AN49" s="1128" t="s">
        <v>513</v>
      </c>
      <c r="AO49" s="1129"/>
      <c r="AP49" s="1129"/>
      <c r="AQ49" s="1129"/>
      <c r="AR49" s="1130"/>
    </row>
    <row r="50" spans="1:44" x14ac:dyDescent="0.15">
      <c r="A50" s="259"/>
      <c r="AK50" s="317"/>
      <c r="AL50" s="318"/>
      <c r="AM50" s="1127"/>
      <c r="AN50" s="319" t="s">
        <v>514</v>
      </c>
      <c r="AO50" s="320" t="s">
        <v>515</v>
      </c>
      <c r="AP50" s="321" t="s">
        <v>516</v>
      </c>
      <c r="AQ50" s="322" t="s">
        <v>517</v>
      </c>
      <c r="AR50" s="323" t="s">
        <v>518</v>
      </c>
    </row>
    <row r="51" spans="1:44" x14ac:dyDescent="0.15">
      <c r="A51" s="259"/>
      <c r="AK51" s="315" t="s">
        <v>519</v>
      </c>
      <c r="AL51" s="316"/>
      <c r="AM51" s="324">
        <v>1949321</v>
      </c>
      <c r="AN51" s="325">
        <v>142755</v>
      </c>
      <c r="AO51" s="326">
        <v>127.5</v>
      </c>
      <c r="AP51" s="327">
        <v>93492</v>
      </c>
      <c r="AQ51" s="328">
        <v>-13.6</v>
      </c>
      <c r="AR51" s="329">
        <v>141.1</v>
      </c>
    </row>
    <row r="52" spans="1:44" x14ac:dyDescent="0.15">
      <c r="A52" s="259"/>
      <c r="AK52" s="330"/>
      <c r="AL52" s="331" t="s">
        <v>520</v>
      </c>
      <c r="AM52" s="332">
        <v>1198027</v>
      </c>
      <c r="AN52" s="333">
        <v>87735</v>
      </c>
      <c r="AO52" s="334">
        <v>77.7</v>
      </c>
      <c r="AP52" s="335">
        <v>53316</v>
      </c>
      <c r="AQ52" s="336">
        <v>6</v>
      </c>
      <c r="AR52" s="337">
        <v>71.7</v>
      </c>
    </row>
    <row r="53" spans="1:44" x14ac:dyDescent="0.15">
      <c r="A53" s="259"/>
      <c r="AK53" s="315" t="s">
        <v>521</v>
      </c>
      <c r="AL53" s="316"/>
      <c r="AM53" s="324">
        <v>1596858</v>
      </c>
      <c r="AN53" s="325">
        <v>119204</v>
      </c>
      <c r="AO53" s="326">
        <v>-16.5</v>
      </c>
      <c r="AP53" s="327">
        <v>94796</v>
      </c>
      <c r="AQ53" s="328">
        <v>1.4</v>
      </c>
      <c r="AR53" s="329">
        <v>-17.899999999999999</v>
      </c>
    </row>
    <row r="54" spans="1:44" x14ac:dyDescent="0.15">
      <c r="A54" s="259"/>
      <c r="AK54" s="330"/>
      <c r="AL54" s="331" t="s">
        <v>520</v>
      </c>
      <c r="AM54" s="332">
        <v>1337667</v>
      </c>
      <c r="AN54" s="333">
        <v>99856</v>
      </c>
      <c r="AO54" s="334">
        <v>13.8</v>
      </c>
      <c r="AP54" s="335">
        <v>55781</v>
      </c>
      <c r="AQ54" s="336">
        <v>4.5999999999999996</v>
      </c>
      <c r="AR54" s="337">
        <v>9.1999999999999993</v>
      </c>
    </row>
    <row r="55" spans="1:44" x14ac:dyDescent="0.15">
      <c r="A55" s="259"/>
      <c r="AK55" s="315" t="s">
        <v>522</v>
      </c>
      <c r="AL55" s="316"/>
      <c r="AM55" s="324">
        <v>1874802</v>
      </c>
      <c r="AN55" s="325">
        <v>143564</v>
      </c>
      <c r="AO55" s="326">
        <v>20.399999999999999</v>
      </c>
      <c r="AP55" s="327">
        <v>85942</v>
      </c>
      <c r="AQ55" s="328">
        <v>-9.3000000000000007</v>
      </c>
      <c r="AR55" s="329">
        <v>29.7</v>
      </c>
    </row>
    <row r="56" spans="1:44" x14ac:dyDescent="0.15">
      <c r="A56" s="259"/>
      <c r="AK56" s="330"/>
      <c r="AL56" s="331" t="s">
        <v>520</v>
      </c>
      <c r="AM56" s="332">
        <v>1157245</v>
      </c>
      <c r="AN56" s="333">
        <v>88617</v>
      </c>
      <c r="AO56" s="334">
        <v>-11.3</v>
      </c>
      <c r="AP56" s="335">
        <v>48630</v>
      </c>
      <c r="AQ56" s="336">
        <v>-12.8</v>
      </c>
      <c r="AR56" s="337">
        <v>1.5</v>
      </c>
    </row>
    <row r="57" spans="1:44" x14ac:dyDescent="0.15">
      <c r="A57" s="259"/>
      <c r="AK57" s="315" t="s">
        <v>523</v>
      </c>
      <c r="AL57" s="316"/>
      <c r="AM57" s="324">
        <v>1108681</v>
      </c>
      <c r="AN57" s="325">
        <v>86643</v>
      </c>
      <c r="AO57" s="326">
        <v>-39.6</v>
      </c>
      <c r="AP57" s="327">
        <v>95007</v>
      </c>
      <c r="AQ57" s="328">
        <v>10.5</v>
      </c>
      <c r="AR57" s="329">
        <v>-50.1</v>
      </c>
    </row>
    <row r="58" spans="1:44" x14ac:dyDescent="0.15">
      <c r="A58" s="259"/>
      <c r="AK58" s="330"/>
      <c r="AL58" s="331" t="s">
        <v>520</v>
      </c>
      <c r="AM58" s="332">
        <v>804611</v>
      </c>
      <c r="AN58" s="333">
        <v>62880</v>
      </c>
      <c r="AO58" s="334">
        <v>-29</v>
      </c>
      <c r="AP58" s="335">
        <v>48509</v>
      </c>
      <c r="AQ58" s="336">
        <v>-0.2</v>
      </c>
      <c r="AR58" s="337">
        <v>-28.8</v>
      </c>
    </row>
    <row r="59" spans="1:44" x14ac:dyDescent="0.15">
      <c r="A59" s="259"/>
      <c r="AK59" s="315" t="s">
        <v>524</v>
      </c>
      <c r="AL59" s="316"/>
      <c r="AM59" s="324">
        <v>896785</v>
      </c>
      <c r="AN59" s="325">
        <v>71933</v>
      </c>
      <c r="AO59" s="326">
        <v>-17</v>
      </c>
      <c r="AP59" s="327">
        <v>98176</v>
      </c>
      <c r="AQ59" s="328">
        <v>3.3</v>
      </c>
      <c r="AR59" s="329">
        <v>-20.3</v>
      </c>
    </row>
    <row r="60" spans="1:44" x14ac:dyDescent="0.15">
      <c r="A60" s="259"/>
      <c r="AK60" s="330"/>
      <c r="AL60" s="331" t="s">
        <v>520</v>
      </c>
      <c r="AM60" s="332">
        <v>550184</v>
      </c>
      <c r="AN60" s="333">
        <v>44131</v>
      </c>
      <c r="AO60" s="334">
        <v>-29.8</v>
      </c>
      <c r="AP60" s="335">
        <v>58489</v>
      </c>
      <c r="AQ60" s="336">
        <v>20.6</v>
      </c>
      <c r="AR60" s="337">
        <v>-50.4</v>
      </c>
    </row>
    <row r="61" spans="1:44" x14ac:dyDescent="0.15">
      <c r="A61" s="259"/>
      <c r="AK61" s="315" t="s">
        <v>525</v>
      </c>
      <c r="AL61" s="338"/>
      <c r="AM61" s="324">
        <v>1485289</v>
      </c>
      <c r="AN61" s="325">
        <v>112820</v>
      </c>
      <c r="AO61" s="326">
        <v>15</v>
      </c>
      <c r="AP61" s="327">
        <v>93483</v>
      </c>
      <c r="AQ61" s="339">
        <v>-1.5</v>
      </c>
      <c r="AR61" s="329">
        <v>16.5</v>
      </c>
    </row>
    <row r="62" spans="1:44" x14ac:dyDescent="0.15">
      <c r="A62" s="259"/>
      <c r="AK62" s="330"/>
      <c r="AL62" s="331" t="s">
        <v>520</v>
      </c>
      <c r="AM62" s="332">
        <v>1009547</v>
      </c>
      <c r="AN62" s="333">
        <v>76644</v>
      </c>
      <c r="AO62" s="334">
        <v>4.3</v>
      </c>
      <c r="AP62" s="335">
        <v>52945</v>
      </c>
      <c r="AQ62" s="336">
        <v>3.6</v>
      </c>
      <c r="AR62" s="337">
        <v>0.7</v>
      </c>
    </row>
    <row r="63" spans="1:44" x14ac:dyDescent="0.15">
      <c r="A63" s="259"/>
    </row>
    <row r="64" spans="1:44" x14ac:dyDescent="0.15">
      <c r="A64" s="259"/>
    </row>
    <row r="65" spans="1:46" x14ac:dyDescent="0.15">
      <c r="A65" s="259"/>
    </row>
    <row r="66" spans="1:46" x14ac:dyDescent="0.15">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15">
      <c r="AS67" s="255"/>
      <c r="AT67" s="255"/>
    </row>
    <row r="70" spans="1:46" hidden="1" x14ac:dyDescent="0.15"/>
    <row r="71" spans="1:46" hidden="1" x14ac:dyDescent="0.15"/>
    <row r="72" spans="1:46" hidden="1" x14ac:dyDescent="0.15"/>
    <row r="73" spans="1:46" hidden="1" x14ac:dyDescent="0.15"/>
  </sheetData>
  <sheetProtection algorithmName="SHA-512" hashValue="TlPIJjZp5jwCif4uxzf/XVGj1WnD6/7Kl4d+E4ExsrO44E82wVVqmOprMlzhciL5OgMoWatXqvtaagalNmn/dA==" saltValue="oK+h5PzDLJVZ5/vQf4RyU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6384" width="9" style="253" hidden="1"/>
  </cols>
  <sheetData>
    <row r="1" spans="2:125"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x14ac:dyDescent="0.15">
      <c r="B2" s="253"/>
      <c r="DG2" s="253"/>
    </row>
    <row r="3" spans="2:125" x14ac:dyDescent="0.15">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x14ac:dyDescent="0.15"/>
    <row r="5" spans="2:125" x14ac:dyDescent="0.15"/>
    <row r="6" spans="2:125" x14ac:dyDescent="0.15"/>
    <row r="7" spans="2:125" x14ac:dyDescent="0.15"/>
    <row r="8" spans="2:125" x14ac:dyDescent="0.15"/>
    <row r="9" spans="2:125" x14ac:dyDescent="0.15">
      <c r="DU9" s="253"/>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3"/>
    </row>
    <row r="18" spans="125:125" x14ac:dyDescent="0.15"/>
    <row r="19" spans="125:125" x14ac:dyDescent="0.15"/>
    <row r="20" spans="125:125" x14ac:dyDescent="0.15">
      <c r="DU20" s="253"/>
    </row>
    <row r="21" spans="125:125" x14ac:dyDescent="0.15">
      <c r="DU21" s="253"/>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3"/>
    </row>
    <row r="29" spans="125:125" x14ac:dyDescent="0.15"/>
    <row r="30" spans="125:125" x14ac:dyDescent="0.15"/>
    <row r="31" spans="125:125" x14ac:dyDescent="0.15"/>
    <row r="32" spans="125:125" x14ac:dyDescent="0.15"/>
    <row r="33" spans="2:125" x14ac:dyDescent="0.15">
      <c r="B33" s="253"/>
      <c r="G33" s="253"/>
      <c r="I33" s="253"/>
    </row>
    <row r="34" spans="2:125" x14ac:dyDescent="0.15">
      <c r="C34" s="253"/>
      <c r="P34" s="253"/>
      <c r="DE34" s="253"/>
      <c r="DH34" s="253"/>
    </row>
    <row r="35" spans="2:125" x14ac:dyDescent="0.15">
      <c r="D35" s="253"/>
      <c r="E35" s="253"/>
      <c r="DG35" s="253"/>
      <c r="DJ35" s="253"/>
      <c r="DP35" s="253"/>
      <c r="DQ35" s="253"/>
      <c r="DR35" s="253"/>
      <c r="DS35" s="253"/>
      <c r="DT35" s="253"/>
      <c r="DU35" s="253"/>
    </row>
    <row r="36" spans="2:125" x14ac:dyDescent="0.15">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x14ac:dyDescent="0.15">
      <c r="DU37" s="253"/>
    </row>
    <row r="38" spans="2:125" x14ac:dyDescent="0.15">
      <c r="DT38" s="253"/>
      <c r="DU38" s="253"/>
    </row>
    <row r="39" spans="2:125" x14ac:dyDescent="0.15"/>
    <row r="40" spans="2:125" x14ac:dyDescent="0.15">
      <c r="DH40" s="253"/>
    </row>
    <row r="41" spans="2:125" x14ac:dyDescent="0.15">
      <c r="DE41" s="253"/>
    </row>
    <row r="42" spans="2:125" x14ac:dyDescent="0.15">
      <c r="DG42" s="253"/>
      <c r="DJ42" s="253"/>
    </row>
    <row r="43" spans="2:125" x14ac:dyDescent="0.15">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x14ac:dyDescent="0.15">
      <c r="DU44" s="253"/>
    </row>
    <row r="45" spans="2:125" x14ac:dyDescent="0.15"/>
    <row r="46" spans="2:125" x14ac:dyDescent="0.15"/>
    <row r="47" spans="2:125" x14ac:dyDescent="0.15"/>
    <row r="48" spans="2:125" x14ac:dyDescent="0.15">
      <c r="DT48" s="253"/>
      <c r="DU48" s="253"/>
    </row>
    <row r="49" spans="120:125" x14ac:dyDescent="0.15">
      <c r="DU49" s="253"/>
    </row>
    <row r="50" spans="120:125" x14ac:dyDescent="0.15">
      <c r="DU50" s="253"/>
    </row>
    <row r="51" spans="120:125" x14ac:dyDescent="0.15">
      <c r="DP51" s="253"/>
      <c r="DQ51" s="253"/>
      <c r="DR51" s="253"/>
      <c r="DS51" s="253"/>
      <c r="DT51" s="253"/>
      <c r="DU51" s="253"/>
    </row>
    <row r="52" spans="120:125" x14ac:dyDescent="0.15"/>
    <row r="53" spans="120:125" x14ac:dyDescent="0.15"/>
    <row r="54" spans="120:125" x14ac:dyDescent="0.15">
      <c r="DU54" s="253"/>
    </row>
    <row r="55" spans="120:125" x14ac:dyDescent="0.15"/>
    <row r="56" spans="120:125" x14ac:dyDescent="0.15"/>
    <row r="57" spans="120:125" x14ac:dyDescent="0.15"/>
    <row r="58" spans="120:125" x14ac:dyDescent="0.15">
      <c r="DU58" s="253"/>
    </row>
    <row r="59" spans="120:125" x14ac:dyDescent="0.15"/>
    <row r="60" spans="120:125" x14ac:dyDescent="0.15"/>
    <row r="61" spans="120:125" x14ac:dyDescent="0.15"/>
    <row r="62" spans="120:125" x14ac:dyDescent="0.15"/>
    <row r="63" spans="120:125" x14ac:dyDescent="0.15">
      <c r="DU63" s="253"/>
    </row>
    <row r="64" spans="120:125" x14ac:dyDescent="0.15">
      <c r="DT64" s="253"/>
      <c r="DU64" s="253"/>
    </row>
    <row r="65" spans="123:125" x14ac:dyDescent="0.15"/>
    <row r="66" spans="123:125" x14ac:dyDescent="0.15"/>
    <row r="67" spans="123:125" x14ac:dyDescent="0.15"/>
    <row r="68" spans="123:125" x14ac:dyDescent="0.15"/>
    <row r="69" spans="123:125" x14ac:dyDescent="0.15">
      <c r="DS69" s="253"/>
      <c r="DT69" s="253"/>
      <c r="DU69" s="253"/>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3"/>
    </row>
    <row r="83" spans="116:125" x14ac:dyDescent="0.15">
      <c r="DM83" s="253"/>
      <c r="DN83" s="253"/>
      <c r="DO83" s="253"/>
      <c r="DP83" s="253"/>
      <c r="DQ83" s="253"/>
      <c r="DR83" s="253"/>
      <c r="DS83" s="253"/>
      <c r="DT83" s="253"/>
      <c r="DU83" s="253"/>
    </row>
    <row r="84" spans="116:125" x14ac:dyDescent="0.15"/>
    <row r="85" spans="116:125" x14ac:dyDescent="0.15"/>
    <row r="86" spans="116:125" x14ac:dyDescent="0.15"/>
    <row r="87" spans="116:125" x14ac:dyDescent="0.15"/>
    <row r="88" spans="116:125" x14ac:dyDescent="0.15">
      <c r="DU88" s="253"/>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3"/>
      <c r="DT94" s="253"/>
      <c r="DU94" s="253"/>
    </row>
    <row r="95" spans="116:125" ht="13.5" customHeight="1" x14ac:dyDescent="0.15">
      <c r="DU95" s="253"/>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3"/>
    </row>
    <row r="102" spans="124:125" ht="13.5" customHeight="1" x14ac:dyDescent="0.15"/>
    <row r="103" spans="124:125" ht="13.5" customHeight="1" x14ac:dyDescent="0.15"/>
    <row r="104" spans="124:125" ht="13.5" customHeight="1" x14ac:dyDescent="0.15">
      <c r="DT104" s="253"/>
      <c r="DU104" s="253"/>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3" t="s">
        <v>477</v>
      </c>
    </row>
    <row r="121" spans="125:125" ht="13.5" hidden="1" customHeight="1" x14ac:dyDescent="0.15">
      <c r="DU121" s="253"/>
    </row>
  </sheetData>
  <sheetProtection algorithmName="SHA-512" hashValue="z3siT/WIeBlfwqLX3LgPmDYRYtBNRLdSCGwiTKAloYfSymdgDozAst92nqQw6sTAM1xW1zZE5awRlJlURyAyLQ==" saltValue="M766p3J4+GZGES5gI6A/X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54" customWidth="1"/>
    <col min="126" max="142" width="0" style="253" hidden="1" customWidth="1"/>
    <col min="143" max="16384" width="9" style="253" hidden="1"/>
  </cols>
  <sheetData>
    <row r="1" spans="1:125"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x14ac:dyDescent="0.15">
      <c r="B2" s="253"/>
      <c r="T2" s="253"/>
    </row>
    <row r="3" spans="1:125"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3"/>
      <c r="G33" s="253"/>
      <c r="I33" s="253"/>
    </row>
    <row r="34" spans="2:125" x14ac:dyDescent="0.15">
      <c r="C34" s="253"/>
      <c r="P34" s="253"/>
      <c r="R34" s="253"/>
      <c r="U34" s="253"/>
    </row>
    <row r="35" spans="2:125" x14ac:dyDescent="0.15">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x14ac:dyDescent="0.15">
      <c r="F36" s="253"/>
      <c r="H36" s="253"/>
      <c r="J36" s="253"/>
      <c r="K36" s="253"/>
      <c r="L36" s="253"/>
      <c r="M36" s="253"/>
      <c r="N36" s="253"/>
      <c r="O36" s="253"/>
      <c r="Q36" s="253"/>
      <c r="S36" s="253"/>
      <c r="V36" s="253"/>
    </row>
    <row r="37" spans="2:125" x14ac:dyDescent="0.15"/>
    <row r="38" spans="2:125" x14ac:dyDescent="0.15"/>
    <row r="39" spans="2:125" x14ac:dyDescent="0.15"/>
    <row r="40" spans="2:125" x14ac:dyDescent="0.15">
      <c r="U40" s="253"/>
    </row>
    <row r="41" spans="2:125" x14ac:dyDescent="0.15">
      <c r="R41" s="253"/>
    </row>
    <row r="42" spans="2:125" x14ac:dyDescent="0.15">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x14ac:dyDescent="0.15">
      <c r="Q43" s="253"/>
      <c r="S43" s="253"/>
      <c r="V43" s="253"/>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4" t="s">
        <v>477</v>
      </c>
    </row>
  </sheetData>
  <sheetProtection algorithmName="SHA-512" hashValue="n3S4jUE1RoSCaFzJo3fe+K9yaouG9IA0in81HpKCsjSCvB6YbbDmLVVeKGomI1ndL1CSSo4MqipmyPrQVsyeYg==" saltValue="eLjofUtz+u5d8Yx4jgCeY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52" t="s">
        <v>3</v>
      </c>
      <c r="D47" s="1152"/>
      <c r="E47" s="1153"/>
      <c r="F47" s="11">
        <v>25.52</v>
      </c>
      <c r="G47" s="12">
        <v>24.2</v>
      </c>
      <c r="H47" s="12">
        <v>22.74</v>
      </c>
      <c r="I47" s="12">
        <v>21.79</v>
      </c>
      <c r="J47" s="13">
        <v>20.55</v>
      </c>
    </row>
    <row r="48" spans="2:10" ht="57.75" customHeight="1" x14ac:dyDescent="0.15">
      <c r="B48" s="14"/>
      <c r="C48" s="1154" t="s">
        <v>4</v>
      </c>
      <c r="D48" s="1154"/>
      <c r="E48" s="1155"/>
      <c r="F48" s="15">
        <v>10.39</v>
      </c>
      <c r="G48" s="16">
        <v>10.15</v>
      </c>
      <c r="H48" s="16">
        <v>10.08</v>
      </c>
      <c r="I48" s="16">
        <v>10.210000000000001</v>
      </c>
      <c r="J48" s="17">
        <v>10.89</v>
      </c>
    </row>
    <row r="49" spans="2:10" ht="57.75" customHeight="1" thickBot="1" x14ac:dyDescent="0.2">
      <c r="B49" s="18"/>
      <c r="C49" s="1156" t="s">
        <v>5</v>
      </c>
      <c r="D49" s="1156"/>
      <c r="E49" s="1157"/>
      <c r="F49" s="19">
        <v>2.64</v>
      </c>
      <c r="G49" s="20">
        <v>7.0000000000000007E-2</v>
      </c>
      <c r="H49" s="20">
        <v>5.09</v>
      </c>
      <c r="I49" s="20" t="s">
        <v>532</v>
      </c>
      <c r="J49" s="21" t="s">
        <v>533</v>
      </c>
    </row>
    <row r="50" spans="2:10" x14ac:dyDescent="0.15"/>
  </sheetData>
  <sheetProtection algorithmName="SHA-512" hashValue="VgyKaZ3vX8OgS8k6pskpTjUa71eescwwh+iicGR+wl05bZtb7yyaihNaefX3IFoMszOXdr2EsTNgBeTowV2xpQ==" saltValue="yyki16UsINxQqYESseMOu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62" t="s">
        <v>534</v>
      </c>
      <c r="D34" s="1162"/>
      <c r="E34" s="1163"/>
      <c r="F34" s="32">
        <v>10.210000000000001</v>
      </c>
      <c r="G34" s="33">
        <v>10.51</v>
      </c>
      <c r="H34" s="33">
        <v>10.83</v>
      </c>
      <c r="I34" s="33">
        <v>11.32</v>
      </c>
      <c r="J34" s="34">
        <v>11.69</v>
      </c>
      <c r="K34" s="22"/>
      <c r="L34" s="22"/>
      <c r="M34" s="22"/>
      <c r="N34" s="22"/>
      <c r="O34" s="22"/>
      <c r="P34" s="22"/>
    </row>
    <row r="35" spans="1:16" ht="39" customHeight="1" x14ac:dyDescent="0.15">
      <c r="A35" s="22"/>
      <c r="B35" s="35"/>
      <c r="C35" s="1158" t="s">
        <v>535</v>
      </c>
      <c r="D35" s="1158"/>
      <c r="E35" s="1159"/>
      <c r="F35" s="36">
        <v>10.38</v>
      </c>
      <c r="G35" s="37">
        <v>10.15</v>
      </c>
      <c r="H35" s="37">
        <v>10.08</v>
      </c>
      <c r="I35" s="37">
        <v>10.199999999999999</v>
      </c>
      <c r="J35" s="38">
        <v>10.89</v>
      </c>
      <c r="K35" s="22"/>
      <c r="L35" s="22"/>
      <c r="M35" s="22"/>
      <c r="N35" s="22"/>
      <c r="O35" s="22"/>
      <c r="P35" s="22"/>
    </row>
    <row r="36" spans="1:16" ht="39" customHeight="1" x14ac:dyDescent="0.15">
      <c r="A36" s="22"/>
      <c r="B36" s="35"/>
      <c r="C36" s="1158" t="s">
        <v>536</v>
      </c>
      <c r="D36" s="1158"/>
      <c r="E36" s="1159"/>
      <c r="F36" s="36">
        <v>1.4</v>
      </c>
      <c r="G36" s="37">
        <v>1.2</v>
      </c>
      <c r="H36" s="37">
        <v>1.22</v>
      </c>
      <c r="I36" s="37">
        <v>1.33</v>
      </c>
      <c r="J36" s="38">
        <v>2.16</v>
      </c>
      <c r="K36" s="22"/>
      <c r="L36" s="22"/>
      <c r="M36" s="22"/>
      <c r="N36" s="22"/>
      <c r="O36" s="22"/>
      <c r="P36" s="22"/>
    </row>
    <row r="37" spans="1:16" ht="39" customHeight="1" x14ac:dyDescent="0.15">
      <c r="A37" s="22"/>
      <c r="B37" s="35"/>
      <c r="C37" s="1158" t="s">
        <v>537</v>
      </c>
      <c r="D37" s="1158"/>
      <c r="E37" s="1159"/>
      <c r="F37" s="36">
        <v>0.4</v>
      </c>
      <c r="G37" s="37">
        <v>1.04</v>
      </c>
      <c r="H37" s="37">
        <v>0.98</v>
      </c>
      <c r="I37" s="37">
        <v>1.03</v>
      </c>
      <c r="J37" s="38">
        <v>1.34</v>
      </c>
      <c r="K37" s="22"/>
      <c r="L37" s="22"/>
      <c r="M37" s="22"/>
      <c r="N37" s="22"/>
      <c r="O37" s="22"/>
      <c r="P37" s="22"/>
    </row>
    <row r="38" spans="1:16" ht="39" customHeight="1" x14ac:dyDescent="0.15">
      <c r="A38" s="22"/>
      <c r="B38" s="35"/>
      <c r="C38" s="1158" t="s">
        <v>538</v>
      </c>
      <c r="D38" s="1158"/>
      <c r="E38" s="1159"/>
      <c r="F38" s="36">
        <v>0.85</v>
      </c>
      <c r="G38" s="37">
        <v>0.72</v>
      </c>
      <c r="H38" s="37">
        <v>1.0900000000000001</v>
      </c>
      <c r="I38" s="37">
        <v>0.88</v>
      </c>
      <c r="J38" s="38">
        <v>1.17</v>
      </c>
      <c r="K38" s="22"/>
      <c r="L38" s="22"/>
      <c r="M38" s="22"/>
      <c r="N38" s="22"/>
      <c r="O38" s="22"/>
      <c r="P38" s="22"/>
    </row>
    <row r="39" spans="1:16" ht="39" customHeight="1" x14ac:dyDescent="0.15">
      <c r="A39" s="22"/>
      <c r="B39" s="35"/>
      <c r="C39" s="1158" t="s">
        <v>539</v>
      </c>
      <c r="D39" s="1158"/>
      <c r="E39" s="1159"/>
      <c r="F39" s="36">
        <v>0.18</v>
      </c>
      <c r="G39" s="37">
        <v>0.19</v>
      </c>
      <c r="H39" s="37">
        <v>0.28000000000000003</v>
      </c>
      <c r="I39" s="37">
        <v>0.28999999999999998</v>
      </c>
      <c r="J39" s="38">
        <v>0.54</v>
      </c>
      <c r="K39" s="22"/>
      <c r="L39" s="22"/>
      <c r="M39" s="22"/>
      <c r="N39" s="22"/>
      <c r="O39" s="22"/>
      <c r="P39" s="22"/>
    </row>
    <row r="40" spans="1:16" ht="39" customHeight="1" x14ac:dyDescent="0.15">
      <c r="A40" s="22"/>
      <c r="B40" s="35"/>
      <c r="C40" s="1158" t="s">
        <v>540</v>
      </c>
      <c r="D40" s="1158"/>
      <c r="E40" s="1159"/>
      <c r="F40" s="36">
        <v>0.01</v>
      </c>
      <c r="G40" s="37">
        <v>0.01</v>
      </c>
      <c r="H40" s="37">
        <v>0.02</v>
      </c>
      <c r="I40" s="37">
        <v>0.01</v>
      </c>
      <c r="J40" s="38">
        <v>0.01</v>
      </c>
      <c r="K40" s="22"/>
      <c r="L40" s="22"/>
      <c r="M40" s="22"/>
      <c r="N40" s="22"/>
      <c r="O40" s="22"/>
      <c r="P40" s="22"/>
    </row>
    <row r="41" spans="1:16" ht="39" customHeight="1" x14ac:dyDescent="0.15">
      <c r="A41" s="22"/>
      <c r="B41" s="35"/>
      <c r="C41" s="1158"/>
      <c r="D41" s="1158"/>
      <c r="E41" s="1159"/>
      <c r="F41" s="36"/>
      <c r="G41" s="37"/>
      <c r="H41" s="37"/>
      <c r="I41" s="37"/>
      <c r="J41" s="38"/>
      <c r="K41" s="22"/>
      <c r="L41" s="22"/>
      <c r="M41" s="22"/>
      <c r="N41" s="22"/>
      <c r="O41" s="22"/>
      <c r="P41" s="22"/>
    </row>
    <row r="42" spans="1:16" ht="39" customHeight="1" x14ac:dyDescent="0.15">
      <c r="A42" s="22"/>
      <c r="B42" s="39"/>
      <c r="C42" s="1158" t="s">
        <v>541</v>
      </c>
      <c r="D42" s="1158"/>
      <c r="E42" s="1159"/>
      <c r="F42" s="36" t="s">
        <v>488</v>
      </c>
      <c r="G42" s="37" t="s">
        <v>488</v>
      </c>
      <c r="H42" s="37" t="s">
        <v>488</v>
      </c>
      <c r="I42" s="37" t="s">
        <v>488</v>
      </c>
      <c r="J42" s="38" t="s">
        <v>488</v>
      </c>
      <c r="K42" s="22"/>
      <c r="L42" s="22"/>
      <c r="M42" s="22"/>
      <c r="N42" s="22"/>
      <c r="O42" s="22"/>
      <c r="P42" s="22"/>
    </row>
    <row r="43" spans="1:16" ht="39" customHeight="1" thickBot="1" x14ac:dyDescent="0.2">
      <c r="A43" s="22"/>
      <c r="B43" s="40"/>
      <c r="C43" s="1160" t="s">
        <v>542</v>
      </c>
      <c r="D43" s="1160"/>
      <c r="E43" s="1161"/>
      <c r="F43" s="41" t="s">
        <v>488</v>
      </c>
      <c r="G43" s="42" t="s">
        <v>488</v>
      </c>
      <c r="H43" s="42" t="s">
        <v>488</v>
      </c>
      <c r="I43" s="42" t="s">
        <v>488</v>
      </c>
      <c r="J43" s="43" t="s">
        <v>488</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b8qQr+ok7q6xFmeidEs8r15hjdQ0RJqso4oIvVZAjJkFNcroLOjFe3uVjcnguFgKx8DLPuRtAovrRerupYT3HA==" saltValue="m5Tu60FjA520ShDwkuLWx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70"/>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15">
      <c r="A45" s="46"/>
      <c r="B45" s="1187" t="s">
        <v>9</v>
      </c>
      <c r="C45" s="1188"/>
      <c r="D45" s="56"/>
      <c r="E45" s="1193" t="s">
        <v>10</v>
      </c>
      <c r="F45" s="1193"/>
      <c r="G45" s="1193"/>
      <c r="H45" s="1193"/>
      <c r="I45" s="1193"/>
      <c r="J45" s="1194"/>
      <c r="K45" s="57">
        <v>777</v>
      </c>
      <c r="L45" s="58">
        <v>842</v>
      </c>
      <c r="M45" s="58">
        <v>857</v>
      </c>
      <c r="N45" s="58">
        <v>918</v>
      </c>
      <c r="O45" s="59">
        <v>1003</v>
      </c>
      <c r="P45" s="46"/>
      <c r="Q45" s="46"/>
      <c r="R45" s="46"/>
      <c r="S45" s="46"/>
      <c r="T45" s="46"/>
      <c r="U45" s="46"/>
    </row>
    <row r="46" spans="1:21" ht="30.75" customHeight="1" x14ac:dyDescent="0.15">
      <c r="A46" s="46"/>
      <c r="B46" s="1189"/>
      <c r="C46" s="1190"/>
      <c r="D46" s="60"/>
      <c r="E46" s="1166" t="s">
        <v>11</v>
      </c>
      <c r="F46" s="1166"/>
      <c r="G46" s="1166"/>
      <c r="H46" s="1166"/>
      <c r="I46" s="1166"/>
      <c r="J46" s="1167"/>
      <c r="K46" s="61" t="s">
        <v>488</v>
      </c>
      <c r="L46" s="62" t="s">
        <v>488</v>
      </c>
      <c r="M46" s="62" t="s">
        <v>488</v>
      </c>
      <c r="N46" s="62" t="s">
        <v>488</v>
      </c>
      <c r="O46" s="63" t="s">
        <v>488</v>
      </c>
      <c r="P46" s="46"/>
      <c r="Q46" s="46"/>
      <c r="R46" s="46"/>
      <c r="S46" s="46"/>
      <c r="T46" s="46"/>
      <c r="U46" s="46"/>
    </row>
    <row r="47" spans="1:21" ht="30.75" customHeight="1" x14ac:dyDescent="0.15">
      <c r="A47" s="46"/>
      <c r="B47" s="1189"/>
      <c r="C47" s="1190"/>
      <c r="D47" s="60"/>
      <c r="E47" s="1166" t="s">
        <v>12</v>
      </c>
      <c r="F47" s="1166"/>
      <c r="G47" s="1166"/>
      <c r="H47" s="1166"/>
      <c r="I47" s="1166"/>
      <c r="J47" s="1167"/>
      <c r="K47" s="61" t="s">
        <v>488</v>
      </c>
      <c r="L47" s="62" t="s">
        <v>488</v>
      </c>
      <c r="M47" s="62" t="s">
        <v>488</v>
      </c>
      <c r="N47" s="62" t="s">
        <v>488</v>
      </c>
      <c r="O47" s="63" t="s">
        <v>488</v>
      </c>
      <c r="P47" s="46"/>
      <c r="Q47" s="46"/>
      <c r="R47" s="46"/>
      <c r="S47" s="46"/>
      <c r="T47" s="46"/>
      <c r="U47" s="46"/>
    </row>
    <row r="48" spans="1:21" ht="30.75" customHeight="1" x14ac:dyDescent="0.15">
      <c r="A48" s="46"/>
      <c r="B48" s="1189"/>
      <c r="C48" s="1190"/>
      <c r="D48" s="60"/>
      <c r="E48" s="1166" t="s">
        <v>13</v>
      </c>
      <c r="F48" s="1166"/>
      <c r="G48" s="1166"/>
      <c r="H48" s="1166"/>
      <c r="I48" s="1166"/>
      <c r="J48" s="1167"/>
      <c r="K48" s="61">
        <v>482</v>
      </c>
      <c r="L48" s="62">
        <v>506</v>
      </c>
      <c r="M48" s="62">
        <v>540</v>
      </c>
      <c r="N48" s="62">
        <v>516</v>
      </c>
      <c r="O48" s="63">
        <v>444</v>
      </c>
      <c r="P48" s="46"/>
      <c r="Q48" s="46"/>
      <c r="R48" s="46"/>
      <c r="S48" s="46"/>
      <c r="T48" s="46"/>
      <c r="U48" s="46"/>
    </row>
    <row r="49" spans="1:21" ht="30.75" customHeight="1" x14ac:dyDescent="0.15">
      <c r="A49" s="46"/>
      <c r="B49" s="1189"/>
      <c r="C49" s="1190"/>
      <c r="D49" s="60"/>
      <c r="E49" s="1166" t="s">
        <v>14</v>
      </c>
      <c r="F49" s="1166"/>
      <c r="G49" s="1166"/>
      <c r="H49" s="1166"/>
      <c r="I49" s="1166"/>
      <c r="J49" s="1167"/>
      <c r="K49" s="61">
        <v>2</v>
      </c>
      <c r="L49" s="62">
        <v>2</v>
      </c>
      <c r="M49" s="62">
        <v>2</v>
      </c>
      <c r="N49" s="62">
        <v>2</v>
      </c>
      <c r="O49" s="63">
        <v>2</v>
      </c>
      <c r="P49" s="46"/>
      <c r="Q49" s="46"/>
      <c r="R49" s="46"/>
      <c r="S49" s="46"/>
      <c r="T49" s="46"/>
      <c r="U49" s="46"/>
    </row>
    <row r="50" spans="1:21" ht="30.75" customHeight="1" x14ac:dyDescent="0.15">
      <c r="A50" s="46"/>
      <c r="B50" s="1189"/>
      <c r="C50" s="1190"/>
      <c r="D50" s="60"/>
      <c r="E50" s="1166" t="s">
        <v>15</v>
      </c>
      <c r="F50" s="1166"/>
      <c r="G50" s="1166"/>
      <c r="H50" s="1166"/>
      <c r="I50" s="1166"/>
      <c r="J50" s="1167"/>
      <c r="K50" s="61" t="s">
        <v>488</v>
      </c>
      <c r="L50" s="62" t="s">
        <v>488</v>
      </c>
      <c r="M50" s="62" t="s">
        <v>488</v>
      </c>
      <c r="N50" s="62" t="s">
        <v>488</v>
      </c>
      <c r="O50" s="63" t="s">
        <v>488</v>
      </c>
      <c r="P50" s="46"/>
      <c r="Q50" s="46"/>
      <c r="R50" s="46"/>
      <c r="S50" s="46"/>
      <c r="T50" s="46"/>
      <c r="U50" s="46"/>
    </row>
    <row r="51" spans="1:21" ht="30.75" customHeight="1" x14ac:dyDescent="0.15">
      <c r="A51" s="46"/>
      <c r="B51" s="1191"/>
      <c r="C51" s="1192"/>
      <c r="D51" s="64"/>
      <c r="E51" s="1166" t="s">
        <v>16</v>
      </c>
      <c r="F51" s="1166"/>
      <c r="G51" s="1166"/>
      <c r="H51" s="1166"/>
      <c r="I51" s="1166"/>
      <c r="J51" s="1167"/>
      <c r="K51" s="61" t="s">
        <v>488</v>
      </c>
      <c r="L51" s="62" t="s">
        <v>488</v>
      </c>
      <c r="M51" s="62" t="s">
        <v>488</v>
      </c>
      <c r="N51" s="62" t="s">
        <v>488</v>
      </c>
      <c r="O51" s="63" t="s">
        <v>488</v>
      </c>
      <c r="P51" s="46"/>
      <c r="Q51" s="46"/>
      <c r="R51" s="46"/>
      <c r="S51" s="46"/>
      <c r="T51" s="46"/>
      <c r="U51" s="46"/>
    </row>
    <row r="52" spans="1:21" ht="30.75" customHeight="1" x14ac:dyDescent="0.15">
      <c r="A52" s="46"/>
      <c r="B52" s="1164" t="s">
        <v>17</v>
      </c>
      <c r="C52" s="1165"/>
      <c r="D52" s="64"/>
      <c r="E52" s="1166" t="s">
        <v>18</v>
      </c>
      <c r="F52" s="1166"/>
      <c r="G52" s="1166"/>
      <c r="H52" s="1166"/>
      <c r="I52" s="1166"/>
      <c r="J52" s="1167"/>
      <c r="K52" s="61">
        <v>871</v>
      </c>
      <c r="L52" s="62">
        <v>941</v>
      </c>
      <c r="M52" s="62">
        <v>938</v>
      </c>
      <c r="N52" s="62">
        <v>915</v>
      </c>
      <c r="O52" s="63">
        <v>929</v>
      </c>
      <c r="P52" s="46"/>
      <c r="Q52" s="46"/>
      <c r="R52" s="46"/>
      <c r="S52" s="46"/>
      <c r="T52" s="46"/>
      <c r="U52" s="46"/>
    </row>
    <row r="53" spans="1:21" ht="30.75" customHeight="1" thickBot="1" x14ac:dyDescent="0.2">
      <c r="A53" s="46"/>
      <c r="B53" s="1168" t="s">
        <v>19</v>
      </c>
      <c r="C53" s="1169"/>
      <c r="D53" s="65"/>
      <c r="E53" s="1170" t="s">
        <v>20</v>
      </c>
      <c r="F53" s="1170"/>
      <c r="G53" s="1170"/>
      <c r="H53" s="1170"/>
      <c r="I53" s="1170"/>
      <c r="J53" s="1171"/>
      <c r="K53" s="66">
        <v>390</v>
      </c>
      <c r="L53" s="67">
        <v>409</v>
      </c>
      <c r="M53" s="67">
        <v>461</v>
      </c>
      <c r="N53" s="67">
        <v>521</v>
      </c>
      <c r="O53" s="68">
        <v>520</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15">
      <c r="B58" s="1172" t="s">
        <v>24</v>
      </c>
      <c r="C58" s="1173"/>
      <c r="D58" s="1178" t="s">
        <v>25</v>
      </c>
      <c r="E58" s="1179"/>
      <c r="F58" s="1179"/>
      <c r="G58" s="1179"/>
      <c r="H58" s="1179"/>
      <c r="I58" s="1179"/>
      <c r="J58" s="1180"/>
      <c r="K58" s="81" t="s">
        <v>488</v>
      </c>
      <c r="L58" s="82" t="s">
        <v>488</v>
      </c>
      <c r="M58" s="82" t="s">
        <v>488</v>
      </c>
      <c r="N58" s="82" t="s">
        <v>488</v>
      </c>
      <c r="O58" s="83" t="s">
        <v>566</v>
      </c>
    </row>
    <row r="59" spans="1:21" ht="31.5" customHeight="1" x14ac:dyDescent="0.15">
      <c r="B59" s="1174"/>
      <c r="C59" s="1175"/>
      <c r="D59" s="1181" t="s">
        <v>26</v>
      </c>
      <c r="E59" s="1182"/>
      <c r="F59" s="1182"/>
      <c r="G59" s="1182"/>
      <c r="H59" s="1182"/>
      <c r="I59" s="1182"/>
      <c r="J59" s="1183"/>
      <c r="K59" s="84" t="s">
        <v>488</v>
      </c>
      <c r="L59" s="85" t="s">
        <v>488</v>
      </c>
      <c r="M59" s="85" t="s">
        <v>488</v>
      </c>
      <c r="N59" s="85" t="s">
        <v>488</v>
      </c>
      <c r="O59" s="86" t="s">
        <v>488</v>
      </c>
    </row>
    <row r="60" spans="1:21" ht="31.5" customHeight="1" thickBot="1" x14ac:dyDescent="0.2">
      <c r="B60" s="1176"/>
      <c r="C60" s="1177"/>
      <c r="D60" s="1184" t="s">
        <v>27</v>
      </c>
      <c r="E60" s="1185"/>
      <c r="F60" s="1185"/>
      <c r="G60" s="1185"/>
      <c r="H60" s="1185"/>
      <c r="I60" s="1185"/>
      <c r="J60" s="1186"/>
      <c r="K60" s="87" t="s">
        <v>488</v>
      </c>
      <c r="L60" s="88" t="s">
        <v>488</v>
      </c>
      <c r="M60" s="88" t="s">
        <v>488</v>
      </c>
      <c r="N60" s="88" t="s">
        <v>488</v>
      </c>
      <c r="O60" s="89" t="s">
        <v>488</v>
      </c>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row r="65" s="47" customFormat="1" ht="12.6" hidden="1" customHeight="1" x14ac:dyDescent="0.15"/>
    <row r="66" s="47" customFormat="1" ht="12.6" hidden="1" customHeight="1" x14ac:dyDescent="0.15"/>
    <row r="67" s="47" customFormat="1" ht="12.6" hidden="1" customHeight="1" x14ac:dyDescent="0.15"/>
    <row r="68" s="47" customFormat="1" ht="12.6" hidden="1" customHeight="1" x14ac:dyDescent="0.15"/>
    <row r="69" s="47" customFormat="1" ht="12.6" hidden="1" customHeight="1" x14ac:dyDescent="0.15"/>
    <row r="70" s="47" customFormat="1" ht="12.6" hidden="1" customHeight="1" x14ac:dyDescent="0.15"/>
  </sheetData>
  <sheetProtection algorithmName="SHA-512" hashValue="Kp4swtjWsl6iULp9bAgT8ZDYseqpSEw2zCMnf+EhV0R5Cdm7UQWSFxwTaUp1zId09E8d7Cf8qVVTvX7M7kAxEg==" saltValue="PqCjqR70h4BYBoA13rNqJ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527</v>
      </c>
      <c r="J40" s="101" t="s">
        <v>528</v>
      </c>
      <c r="K40" s="101" t="s">
        <v>529</v>
      </c>
      <c r="L40" s="101" t="s">
        <v>530</v>
      </c>
      <c r="M40" s="102" t="s">
        <v>531</v>
      </c>
    </row>
    <row r="41" spans="2:13" ht="27.75" customHeight="1" x14ac:dyDescent="0.15">
      <c r="B41" s="1207" t="s">
        <v>30</v>
      </c>
      <c r="C41" s="1208"/>
      <c r="D41" s="103"/>
      <c r="E41" s="1209" t="s">
        <v>31</v>
      </c>
      <c r="F41" s="1209"/>
      <c r="G41" s="1209"/>
      <c r="H41" s="1210"/>
      <c r="I41" s="342">
        <v>8928</v>
      </c>
      <c r="J41" s="343">
        <v>9499</v>
      </c>
      <c r="K41" s="343">
        <v>9807</v>
      </c>
      <c r="L41" s="343">
        <v>9537</v>
      </c>
      <c r="M41" s="344">
        <v>8969</v>
      </c>
    </row>
    <row r="42" spans="2:13" ht="27.75" customHeight="1" x14ac:dyDescent="0.15">
      <c r="B42" s="1197"/>
      <c r="C42" s="1198"/>
      <c r="D42" s="104"/>
      <c r="E42" s="1201" t="s">
        <v>32</v>
      </c>
      <c r="F42" s="1201"/>
      <c r="G42" s="1201"/>
      <c r="H42" s="1202"/>
      <c r="I42" s="345" t="s">
        <v>488</v>
      </c>
      <c r="J42" s="346" t="s">
        <v>488</v>
      </c>
      <c r="K42" s="346" t="s">
        <v>488</v>
      </c>
      <c r="L42" s="346" t="s">
        <v>488</v>
      </c>
      <c r="M42" s="347" t="s">
        <v>488</v>
      </c>
    </row>
    <row r="43" spans="2:13" ht="27.75" customHeight="1" x14ac:dyDescent="0.15">
      <c r="B43" s="1197"/>
      <c r="C43" s="1198"/>
      <c r="D43" s="104"/>
      <c r="E43" s="1201" t="s">
        <v>33</v>
      </c>
      <c r="F43" s="1201"/>
      <c r="G43" s="1201"/>
      <c r="H43" s="1202"/>
      <c r="I43" s="345">
        <v>4478</v>
      </c>
      <c r="J43" s="346">
        <v>4170</v>
      </c>
      <c r="K43" s="346">
        <v>4033</v>
      </c>
      <c r="L43" s="346">
        <v>3741</v>
      </c>
      <c r="M43" s="347">
        <v>3441</v>
      </c>
    </row>
    <row r="44" spans="2:13" ht="27.75" customHeight="1" x14ac:dyDescent="0.15">
      <c r="B44" s="1197"/>
      <c r="C44" s="1198"/>
      <c r="D44" s="104"/>
      <c r="E44" s="1201" t="s">
        <v>34</v>
      </c>
      <c r="F44" s="1201"/>
      <c r="G44" s="1201"/>
      <c r="H44" s="1202"/>
      <c r="I44" s="345">
        <v>8</v>
      </c>
      <c r="J44" s="346">
        <v>7</v>
      </c>
      <c r="K44" s="346">
        <v>6</v>
      </c>
      <c r="L44" s="346">
        <v>6</v>
      </c>
      <c r="M44" s="347">
        <v>6</v>
      </c>
    </row>
    <row r="45" spans="2:13" ht="27.75" customHeight="1" x14ac:dyDescent="0.15">
      <c r="B45" s="1197"/>
      <c r="C45" s="1198"/>
      <c r="D45" s="104"/>
      <c r="E45" s="1201" t="s">
        <v>35</v>
      </c>
      <c r="F45" s="1201"/>
      <c r="G45" s="1201"/>
      <c r="H45" s="1202"/>
      <c r="I45" s="345">
        <v>1066</v>
      </c>
      <c r="J45" s="346">
        <v>1097</v>
      </c>
      <c r="K45" s="346">
        <v>1049</v>
      </c>
      <c r="L45" s="346">
        <v>1042</v>
      </c>
      <c r="M45" s="347">
        <v>997</v>
      </c>
    </row>
    <row r="46" spans="2:13" ht="27.75" customHeight="1" x14ac:dyDescent="0.15">
      <c r="B46" s="1197"/>
      <c r="C46" s="1198"/>
      <c r="D46" s="105"/>
      <c r="E46" s="1201" t="s">
        <v>36</v>
      </c>
      <c r="F46" s="1201"/>
      <c r="G46" s="1201"/>
      <c r="H46" s="1202"/>
      <c r="I46" s="345" t="s">
        <v>488</v>
      </c>
      <c r="J46" s="346" t="s">
        <v>488</v>
      </c>
      <c r="K46" s="346" t="s">
        <v>488</v>
      </c>
      <c r="L46" s="346" t="s">
        <v>488</v>
      </c>
      <c r="M46" s="347" t="s">
        <v>488</v>
      </c>
    </row>
    <row r="47" spans="2:13" ht="27.75" customHeight="1" x14ac:dyDescent="0.15">
      <c r="B47" s="1197"/>
      <c r="C47" s="1198"/>
      <c r="D47" s="106"/>
      <c r="E47" s="1211" t="s">
        <v>37</v>
      </c>
      <c r="F47" s="1212"/>
      <c r="G47" s="1212"/>
      <c r="H47" s="1213"/>
      <c r="I47" s="345" t="s">
        <v>488</v>
      </c>
      <c r="J47" s="346" t="s">
        <v>488</v>
      </c>
      <c r="K47" s="346" t="s">
        <v>488</v>
      </c>
      <c r="L47" s="346" t="s">
        <v>488</v>
      </c>
      <c r="M47" s="347" t="s">
        <v>488</v>
      </c>
    </row>
    <row r="48" spans="2:13" ht="27.75" customHeight="1" x14ac:dyDescent="0.15">
      <c r="B48" s="1197"/>
      <c r="C48" s="1198"/>
      <c r="D48" s="104"/>
      <c r="E48" s="1201" t="s">
        <v>38</v>
      </c>
      <c r="F48" s="1201"/>
      <c r="G48" s="1201"/>
      <c r="H48" s="1202"/>
      <c r="I48" s="345" t="s">
        <v>488</v>
      </c>
      <c r="J48" s="346" t="s">
        <v>488</v>
      </c>
      <c r="K48" s="346" t="s">
        <v>488</v>
      </c>
      <c r="L48" s="346" t="s">
        <v>488</v>
      </c>
      <c r="M48" s="347" t="s">
        <v>488</v>
      </c>
    </row>
    <row r="49" spans="2:13" ht="27.75" customHeight="1" x14ac:dyDescent="0.15">
      <c r="B49" s="1199"/>
      <c r="C49" s="1200"/>
      <c r="D49" s="104"/>
      <c r="E49" s="1201" t="s">
        <v>39</v>
      </c>
      <c r="F49" s="1201"/>
      <c r="G49" s="1201"/>
      <c r="H49" s="1202"/>
      <c r="I49" s="345" t="s">
        <v>488</v>
      </c>
      <c r="J49" s="346" t="s">
        <v>488</v>
      </c>
      <c r="K49" s="346" t="s">
        <v>488</v>
      </c>
      <c r="L49" s="346" t="s">
        <v>488</v>
      </c>
      <c r="M49" s="347" t="s">
        <v>488</v>
      </c>
    </row>
    <row r="50" spans="2:13" ht="27.75" customHeight="1" x14ac:dyDescent="0.15">
      <c r="B50" s="1195" t="s">
        <v>40</v>
      </c>
      <c r="C50" s="1196"/>
      <c r="D50" s="107"/>
      <c r="E50" s="1201" t="s">
        <v>41</v>
      </c>
      <c r="F50" s="1201"/>
      <c r="G50" s="1201"/>
      <c r="H50" s="1202"/>
      <c r="I50" s="345">
        <v>3104</v>
      </c>
      <c r="J50" s="346">
        <v>3371</v>
      </c>
      <c r="K50" s="346">
        <v>3573</v>
      </c>
      <c r="L50" s="346">
        <v>3614</v>
      </c>
      <c r="M50" s="347">
        <v>4012</v>
      </c>
    </row>
    <row r="51" spans="2:13" ht="27.75" customHeight="1" x14ac:dyDescent="0.15">
      <c r="B51" s="1197"/>
      <c r="C51" s="1198"/>
      <c r="D51" s="104"/>
      <c r="E51" s="1201" t="s">
        <v>42</v>
      </c>
      <c r="F51" s="1201"/>
      <c r="G51" s="1201"/>
      <c r="H51" s="1202"/>
      <c r="I51" s="345">
        <v>2</v>
      </c>
      <c r="J51" s="346">
        <v>2</v>
      </c>
      <c r="K51" s="346" t="s">
        <v>488</v>
      </c>
      <c r="L51" s="346" t="s">
        <v>488</v>
      </c>
      <c r="M51" s="347" t="s">
        <v>488</v>
      </c>
    </row>
    <row r="52" spans="2:13" ht="27.75" customHeight="1" x14ac:dyDescent="0.15">
      <c r="B52" s="1199"/>
      <c r="C52" s="1200"/>
      <c r="D52" s="104"/>
      <c r="E52" s="1201" t="s">
        <v>43</v>
      </c>
      <c r="F52" s="1201"/>
      <c r="G52" s="1201"/>
      <c r="H52" s="1202"/>
      <c r="I52" s="345">
        <v>8771</v>
      </c>
      <c r="J52" s="346">
        <v>8500</v>
      </c>
      <c r="K52" s="346">
        <v>8613</v>
      </c>
      <c r="L52" s="346">
        <v>8064</v>
      </c>
      <c r="M52" s="347">
        <v>7740</v>
      </c>
    </row>
    <row r="53" spans="2:13" ht="27.75" customHeight="1" thickBot="1" x14ac:dyDescent="0.2">
      <c r="B53" s="1203" t="s">
        <v>19</v>
      </c>
      <c r="C53" s="1204"/>
      <c r="D53" s="108"/>
      <c r="E53" s="1205" t="s">
        <v>44</v>
      </c>
      <c r="F53" s="1205"/>
      <c r="G53" s="1205"/>
      <c r="H53" s="1206"/>
      <c r="I53" s="348">
        <v>2604</v>
      </c>
      <c r="J53" s="349">
        <v>2901</v>
      </c>
      <c r="K53" s="349">
        <v>2709</v>
      </c>
      <c r="L53" s="349">
        <v>2649</v>
      </c>
      <c r="M53" s="350">
        <v>1660</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P/yCr6u9CzEE9WXR88RwWJYqPZjl8zkXEvL/TpUkBEcDUlj8M24P2uJBvAxsOTHzxEpLSwyYU3MyKMbvcEFtxA==" saltValue="tykRUVEg7mysJOaZvWGhm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15"/>
    <row r="2" s="1" customFormat="1" ht="16.5" customHeight="1" x14ac:dyDescent="0.15"/>
    <row r="3" s="1" customFormat="1" ht="16.5" customHeight="1" x14ac:dyDescent="0.15"/>
    <row r="4" s="1" customFormat="1" ht="16.5" customHeight="1" x14ac:dyDescent="0.15"/>
    <row r="5" s="1" customFormat="1"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529</v>
      </c>
      <c r="G54" s="117" t="s">
        <v>530</v>
      </c>
      <c r="H54" s="118" t="s">
        <v>531</v>
      </c>
    </row>
    <row r="55" spans="2:8" ht="52.5" customHeight="1" x14ac:dyDescent="0.15">
      <c r="B55" s="119"/>
      <c r="C55" s="1222" t="s">
        <v>46</v>
      </c>
      <c r="D55" s="1222"/>
      <c r="E55" s="1223"/>
      <c r="F55" s="120">
        <v>1226</v>
      </c>
      <c r="G55" s="120">
        <v>1138</v>
      </c>
      <c r="H55" s="121">
        <v>1079</v>
      </c>
    </row>
    <row r="56" spans="2:8" ht="52.5" customHeight="1" x14ac:dyDescent="0.15">
      <c r="B56" s="122"/>
      <c r="C56" s="1224" t="s">
        <v>47</v>
      </c>
      <c r="D56" s="1224"/>
      <c r="E56" s="1225"/>
      <c r="F56" s="123">
        <v>205</v>
      </c>
      <c r="G56" s="123">
        <v>155</v>
      </c>
      <c r="H56" s="124">
        <v>105</v>
      </c>
    </row>
    <row r="57" spans="2:8" ht="53.25" customHeight="1" x14ac:dyDescent="0.15">
      <c r="B57" s="122"/>
      <c r="C57" s="1226" t="s">
        <v>48</v>
      </c>
      <c r="D57" s="1226"/>
      <c r="E57" s="1227"/>
      <c r="F57" s="125">
        <v>1757</v>
      </c>
      <c r="G57" s="125">
        <v>1912</v>
      </c>
      <c r="H57" s="126">
        <v>2370</v>
      </c>
    </row>
    <row r="58" spans="2:8" ht="45.75" customHeight="1" x14ac:dyDescent="0.15">
      <c r="B58" s="127"/>
      <c r="C58" s="1214" t="s">
        <v>560</v>
      </c>
      <c r="D58" s="1215"/>
      <c r="E58" s="1216"/>
      <c r="F58" s="128">
        <v>420</v>
      </c>
      <c r="G58" s="128">
        <v>570</v>
      </c>
      <c r="H58" s="129">
        <v>793</v>
      </c>
    </row>
    <row r="59" spans="2:8" ht="45.75" customHeight="1" x14ac:dyDescent="0.15">
      <c r="B59" s="127"/>
      <c r="C59" s="1214" t="s">
        <v>561</v>
      </c>
      <c r="D59" s="1215"/>
      <c r="E59" s="1216"/>
      <c r="F59" s="128">
        <v>457</v>
      </c>
      <c r="G59" s="128">
        <v>457</v>
      </c>
      <c r="H59" s="129">
        <v>678</v>
      </c>
    </row>
    <row r="60" spans="2:8" ht="45.75" customHeight="1" x14ac:dyDescent="0.15">
      <c r="B60" s="127"/>
      <c r="C60" s="1214" t="s">
        <v>562</v>
      </c>
      <c r="D60" s="1215"/>
      <c r="E60" s="1216"/>
      <c r="F60" s="128">
        <v>339</v>
      </c>
      <c r="G60" s="128">
        <v>323</v>
      </c>
      <c r="H60" s="129">
        <v>296</v>
      </c>
    </row>
    <row r="61" spans="2:8" ht="45.75" customHeight="1" x14ac:dyDescent="0.15">
      <c r="B61" s="127"/>
      <c r="C61" s="1214" t="s">
        <v>563</v>
      </c>
      <c r="D61" s="1215"/>
      <c r="E61" s="1216"/>
      <c r="F61" s="128">
        <v>171</v>
      </c>
      <c r="G61" s="128">
        <v>202</v>
      </c>
      <c r="H61" s="129">
        <v>228</v>
      </c>
    </row>
    <row r="62" spans="2:8" ht="45.75" customHeight="1" thickBot="1" x14ac:dyDescent="0.2">
      <c r="B62" s="130"/>
      <c r="C62" s="1217" t="s">
        <v>564</v>
      </c>
      <c r="D62" s="1218"/>
      <c r="E62" s="1219"/>
      <c r="F62" s="131">
        <v>192</v>
      </c>
      <c r="G62" s="131">
        <v>167</v>
      </c>
      <c r="H62" s="132">
        <v>148</v>
      </c>
    </row>
    <row r="63" spans="2:8" ht="52.5" customHeight="1" thickBot="1" x14ac:dyDescent="0.2">
      <c r="B63" s="133"/>
      <c r="C63" s="1220" t="s">
        <v>49</v>
      </c>
      <c r="D63" s="1220"/>
      <c r="E63" s="1221"/>
      <c r="F63" s="134">
        <v>3188</v>
      </c>
      <c r="G63" s="134">
        <v>3206</v>
      </c>
      <c r="H63" s="135">
        <v>3555</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row r="69" s="1" customFormat="1" ht="13.5" hidden="1" customHeight="1" x14ac:dyDescent="0.15"/>
    <row r="70" s="1" customFormat="1" ht="13.5" hidden="1" customHeight="1" x14ac:dyDescent="0.15"/>
    <row r="71" s="1" customFormat="1" ht="13.5" hidden="1" customHeight="1" x14ac:dyDescent="0.15"/>
    <row r="72" s="1" customFormat="1" ht="13.5" hidden="1" customHeight="1" x14ac:dyDescent="0.15"/>
    <row r="73" s="1" customFormat="1" ht="13.5" hidden="1" customHeight="1" x14ac:dyDescent="0.15"/>
    <row r="74" s="1" customFormat="1" ht="13.5" hidden="1" customHeight="1" x14ac:dyDescent="0.15"/>
  </sheetData>
  <sheetProtection algorithmName="SHA-512" hashValue="pX1T8sHfjwKfpQ54/DRi4+7Mak4hOrR+prcRcT20+tZ0xX8z1EqJD5nauuNwsjkxhsj4ZRXZK0mSK5k3bIySNA==" saltValue="r0qM57TtwABUWVwfJby3W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AF978-037F-4B8A-A108-3E928EB22F24}">
  <sheetPr>
    <pageSetUpPr fitToPage="1"/>
  </sheetPr>
  <dimension ref="A1:DE85"/>
  <sheetViews>
    <sheetView showGridLines="0" topLeftCell="P26" zoomScaleNormal="100" zoomScaleSheetLayoutView="55" workbookViewId="0">
      <selection activeCell="AN65" sqref="AN65:DC69"/>
    </sheetView>
  </sheetViews>
  <sheetFormatPr defaultColWidth="0" defaultRowHeight="13.5" customHeight="1" zeroHeight="1" x14ac:dyDescent="0.15"/>
  <cols>
    <col min="1" max="1" width="6.375" style="255" customWidth="1"/>
    <col min="2" max="107" width="2.5" style="255" customWidth="1"/>
    <col min="108" max="108" width="6.125" style="261" customWidth="1"/>
    <col min="109" max="109" width="5.875" style="259" customWidth="1"/>
    <col min="110" max="16384" width="8.625" style="255" hidden="1"/>
  </cols>
  <sheetData>
    <row r="1" spans="1:109" ht="42.75" customHeight="1" x14ac:dyDescent="0.15">
      <c r="A1" s="351"/>
      <c r="B1" s="352"/>
      <c r="DD1" s="255"/>
      <c r="DE1" s="255"/>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55"/>
      <c r="DE2" s="255"/>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55"/>
      <c r="DE3" s="255"/>
    </row>
    <row r="4" spans="1:109" s="253"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53"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53"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53"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53"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53"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53"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53"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53"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53"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53"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53" customFormat="1" x14ac:dyDescent="0.15">
      <c r="A15" s="255"/>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53" customFormat="1" x14ac:dyDescent="0.15">
      <c r="A16" s="255"/>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53" customFormat="1" x14ac:dyDescent="0.15">
      <c r="A17" s="255"/>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53" customFormat="1" x14ac:dyDescent="0.15">
      <c r="A18" s="255"/>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55"/>
      <c r="DE19" s="255"/>
    </row>
    <row r="20" spans="1:109" x14ac:dyDescent="0.15">
      <c r="DD20" s="255"/>
      <c r="DE20" s="255"/>
    </row>
    <row r="21" spans="1:109" ht="17.25" customHeight="1" x14ac:dyDescent="0.15">
      <c r="B21" s="354"/>
      <c r="C21" s="257"/>
      <c r="D21" s="257"/>
      <c r="E21" s="257"/>
      <c r="F21" s="257"/>
      <c r="G21" s="257"/>
      <c r="H21" s="257"/>
      <c r="I21" s="257"/>
      <c r="J21" s="257"/>
      <c r="K21" s="257"/>
      <c r="L21" s="257"/>
      <c r="M21" s="257"/>
      <c r="N21" s="355"/>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55"/>
      <c r="AU21" s="257"/>
      <c r="AV21" s="257"/>
      <c r="AW21" s="257"/>
      <c r="AX21" s="257"/>
      <c r="AY21" s="257"/>
      <c r="AZ21" s="257"/>
      <c r="BA21" s="257"/>
      <c r="BB21" s="257"/>
      <c r="BC21" s="257"/>
      <c r="BD21" s="257"/>
      <c r="BE21" s="257"/>
      <c r="BF21" s="355"/>
      <c r="BG21" s="257"/>
      <c r="BH21" s="257"/>
      <c r="BI21" s="257"/>
      <c r="BJ21" s="257"/>
      <c r="BK21" s="257"/>
      <c r="BL21" s="257"/>
      <c r="BM21" s="257"/>
      <c r="BN21" s="257"/>
      <c r="BO21" s="257"/>
      <c r="BP21" s="257"/>
      <c r="BQ21" s="257"/>
      <c r="BR21" s="355"/>
      <c r="BS21" s="257"/>
      <c r="BT21" s="257"/>
      <c r="BU21" s="257"/>
      <c r="BV21" s="257"/>
      <c r="BW21" s="257"/>
      <c r="BX21" s="257"/>
      <c r="BY21" s="257"/>
      <c r="BZ21" s="257"/>
      <c r="CA21" s="257"/>
      <c r="CB21" s="257"/>
      <c r="CC21" s="257"/>
      <c r="CD21" s="355"/>
      <c r="CE21" s="257"/>
      <c r="CF21" s="257"/>
      <c r="CG21" s="257"/>
      <c r="CH21" s="257"/>
      <c r="CI21" s="257"/>
      <c r="CJ21" s="257"/>
      <c r="CK21" s="257"/>
      <c r="CL21" s="257"/>
      <c r="CM21" s="257"/>
      <c r="CN21" s="257"/>
      <c r="CO21" s="257"/>
      <c r="CP21" s="355"/>
      <c r="CQ21" s="257"/>
      <c r="CR21" s="257"/>
      <c r="CS21" s="257"/>
      <c r="CT21" s="257"/>
      <c r="CU21" s="257"/>
      <c r="CV21" s="257"/>
      <c r="CW21" s="257"/>
      <c r="CX21" s="257"/>
      <c r="CY21" s="257"/>
      <c r="CZ21" s="257"/>
      <c r="DA21" s="257"/>
      <c r="DB21" s="355"/>
      <c r="DC21" s="257"/>
      <c r="DD21" s="258"/>
      <c r="DE21" s="255"/>
    </row>
    <row r="22" spans="1:109" ht="17.25" customHeight="1" x14ac:dyDescent="0.15">
      <c r="B22" s="259"/>
    </row>
    <row r="23" spans="1:109" x14ac:dyDescent="0.15">
      <c r="B23" s="259"/>
    </row>
    <row r="24" spans="1:109" x14ac:dyDescent="0.15">
      <c r="B24" s="259"/>
    </row>
    <row r="25" spans="1:109" x14ac:dyDescent="0.15">
      <c r="B25" s="259"/>
    </row>
    <row r="26" spans="1:109" x14ac:dyDescent="0.15">
      <c r="B26" s="259"/>
    </row>
    <row r="27" spans="1:109" x14ac:dyDescent="0.15">
      <c r="B27" s="259"/>
    </row>
    <row r="28" spans="1:109" x14ac:dyDescent="0.15">
      <c r="B28" s="259"/>
    </row>
    <row r="29" spans="1:109" x14ac:dyDescent="0.15">
      <c r="B29" s="259"/>
    </row>
    <row r="30" spans="1:109" x14ac:dyDescent="0.15">
      <c r="B30" s="259"/>
    </row>
    <row r="31" spans="1:109" x14ac:dyDescent="0.15">
      <c r="B31" s="259"/>
    </row>
    <row r="32" spans="1:109" x14ac:dyDescent="0.15">
      <c r="B32" s="259"/>
    </row>
    <row r="33" spans="2:109" x14ac:dyDescent="0.15">
      <c r="B33" s="259"/>
    </row>
    <row r="34" spans="2:109" x14ac:dyDescent="0.15">
      <c r="B34" s="259"/>
    </row>
    <row r="35" spans="2:109" x14ac:dyDescent="0.15">
      <c r="B35" s="259"/>
    </row>
    <row r="36" spans="2:109" x14ac:dyDescent="0.15">
      <c r="B36" s="259"/>
    </row>
    <row r="37" spans="2:109" x14ac:dyDescent="0.15">
      <c r="B37" s="259"/>
    </row>
    <row r="38" spans="2:109" x14ac:dyDescent="0.15">
      <c r="B38" s="259"/>
    </row>
    <row r="39" spans="2:109" x14ac:dyDescent="0.15">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x14ac:dyDescent="0.15">
      <c r="B40" s="356"/>
      <c r="DD40" s="356"/>
      <c r="DE40" s="255"/>
    </row>
    <row r="41" spans="2:109" ht="17.25" x14ac:dyDescent="0.15">
      <c r="B41" s="256" t="s">
        <v>567</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x14ac:dyDescent="0.15">
      <c r="B42" s="259"/>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59"/>
      <c r="AN43" s="1240" t="s">
        <v>576</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x14ac:dyDescent="0.15">
      <c r="B44" s="259"/>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x14ac:dyDescent="0.15">
      <c r="B45" s="259"/>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x14ac:dyDescent="0.15">
      <c r="B46" s="259"/>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x14ac:dyDescent="0.15">
      <c r="B47" s="259"/>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x14ac:dyDescent="0.15">
      <c r="B48" s="259"/>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59"/>
      <c r="AN49" s="255" t="s">
        <v>569</v>
      </c>
    </row>
    <row r="50" spans="1:109" x14ac:dyDescent="0.15">
      <c r="B50" s="259"/>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527</v>
      </c>
      <c r="BQ50" s="1233"/>
      <c r="BR50" s="1233"/>
      <c r="BS50" s="1233"/>
      <c r="BT50" s="1233"/>
      <c r="BU50" s="1233"/>
      <c r="BV50" s="1233"/>
      <c r="BW50" s="1233"/>
      <c r="BX50" s="1233" t="s">
        <v>528</v>
      </c>
      <c r="BY50" s="1233"/>
      <c r="BZ50" s="1233"/>
      <c r="CA50" s="1233"/>
      <c r="CB50" s="1233"/>
      <c r="CC50" s="1233"/>
      <c r="CD50" s="1233"/>
      <c r="CE50" s="1233"/>
      <c r="CF50" s="1233" t="s">
        <v>529</v>
      </c>
      <c r="CG50" s="1233"/>
      <c r="CH50" s="1233"/>
      <c r="CI50" s="1233"/>
      <c r="CJ50" s="1233"/>
      <c r="CK50" s="1233"/>
      <c r="CL50" s="1233"/>
      <c r="CM50" s="1233"/>
      <c r="CN50" s="1233" t="s">
        <v>530</v>
      </c>
      <c r="CO50" s="1233"/>
      <c r="CP50" s="1233"/>
      <c r="CQ50" s="1233"/>
      <c r="CR50" s="1233"/>
      <c r="CS50" s="1233"/>
      <c r="CT50" s="1233"/>
      <c r="CU50" s="1233"/>
      <c r="CV50" s="1233" t="s">
        <v>531</v>
      </c>
      <c r="CW50" s="1233"/>
      <c r="CX50" s="1233"/>
      <c r="CY50" s="1233"/>
      <c r="CZ50" s="1233"/>
      <c r="DA50" s="1233"/>
      <c r="DB50" s="1233"/>
      <c r="DC50" s="1233"/>
    </row>
    <row r="51" spans="1:109" ht="13.5" customHeight="1" x14ac:dyDescent="0.15">
      <c r="B51" s="259"/>
      <c r="G51" s="1236"/>
      <c r="H51" s="1236"/>
      <c r="I51" s="1249"/>
      <c r="J51" s="1249"/>
      <c r="K51" s="1235"/>
      <c r="L51" s="1235"/>
      <c r="M51" s="1235"/>
      <c r="N51" s="1235"/>
      <c r="AM51" s="359"/>
      <c r="AN51" s="1231" t="s">
        <v>570</v>
      </c>
      <c r="AO51" s="1231"/>
      <c r="AP51" s="1231"/>
      <c r="AQ51" s="1231"/>
      <c r="AR51" s="1231"/>
      <c r="AS51" s="1231"/>
      <c r="AT51" s="1231"/>
      <c r="AU51" s="1231"/>
      <c r="AV51" s="1231"/>
      <c r="AW51" s="1231"/>
      <c r="AX51" s="1231"/>
      <c r="AY51" s="1231"/>
      <c r="AZ51" s="1231"/>
      <c r="BA51" s="1231"/>
      <c r="BB51" s="1231" t="s">
        <v>571</v>
      </c>
      <c r="BC51" s="1231"/>
      <c r="BD51" s="1231"/>
      <c r="BE51" s="1231"/>
      <c r="BF51" s="1231"/>
      <c r="BG51" s="1231"/>
      <c r="BH51" s="1231"/>
      <c r="BI51" s="1231"/>
      <c r="BJ51" s="1231"/>
      <c r="BK51" s="1231"/>
      <c r="BL51" s="1231"/>
      <c r="BM51" s="1231"/>
      <c r="BN51" s="1231"/>
      <c r="BO51" s="1231"/>
      <c r="BP51" s="1228">
        <v>64.900000000000006</v>
      </c>
      <c r="BQ51" s="1228"/>
      <c r="BR51" s="1228"/>
      <c r="BS51" s="1228"/>
      <c r="BT51" s="1228"/>
      <c r="BU51" s="1228"/>
      <c r="BV51" s="1228"/>
      <c r="BW51" s="1228"/>
      <c r="BX51" s="1228">
        <v>69.599999999999994</v>
      </c>
      <c r="BY51" s="1228"/>
      <c r="BZ51" s="1228"/>
      <c r="CA51" s="1228"/>
      <c r="CB51" s="1228"/>
      <c r="CC51" s="1228"/>
      <c r="CD51" s="1228"/>
      <c r="CE51" s="1228"/>
      <c r="CF51" s="1228">
        <v>60.8</v>
      </c>
      <c r="CG51" s="1228"/>
      <c r="CH51" s="1228"/>
      <c r="CI51" s="1228"/>
      <c r="CJ51" s="1228"/>
      <c r="CK51" s="1228"/>
      <c r="CL51" s="1228"/>
      <c r="CM51" s="1228"/>
      <c r="CN51" s="1228">
        <v>61.4</v>
      </c>
      <c r="CO51" s="1228"/>
      <c r="CP51" s="1228"/>
      <c r="CQ51" s="1228"/>
      <c r="CR51" s="1228"/>
      <c r="CS51" s="1228"/>
      <c r="CT51" s="1228"/>
      <c r="CU51" s="1228"/>
      <c r="CV51" s="1228">
        <v>38.299999999999997</v>
      </c>
      <c r="CW51" s="1228"/>
      <c r="CX51" s="1228"/>
      <c r="CY51" s="1228"/>
      <c r="CZ51" s="1228"/>
      <c r="DA51" s="1228"/>
      <c r="DB51" s="1228"/>
      <c r="DC51" s="1228"/>
    </row>
    <row r="52" spans="1:109" x14ac:dyDescent="0.15">
      <c r="B52" s="259"/>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59"/>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572</v>
      </c>
      <c r="BC53" s="1231"/>
      <c r="BD53" s="1231"/>
      <c r="BE53" s="1231"/>
      <c r="BF53" s="1231"/>
      <c r="BG53" s="1231"/>
      <c r="BH53" s="1231"/>
      <c r="BI53" s="1231"/>
      <c r="BJ53" s="1231"/>
      <c r="BK53" s="1231"/>
      <c r="BL53" s="1231"/>
      <c r="BM53" s="1231"/>
      <c r="BN53" s="1231"/>
      <c r="BO53" s="1231"/>
      <c r="BP53" s="1228">
        <v>61.7</v>
      </c>
      <c r="BQ53" s="1228"/>
      <c r="BR53" s="1228"/>
      <c r="BS53" s="1228"/>
      <c r="BT53" s="1228"/>
      <c r="BU53" s="1228"/>
      <c r="BV53" s="1228"/>
      <c r="BW53" s="1228"/>
      <c r="BX53" s="1228">
        <v>63.5</v>
      </c>
      <c r="BY53" s="1228"/>
      <c r="BZ53" s="1228"/>
      <c r="CA53" s="1228"/>
      <c r="CB53" s="1228"/>
      <c r="CC53" s="1228"/>
      <c r="CD53" s="1228"/>
      <c r="CE53" s="1228"/>
      <c r="CF53" s="1228">
        <v>62.7</v>
      </c>
      <c r="CG53" s="1228"/>
      <c r="CH53" s="1228"/>
      <c r="CI53" s="1228"/>
      <c r="CJ53" s="1228"/>
      <c r="CK53" s="1228"/>
      <c r="CL53" s="1228"/>
      <c r="CM53" s="1228"/>
      <c r="CN53" s="1228">
        <v>64.400000000000006</v>
      </c>
      <c r="CO53" s="1228"/>
      <c r="CP53" s="1228"/>
      <c r="CQ53" s="1228"/>
      <c r="CR53" s="1228"/>
      <c r="CS53" s="1228"/>
      <c r="CT53" s="1228"/>
      <c r="CU53" s="1228"/>
      <c r="CV53" s="1228">
        <v>65.900000000000006</v>
      </c>
      <c r="CW53" s="1228"/>
      <c r="CX53" s="1228"/>
      <c r="CY53" s="1228"/>
      <c r="CZ53" s="1228"/>
      <c r="DA53" s="1228"/>
      <c r="DB53" s="1228"/>
      <c r="DC53" s="1228"/>
    </row>
    <row r="54" spans="1:109" x14ac:dyDescent="0.15">
      <c r="A54" s="358"/>
      <c r="B54" s="259"/>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59"/>
      <c r="G55" s="1234"/>
      <c r="H55" s="1234"/>
      <c r="I55" s="1234"/>
      <c r="J55" s="1234"/>
      <c r="K55" s="1235"/>
      <c r="L55" s="1235"/>
      <c r="M55" s="1235"/>
      <c r="N55" s="1235"/>
      <c r="AN55" s="1233" t="s">
        <v>573</v>
      </c>
      <c r="AO55" s="1233"/>
      <c r="AP55" s="1233"/>
      <c r="AQ55" s="1233"/>
      <c r="AR55" s="1233"/>
      <c r="AS55" s="1233"/>
      <c r="AT55" s="1233"/>
      <c r="AU55" s="1233"/>
      <c r="AV55" s="1233"/>
      <c r="AW55" s="1233"/>
      <c r="AX55" s="1233"/>
      <c r="AY55" s="1233"/>
      <c r="AZ55" s="1233"/>
      <c r="BA55" s="1233"/>
      <c r="BB55" s="1231" t="s">
        <v>571</v>
      </c>
      <c r="BC55" s="1231"/>
      <c r="BD55" s="1231"/>
      <c r="BE55" s="1231"/>
      <c r="BF55" s="1231"/>
      <c r="BG55" s="1231"/>
      <c r="BH55" s="1231"/>
      <c r="BI55" s="1231"/>
      <c r="BJ55" s="1231"/>
      <c r="BK55" s="1231"/>
      <c r="BL55" s="1231"/>
      <c r="BM55" s="1231"/>
      <c r="BN55" s="1231"/>
      <c r="BO55" s="1231"/>
      <c r="BP55" s="1228">
        <v>21</v>
      </c>
      <c r="BQ55" s="1228"/>
      <c r="BR55" s="1228"/>
      <c r="BS55" s="1228"/>
      <c r="BT55" s="1228"/>
      <c r="BU55" s="1228"/>
      <c r="BV55" s="1228"/>
      <c r="BW55" s="1228"/>
      <c r="BX55" s="1228">
        <v>23.5</v>
      </c>
      <c r="BY55" s="1228"/>
      <c r="BZ55" s="1228"/>
      <c r="CA55" s="1228"/>
      <c r="CB55" s="1228"/>
      <c r="CC55" s="1228"/>
      <c r="CD55" s="1228"/>
      <c r="CE55" s="1228"/>
      <c r="CF55" s="1228">
        <v>8.5</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x14ac:dyDescent="0.15">
      <c r="A56" s="358"/>
      <c r="B56" s="259"/>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4"/>
      <c r="H57" s="1234"/>
      <c r="I57" s="1229"/>
      <c r="J57" s="1229"/>
      <c r="K57" s="1235"/>
      <c r="L57" s="1235"/>
      <c r="M57" s="1235"/>
      <c r="N57" s="1235"/>
      <c r="AM57" s="255"/>
      <c r="AN57" s="1233"/>
      <c r="AO57" s="1233"/>
      <c r="AP57" s="1233"/>
      <c r="AQ57" s="1233"/>
      <c r="AR57" s="1233"/>
      <c r="AS57" s="1233"/>
      <c r="AT57" s="1233"/>
      <c r="AU57" s="1233"/>
      <c r="AV57" s="1233"/>
      <c r="AW57" s="1233"/>
      <c r="AX57" s="1233"/>
      <c r="AY57" s="1233"/>
      <c r="AZ57" s="1233"/>
      <c r="BA57" s="1233"/>
      <c r="BB57" s="1231" t="s">
        <v>572</v>
      </c>
      <c r="BC57" s="1231"/>
      <c r="BD57" s="1231"/>
      <c r="BE57" s="1231"/>
      <c r="BF57" s="1231"/>
      <c r="BG57" s="1231"/>
      <c r="BH57" s="1231"/>
      <c r="BI57" s="1231"/>
      <c r="BJ57" s="1231"/>
      <c r="BK57" s="1231"/>
      <c r="BL57" s="1231"/>
      <c r="BM57" s="1231"/>
      <c r="BN57" s="1231"/>
      <c r="BO57" s="1231"/>
      <c r="BP57" s="1228">
        <v>61.4</v>
      </c>
      <c r="BQ57" s="1228"/>
      <c r="BR57" s="1228"/>
      <c r="BS57" s="1228"/>
      <c r="BT57" s="1228"/>
      <c r="BU57" s="1228"/>
      <c r="BV57" s="1228"/>
      <c r="BW57" s="1228"/>
      <c r="BX57" s="1228">
        <v>62</v>
      </c>
      <c r="BY57" s="1228"/>
      <c r="BZ57" s="1228"/>
      <c r="CA57" s="1228"/>
      <c r="CB57" s="1228"/>
      <c r="CC57" s="1228"/>
      <c r="CD57" s="1228"/>
      <c r="CE57" s="1228"/>
      <c r="CF57" s="1228">
        <v>62</v>
      </c>
      <c r="CG57" s="1228"/>
      <c r="CH57" s="1228"/>
      <c r="CI57" s="1228"/>
      <c r="CJ57" s="1228"/>
      <c r="CK57" s="1228"/>
      <c r="CL57" s="1228"/>
      <c r="CM57" s="1228"/>
      <c r="CN57" s="1228">
        <v>63.5</v>
      </c>
      <c r="CO57" s="1228"/>
      <c r="CP57" s="1228"/>
      <c r="CQ57" s="1228"/>
      <c r="CR57" s="1228"/>
      <c r="CS57" s="1228"/>
      <c r="CT57" s="1228"/>
      <c r="CU57" s="1228"/>
      <c r="CV57" s="1228">
        <v>63.1</v>
      </c>
      <c r="CW57" s="1228"/>
      <c r="CX57" s="1228"/>
      <c r="CY57" s="1228"/>
      <c r="CZ57" s="1228"/>
      <c r="DA57" s="1228"/>
      <c r="DB57" s="1228"/>
      <c r="DC57" s="1228"/>
      <c r="DD57" s="363"/>
      <c r="DE57" s="362"/>
    </row>
    <row r="58" spans="1:109" s="358" customFormat="1" x14ac:dyDescent="0.15">
      <c r="A58" s="255"/>
      <c r="B58" s="362"/>
      <c r="G58" s="1234"/>
      <c r="H58" s="1234"/>
      <c r="I58" s="1229"/>
      <c r="J58" s="1229"/>
      <c r="K58" s="1235"/>
      <c r="L58" s="1235"/>
      <c r="M58" s="1235"/>
      <c r="N58" s="1235"/>
      <c r="AM58" s="255"/>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55"/>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55"/>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55"/>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55"/>
    </row>
    <row r="63" spans="1:109" ht="17.25" x14ac:dyDescent="0.15">
      <c r="B63" s="312" t="s">
        <v>574</v>
      </c>
    </row>
    <row r="64" spans="1:109" x14ac:dyDescent="0.15">
      <c r="B64" s="259"/>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59"/>
      <c r="AN65" s="1240" t="s">
        <v>577</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x14ac:dyDescent="0.15">
      <c r="B66" s="259"/>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x14ac:dyDescent="0.15">
      <c r="B67" s="259"/>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x14ac:dyDescent="0.15">
      <c r="B68" s="259"/>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x14ac:dyDescent="0.15">
      <c r="B69" s="259"/>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x14ac:dyDescent="0.15">
      <c r="B70" s="259"/>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59"/>
      <c r="G71" s="374"/>
      <c r="I71" s="375"/>
      <c r="J71" s="372"/>
      <c r="K71" s="372"/>
      <c r="L71" s="373"/>
      <c r="M71" s="372"/>
      <c r="N71" s="373"/>
      <c r="AM71" s="374"/>
      <c r="AN71" s="255" t="s">
        <v>569</v>
      </c>
    </row>
    <row r="72" spans="2:107" x14ac:dyDescent="0.15">
      <c r="B72" s="259"/>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527</v>
      </c>
      <c r="BQ72" s="1233"/>
      <c r="BR72" s="1233"/>
      <c r="BS72" s="1233"/>
      <c r="BT72" s="1233"/>
      <c r="BU72" s="1233"/>
      <c r="BV72" s="1233"/>
      <c r="BW72" s="1233"/>
      <c r="BX72" s="1233" t="s">
        <v>528</v>
      </c>
      <c r="BY72" s="1233"/>
      <c r="BZ72" s="1233"/>
      <c r="CA72" s="1233"/>
      <c r="CB72" s="1233"/>
      <c r="CC72" s="1233"/>
      <c r="CD72" s="1233"/>
      <c r="CE72" s="1233"/>
      <c r="CF72" s="1233" t="s">
        <v>529</v>
      </c>
      <c r="CG72" s="1233"/>
      <c r="CH72" s="1233"/>
      <c r="CI72" s="1233"/>
      <c r="CJ72" s="1233"/>
      <c r="CK72" s="1233"/>
      <c r="CL72" s="1233"/>
      <c r="CM72" s="1233"/>
      <c r="CN72" s="1233" t="s">
        <v>530</v>
      </c>
      <c r="CO72" s="1233"/>
      <c r="CP72" s="1233"/>
      <c r="CQ72" s="1233"/>
      <c r="CR72" s="1233"/>
      <c r="CS72" s="1233"/>
      <c r="CT72" s="1233"/>
      <c r="CU72" s="1233"/>
      <c r="CV72" s="1233" t="s">
        <v>531</v>
      </c>
      <c r="CW72" s="1233"/>
      <c r="CX72" s="1233"/>
      <c r="CY72" s="1233"/>
      <c r="CZ72" s="1233"/>
      <c r="DA72" s="1233"/>
      <c r="DB72" s="1233"/>
      <c r="DC72" s="1233"/>
    </row>
    <row r="73" spans="2:107" x14ac:dyDescent="0.15">
      <c r="B73" s="259"/>
      <c r="G73" s="1236"/>
      <c r="H73" s="1236"/>
      <c r="I73" s="1236"/>
      <c r="J73" s="1236"/>
      <c r="K73" s="1232"/>
      <c r="L73" s="1232"/>
      <c r="M73" s="1232"/>
      <c r="N73" s="1232"/>
      <c r="AM73" s="359"/>
      <c r="AN73" s="1231" t="s">
        <v>570</v>
      </c>
      <c r="AO73" s="1231"/>
      <c r="AP73" s="1231"/>
      <c r="AQ73" s="1231"/>
      <c r="AR73" s="1231"/>
      <c r="AS73" s="1231"/>
      <c r="AT73" s="1231"/>
      <c r="AU73" s="1231"/>
      <c r="AV73" s="1231"/>
      <c r="AW73" s="1231"/>
      <c r="AX73" s="1231"/>
      <c r="AY73" s="1231"/>
      <c r="AZ73" s="1231"/>
      <c r="BA73" s="1231"/>
      <c r="BB73" s="1231" t="s">
        <v>571</v>
      </c>
      <c r="BC73" s="1231"/>
      <c r="BD73" s="1231"/>
      <c r="BE73" s="1231"/>
      <c r="BF73" s="1231"/>
      <c r="BG73" s="1231"/>
      <c r="BH73" s="1231"/>
      <c r="BI73" s="1231"/>
      <c r="BJ73" s="1231"/>
      <c r="BK73" s="1231"/>
      <c r="BL73" s="1231"/>
      <c r="BM73" s="1231"/>
      <c r="BN73" s="1231"/>
      <c r="BO73" s="1231"/>
      <c r="BP73" s="1228">
        <v>64.900000000000006</v>
      </c>
      <c r="BQ73" s="1228"/>
      <c r="BR73" s="1228"/>
      <c r="BS73" s="1228"/>
      <c r="BT73" s="1228"/>
      <c r="BU73" s="1228"/>
      <c r="BV73" s="1228"/>
      <c r="BW73" s="1228"/>
      <c r="BX73" s="1228">
        <v>69.599999999999994</v>
      </c>
      <c r="BY73" s="1228"/>
      <c r="BZ73" s="1228"/>
      <c r="CA73" s="1228"/>
      <c r="CB73" s="1228"/>
      <c r="CC73" s="1228"/>
      <c r="CD73" s="1228"/>
      <c r="CE73" s="1228"/>
      <c r="CF73" s="1228">
        <v>60.8</v>
      </c>
      <c r="CG73" s="1228"/>
      <c r="CH73" s="1228"/>
      <c r="CI73" s="1228"/>
      <c r="CJ73" s="1228"/>
      <c r="CK73" s="1228"/>
      <c r="CL73" s="1228"/>
      <c r="CM73" s="1228"/>
      <c r="CN73" s="1228">
        <v>61.4</v>
      </c>
      <c r="CO73" s="1228"/>
      <c r="CP73" s="1228"/>
      <c r="CQ73" s="1228"/>
      <c r="CR73" s="1228"/>
      <c r="CS73" s="1228"/>
      <c r="CT73" s="1228"/>
      <c r="CU73" s="1228"/>
      <c r="CV73" s="1228">
        <v>38.299999999999997</v>
      </c>
      <c r="CW73" s="1228"/>
      <c r="CX73" s="1228"/>
      <c r="CY73" s="1228"/>
      <c r="CZ73" s="1228"/>
      <c r="DA73" s="1228"/>
      <c r="DB73" s="1228"/>
      <c r="DC73" s="1228"/>
    </row>
    <row r="74" spans="2:107" x14ac:dyDescent="0.15">
      <c r="B74" s="259"/>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59"/>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575</v>
      </c>
      <c r="BC75" s="1231"/>
      <c r="BD75" s="1231"/>
      <c r="BE75" s="1231"/>
      <c r="BF75" s="1231"/>
      <c r="BG75" s="1231"/>
      <c r="BH75" s="1231"/>
      <c r="BI75" s="1231"/>
      <c r="BJ75" s="1231"/>
      <c r="BK75" s="1231"/>
      <c r="BL75" s="1231"/>
      <c r="BM75" s="1231"/>
      <c r="BN75" s="1231"/>
      <c r="BO75" s="1231"/>
      <c r="BP75" s="1228">
        <v>9</v>
      </c>
      <c r="BQ75" s="1228"/>
      <c r="BR75" s="1228"/>
      <c r="BS75" s="1228"/>
      <c r="BT75" s="1228"/>
      <c r="BU75" s="1228"/>
      <c r="BV75" s="1228"/>
      <c r="BW75" s="1228"/>
      <c r="BX75" s="1228">
        <v>9.4</v>
      </c>
      <c r="BY75" s="1228"/>
      <c r="BZ75" s="1228"/>
      <c r="CA75" s="1228"/>
      <c r="CB75" s="1228"/>
      <c r="CC75" s="1228"/>
      <c r="CD75" s="1228"/>
      <c r="CE75" s="1228"/>
      <c r="CF75" s="1228">
        <v>9.9</v>
      </c>
      <c r="CG75" s="1228"/>
      <c r="CH75" s="1228"/>
      <c r="CI75" s="1228"/>
      <c r="CJ75" s="1228"/>
      <c r="CK75" s="1228"/>
      <c r="CL75" s="1228"/>
      <c r="CM75" s="1228"/>
      <c r="CN75" s="1228">
        <v>10.7</v>
      </c>
      <c r="CO75" s="1228"/>
      <c r="CP75" s="1228"/>
      <c r="CQ75" s="1228"/>
      <c r="CR75" s="1228"/>
      <c r="CS75" s="1228"/>
      <c r="CT75" s="1228"/>
      <c r="CU75" s="1228"/>
      <c r="CV75" s="1228">
        <v>11.7</v>
      </c>
      <c r="CW75" s="1228"/>
      <c r="CX75" s="1228"/>
      <c r="CY75" s="1228"/>
      <c r="CZ75" s="1228"/>
      <c r="DA75" s="1228"/>
      <c r="DB75" s="1228"/>
      <c r="DC75" s="1228"/>
    </row>
    <row r="76" spans="2:107" x14ac:dyDescent="0.15">
      <c r="B76" s="259"/>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59"/>
      <c r="G77" s="1234"/>
      <c r="H77" s="1234"/>
      <c r="I77" s="1234"/>
      <c r="J77" s="1234"/>
      <c r="K77" s="1232"/>
      <c r="L77" s="1232"/>
      <c r="M77" s="1232"/>
      <c r="N77" s="1232"/>
      <c r="AN77" s="1233" t="s">
        <v>573</v>
      </c>
      <c r="AO77" s="1233"/>
      <c r="AP77" s="1233"/>
      <c r="AQ77" s="1233"/>
      <c r="AR77" s="1233"/>
      <c r="AS77" s="1233"/>
      <c r="AT77" s="1233"/>
      <c r="AU77" s="1233"/>
      <c r="AV77" s="1233"/>
      <c r="AW77" s="1233"/>
      <c r="AX77" s="1233"/>
      <c r="AY77" s="1233"/>
      <c r="AZ77" s="1233"/>
      <c r="BA77" s="1233"/>
      <c r="BB77" s="1231" t="s">
        <v>571</v>
      </c>
      <c r="BC77" s="1231"/>
      <c r="BD77" s="1231"/>
      <c r="BE77" s="1231"/>
      <c r="BF77" s="1231"/>
      <c r="BG77" s="1231"/>
      <c r="BH77" s="1231"/>
      <c r="BI77" s="1231"/>
      <c r="BJ77" s="1231"/>
      <c r="BK77" s="1231"/>
      <c r="BL77" s="1231"/>
      <c r="BM77" s="1231"/>
      <c r="BN77" s="1231"/>
      <c r="BO77" s="1231"/>
      <c r="BP77" s="1228">
        <v>21</v>
      </c>
      <c r="BQ77" s="1228"/>
      <c r="BR77" s="1228"/>
      <c r="BS77" s="1228"/>
      <c r="BT77" s="1228"/>
      <c r="BU77" s="1228"/>
      <c r="BV77" s="1228"/>
      <c r="BW77" s="1228"/>
      <c r="BX77" s="1228">
        <v>23.5</v>
      </c>
      <c r="BY77" s="1228"/>
      <c r="BZ77" s="1228"/>
      <c r="CA77" s="1228"/>
      <c r="CB77" s="1228"/>
      <c r="CC77" s="1228"/>
      <c r="CD77" s="1228"/>
      <c r="CE77" s="1228"/>
      <c r="CF77" s="1228">
        <v>8.5</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x14ac:dyDescent="0.15">
      <c r="B78" s="259"/>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59"/>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575</v>
      </c>
      <c r="BC79" s="1231"/>
      <c r="BD79" s="1231"/>
      <c r="BE79" s="1231"/>
      <c r="BF79" s="1231"/>
      <c r="BG79" s="1231"/>
      <c r="BH79" s="1231"/>
      <c r="BI79" s="1231"/>
      <c r="BJ79" s="1231"/>
      <c r="BK79" s="1231"/>
      <c r="BL79" s="1231"/>
      <c r="BM79" s="1231"/>
      <c r="BN79" s="1231"/>
      <c r="BO79" s="1231"/>
      <c r="BP79" s="1228">
        <v>9.1999999999999993</v>
      </c>
      <c r="BQ79" s="1228"/>
      <c r="BR79" s="1228"/>
      <c r="BS79" s="1228"/>
      <c r="BT79" s="1228"/>
      <c r="BU79" s="1228"/>
      <c r="BV79" s="1228"/>
      <c r="BW79" s="1228"/>
      <c r="BX79" s="1228">
        <v>8.6</v>
      </c>
      <c r="BY79" s="1228"/>
      <c r="BZ79" s="1228"/>
      <c r="CA79" s="1228"/>
      <c r="CB79" s="1228"/>
      <c r="CC79" s="1228"/>
      <c r="CD79" s="1228"/>
      <c r="CE79" s="1228"/>
      <c r="CF79" s="1228">
        <v>8.1999999999999993</v>
      </c>
      <c r="CG79" s="1228"/>
      <c r="CH79" s="1228"/>
      <c r="CI79" s="1228"/>
      <c r="CJ79" s="1228"/>
      <c r="CK79" s="1228"/>
      <c r="CL79" s="1228"/>
      <c r="CM79" s="1228"/>
      <c r="CN79" s="1228">
        <v>8.4</v>
      </c>
      <c r="CO79" s="1228"/>
      <c r="CP79" s="1228"/>
      <c r="CQ79" s="1228"/>
      <c r="CR79" s="1228"/>
      <c r="CS79" s="1228"/>
      <c r="CT79" s="1228"/>
      <c r="CU79" s="1228"/>
      <c r="CV79" s="1228">
        <v>8.5</v>
      </c>
      <c r="CW79" s="1228"/>
      <c r="CX79" s="1228"/>
      <c r="CY79" s="1228"/>
      <c r="CZ79" s="1228"/>
      <c r="DA79" s="1228"/>
      <c r="DB79" s="1228"/>
      <c r="DC79" s="1228"/>
    </row>
    <row r="80" spans="2:107" x14ac:dyDescent="0.15">
      <c r="B80" s="259"/>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59"/>
    </row>
    <row r="82" spans="2:109" ht="17.25" x14ac:dyDescent="0.15">
      <c r="B82" s="259"/>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x14ac:dyDescent="0.15">
      <c r="DD84" s="255"/>
      <c r="DE84" s="255"/>
    </row>
    <row r="85" spans="2:109" x14ac:dyDescent="0.15">
      <c r="DD85" s="255"/>
      <c r="DE85" s="255"/>
    </row>
  </sheetData>
  <sheetProtection algorithmName="SHA-512" hashValue="wqirYhpQ9ZplPIRvEj2850V8V47+FtErh6y76oy/M4SvARQeT/GGx6Cfv//pAlXPg5sDPdCzfwC+0oGs2PtZTg==" saltValue="M1/3RZJvPIdRTZMThDWLn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7B871-C0DC-4E55-A9C5-AF03AFAB3E5E}">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54" customWidth="1"/>
    <col min="35" max="122" width="2.5" style="253" customWidth="1"/>
    <col min="123" max="16384" width="2.5" style="253" hidden="1"/>
  </cols>
  <sheetData>
    <row r="1" spans="1:34" ht="13.5" customHeight="1" x14ac:dyDescent="0.15">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x14ac:dyDescent="0.15">
      <c r="S2" s="253"/>
      <c r="AH2" s="253"/>
    </row>
    <row r="3" spans="1: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x14ac:dyDescent="0.15"/>
    <row r="5" spans="1:34" x14ac:dyDescent="0.15"/>
    <row r="6" spans="1:34" x14ac:dyDescent="0.15"/>
    <row r="7" spans="1:34" x14ac:dyDescent="0.15"/>
    <row r="8" spans="1:34" x14ac:dyDescent="0.15"/>
    <row r="9" spans="1:34" x14ac:dyDescent="0.15">
      <c r="AH9" s="253"/>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477</v>
      </c>
    </row>
  </sheetData>
  <sheetProtection algorithmName="SHA-512" hashValue="CMGva29R7CsTlN0HYC28bewD9qHIDwEJR1/SNgXa0l/TJCnzFFECLRUpFZblPh7W/BAuU51oVp4w/A2S8omUhA==" saltValue="lv+XulIGn2q2A5vitgW8Q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EAAC2-72C2-4D29-82A0-0241C43AF7CE}">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54" customWidth="1"/>
    <col min="35" max="122" width="2.5" style="253" customWidth="1"/>
    <col min="123" max="16384" width="2.5" style="253" hidden="1"/>
  </cols>
  <sheetData>
    <row r="1" spans="2:34" ht="13.5" customHeight="1" x14ac:dyDescent="0.15">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x14ac:dyDescent="0.15">
      <c r="S2" s="253"/>
      <c r="AH2" s="253"/>
    </row>
    <row r="3" spans="2:34" x14ac:dyDescent="0.15">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x14ac:dyDescent="0.15"/>
    <row r="5" spans="2:34" x14ac:dyDescent="0.15"/>
    <row r="6" spans="2:34" x14ac:dyDescent="0.15"/>
    <row r="7" spans="2:34" x14ac:dyDescent="0.15"/>
    <row r="8" spans="2:34" x14ac:dyDescent="0.15"/>
    <row r="9" spans="2:34" x14ac:dyDescent="0.15">
      <c r="AH9" s="253"/>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3"/>
    </row>
    <row r="18" spans="12:34" x14ac:dyDescent="0.15"/>
    <row r="19" spans="12:34" x14ac:dyDescent="0.15"/>
    <row r="20" spans="12:34" x14ac:dyDescent="0.15">
      <c r="AH20" s="253"/>
    </row>
    <row r="21" spans="12:34" x14ac:dyDescent="0.15">
      <c r="AH21" s="253"/>
    </row>
    <row r="22" spans="12:34" x14ac:dyDescent="0.15"/>
    <row r="23" spans="12:34" x14ac:dyDescent="0.15"/>
    <row r="24" spans="12:34" x14ac:dyDescent="0.15">
      <c r="Q24" s="253"/>
    </row>
    <row r="25" spans="12:34" x14ac:dyDescent="0.15"/>
    <row r="26" spans="12:34" x14ac:dyDescent="0.15"/>
    <row r="27" spans="12:34" x14ac:dyDescent="0.15"/>
    <row r="28" spans="12:34" x14ac:dyDescent="0.15">
      <c r="O28" s="253"/>
      <c r="T28" s="253"/>
      <c r="AH28" s="253"/>
    </row>
    <row r="29" spans="12:34" x14ac:dyDescent="0.15"/>
    <row r="30" spans="12:34" x14ac:dyDescent="0.15"/>
    <row r="31" spans="12:34" x14ac:dyDescent="0.15">
      <c r="Q31" s="253"/>
    </row>
    <row r="32" spans="12:34" x14ac:dyDescent="0.15">
      <c r="L32" s="253"/>
    </row>
    <row r="33" spans="2:34" x14ac:dyDescent="0.15">
      <c r="C33" s="253"/>
      <c r="E33" s="253"/>
      <c r="G33" s="253"/>
      <c r="I33" s="253"/>
      <c r="X33" s="253"/>
    </row>
    <row r="34" spans="2:34" x14ac:dyDescent="0.15">
      <c r="B34" s="253"/>
      <c r="P34" s="253"/>
      <c r="R34" s="253"/>
      <c r="T34" s="253"/>
    </row>
    <row r="35" spans="2:34" x14ac:dyDescent="0.15">
      <c r="D35" s="253"/>
      <c r="W35" s="253"/>
      <c r="AC35" s="253"/>
      <c r="AD35" s="253"/>
      <c r="AE35" s="253"/>
      <c r="AF35" s="253"/>
      <c r="AG35" s="253"/>
      <c r="AH35" s="253"/>
    </row>
    <row r="36" spans="2:34" x14ac:dyDescent="0.15">
      <c r="H36" s="253"/>
      <c r="J36" s="253"/>
      <c r="K36" s="253"/>
      <c r="M36" s="253"/>
      <c r="Y36" s="253"/>
      <c r="Z36" s="253"/>
      <c r="AA36" s="253"/>
      <c r="AB36" s="253"/>
      <c r="AC36" s="253"/>
      <c r="AD36" s="253"/>
      <c r="AE36" s="253"/>
      <c r="AF36" s="253"/>
      <c r="AG36" s="253"/>
      <c r="AH36" s="253"/>
    </row>
    <row r="37" spans="2:34" x14ac:dyDescent="0.15">
      <c r="AH37" s="253"/>
    </row>
    <row r="38" spans="2:34" x14ac:dyDescent="0.15">
      <c r="AG38" s="253"/>
      <c r="AH38" s="253"/>
    </row>
    <row r="39" spans="2:34" x14ac:dyDescent="0.15"/>
    <row r="40" spans="2:34" x14ac:dyDescent="0.15">
      <c r="X40" s="253"/>
    </row>
    <row r="41" spans="2:34" x14ac:dyDescent="0.15">
      <c r="R41" s="253"/>
    </row>
    <row r="42" spans="2:34" x14ac:dyDescent="0.15">
      <c r="W42" s="253"/>
    </row>
    <row r="43" spans="2:34" x14ac:dyDescent="0.15">
      <c r="Y43" s="253"/>
      <c r="Z43" s="253"/>
      <c r="AA43" s="253"/>
      <c r="AB43" s="253"/>
      <c r="AC43" s="253"/>
      <c r="AD43" s="253"/>
      <c r="AE43" s="253"/>
      <c r="AF43" s="253"/>
      <c r="AG43" s="253"/>
      <c r="AH43" s="253"/>
    </row>
    <row r="44" spans="2:34" x14ac:dyDescent="0.15">
      <c r="AH44" s="253"/>
    </row>
    <row r="45" spans="2:34" x14ac:dyDescent="0.15">
      <c r="X45" s="253"/>
    </row>
    <row r="46" spans="2:34" x14ac:dyDescent="0.15"/>
    <row r="47" spans="2:34" x14ac:dyDescent="0.15"/>
    <row r="48" spans="2:34" x14ac:dyDescent="0.15">
      <c r="W48" s="253"/>
      <c r="Y48" s="253"/>
      <c r="Z48" s="253"/>
      <c r="AA48" s="253"/>
      <c r="AB48" s="253"/>
      <c r="AC48" s="253"/>
      <c r="AD48" s="253"/>
      <c r="AE48" s="253"/>
      <c r="AF48" s="253"/>
      <c r="AG48" s="253"/>
      <c r="AH48" s="253"/>
    </row>
    <row r="49" spans="28:34" x14ac:dyDescent="0.15"/>
    <row r="50" spans="28:34" x14ac:dyDescent="0.15">
      <c r="AE50" s="253"/>
      <c r="AF50" s="253"/>
      <c r="AG50" s="253"/>
      <c r="AH50" s="253"/>
    </row>
    <row r="51" spans="28:34" x14ac:dyDescent="0.15">
      <c r="AC51" s="253"/>
      <c r="AD51" s="253"/>
      <c r="AE51" s="253"/>
      <c r="AF51" s="253"/>
      <c r="AG51" s="253"/>
      <c r="AH51" s="253"/>
    </row>
    <row r="52" spans="28:34" x14ac:dyDescent="0.15"/>
    <row r="53" spans="28:34" x14ac:dyDescent="0.15">
      <c r="AF53" s="253"/>
      <c r="AG53" s="253"/>
      <c r="AH53" s="253"/>
    </row>
    <row r="54" spans="28:34" x14ac:dyDescent="0.15">
      <c r="AH54" s="253"/>
    </row>
    <row r="55" spans="28:34" x14ac:dyDescent="0.15"/>
    <row r="56" spans="28:34" x14ac:dyDescent="0.15">
      <c r="AB56" s="253"/>
      <c r="AC56" s="253"/>
      <c r="AD56" s="253"/>
      <c r="AE56" s="253"/>
      <c r="AF56" s="253"/>
      <c r="AG56" s="253"/>
      <c r="AH56" s="253"/>
    </row>
    <row r="57" spans="28:34" x14ac:dyDescent="0.15">
      <c r="AH57" s="253"/>
    </row>
    <row r="58" spans="28:34" x14ac:dyDescent="0.15">
      <c r="AH58" s="253"/>
    </row>
    <row r="59" spans="28:34" x14ac:dyDescent="0.15">
      <c r="AG59" s="253"/>
      <c r="AH59" s="253"/>
    </row>
    <row r="60" spans="28:34" x14ac:dyDescent="0.15"/>
    <row r="61" spans="28:34" x14ac:dyDescent="0.15"/>
    <row r="62" spans="28:34" x14ac:dyDescent="0.15"/>
    <row r="63" spans="28:34" x14ac:dyDescent="0.15">
      <c r="AH63" s="253"/>
    </row>
    <row r="64" spans="28:34" x14ac:dyDescent="0.15">
      <c r="AG64" s="253"/>
      <c r="AH64" s="253"/>
    </row>
    <row r="65" spans="28:34" x14ac:dyDescent="0.15"/>
    <row r="66" spans="28:34" x14ac:dyDescent="0.15"/>
    <row r="67" spans="28:34" x14ac:dyDescent="0.15"/>
    <row r="68" spans="28:34" x14ac:dyDescent="0.15">
      <c r="AB68" s="253"/>
      <c r="AC68" s="253"/>
      <c r="AD68" s="253"/>
      <c r="AE68" s="253"/>
      <c r="AF68" s="253"/>
      <c r="AG68" s="253"/>
      <c r="AH68" s="253"/>
    </row>
    <row r="69" spans="28:34" x14ac:dyDescent="0.15">
      <c r="AF69" s="253"/>
      <c r="AG69" s="253"/>
      <c r="AH69" s="253"/>
    </row>
    <row r="70" spans="28:34" x14ac:dyDescent="0.15"/>
    <row r="71" spans="28:34" x14ac:dyDescent="0.15"/>
    <row r="72" spans="28:34" x14ac:dyDescent="0.15"/>
    <row r="73" spans="28:34" x14ac:dyDescent="0.15"/>
    <row r="74" spans="28:34" x14ac:dyDescent="0.15"/>
    <row r="75" spans="28:34" x14ac:dyDescent="0.15">
      <c r="AH75" s="253"/>
    </row>
    <row r="76" spans="28:34" x14ac:dyDescent="0.15">
      <c r="AF76" s="253"/>
      <c r="AG76" s="253"/>
      <c r="AH76" s="253"/>
    </row>
    <row r="77" spans="28:34" x14ac:dyDescent="0.15">
      <c r="AG77" s="253"/>
      <c r="AH77" s="253"/>
    </row>
    <row r="78" spans="28:34" x14ac:dyDescent="0.15"/>
    <row r="79" spans="28:34" x14ac:dyDescent="0.15"/>
    <row r="80" spans="28:34" x14ac:dyDescent="0.15"/>
    <row r="81" spans="25:34" x14ac:dyDescent="0.15"/>
    <row r="82" spans="25:34" x14ac:dyDescent="0.15">
      <c r="Y82" s="253"/>
    </row>
    <row r="83" spans="25:34" x14ac:dyDescent="0.15">
      <c r="Y83" s="253"/>
      <c r="Z83" s="253"/>
      <c r="AA83" s="253"/>
      <c r="AB83" s="253"/>
      <c r="AC83" s="253"/>
      <c r="AD83" s="253"/>
      <c r="AE83" s="253"/>
      <c r="AF83" s="253"/>
      <c r="AG83" s="253"/>
      <c r="AH83" s="253"/>
    </row>
    <row r="84" spans="25:34" x14ac:dyDescent="0.15"/>
    <row r="85" spans="25:34" x14ac:dyDescent="0.15"/>
    <row r="86" spans="25:34" x14ac:dyDescent="0.15"/>
    <row r="87" spans="25:34" x14ac:dyDescent="0.15"/>
    <row r="88" spans="25:34" x14ac:dyDescent="0.15">
      <c r="AH88" s="253"/>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3"/>
      <c r="AG94" s="253"/>
      <c r="AH94" s="253"/>
    </row>
    <row r="95" spans="25:34" ht="13.5" customHeight="1" x14ac:dyDescent="0.15">
      <c r="AH95" s="253"/>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3"/>
    </row>
    <row r="102" spans="33:34" ht="13.5" customHeight="1" x14ac:dyDescent="0.15"/>
    <row r="103" spans="33:34" ht="13.5" customHeight="1" x14ac:dyDescent="0.15"/>
    <row r="104" spans="33:34" ht="13.5" customHeight="1" x14ac:dyDescent="0.15">
      <c r="AG104" s="253"/>
      <c r="AH104" s="253"/>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3"/>
    </row>
    <row r="117" spans="34:122" ht="13.5" customHeight="1" x14ac:dyDescent="0.15"/>
    <row r="118" spans="34:122" ht="13.5" customHeight="1" x14ac:dyDescent="0.15"/>
    <row r="119" spans="34:122" ht="13.5" customHeight="1" x14ac:dyDescent="0.15"/>
    <row r="120" spans="34:122" ht="13.5" customHeight="1" x14ac:dyDescent="0.15">
      <c r="AH120" s="253"/>
    </row>
    <row r="121" spans="34:122" ht="13.5" customHeight="1" x14ac:dyDescent="0.15">
      <c r="AH121" s="253"/>
    </row>
    <row r="122" spans="34:122" ht="13.5" customHeight="1" x14ac:dyDescent="0.15"/>
    <row r="123" spans="34:122" ht="13.5" customHeight="1" x14ac:dyDescent="0.15"/>
    <row r="124" spans="34:122" ht="13.5" customHeight="1" x14ac:dyDescent="0.15"/>
    <row r="125" spans="34:122" ht="13.5" customHeight="1" x14ac:dyDescent="0.15">
      <c r="DR125" s="253" t="s">
        <v>477</v>
      </c>
    </row>
  </sheetData>
  <sheetProtection algorithmName="SHA-512" hashValue="dwgSbS3FyyFHXI8eL27i05vjbLATN9qjGMIRXq8k1DHjX3DO4EW8kOVSYxHj2O4KqSIqTPnn1RrlqCDi5L0Rlw==" saltValue="ad9bMLjvL3yQZ18RgsuyG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42" customWidth="1"/>
    <col min="2" max="8" width="13.375" style="142" customWidth="1"/>
    <col min="9" max="16384" width="11.125" style="142"/>
  </cols>
  <sheetData>
    <row r="1" spans="1:8" x14ac:dyDescent="0.15">
      <c r="A1" s="136"/>
      <c r="B1" s="137"/>
      <c r="C1" s="138"/>
      <c r="D1" s="139"/>
      <c r="E1" s="140"/>
      <c r="F1" s="140"/>
      <c r="G1" s="140"/>
      <c r="H1" s="141"/>
    </row>
    <row r="2" spans="1:8" x14ac:dyDescent="0.15">
      <c r="A2" s="143"/>
      <c r="B2" s="144"/>
      <c r="C2" s="145"/>
      <c r="D2" s="146" t="s">
        <v>50</v>
      </c>
      <c r="E2" s="147"/>
      <c r="F2" s="148" t="s">
        <v>526</v>
      </c>
      <c r="G2" s="149"/>
      <c r="H2" s="150"/>
    </row>
    <row r="3" spans="1:8" x14ac:dyDescent="0.15">
      <c r="A3" s="146" t="s">
        <v>519</v>
      </c>
      <c r="B3" s="151"/>
      <c r="C3" s="152"/>
      <c r="D3" s="153">
        <v>142755</v>
      </c>
      <c r="E3" s="154"/>
      <c r="F3" s="155">
        <v>93492</v>
      </c>
      <c r="G3" s="156"/>
      <c r="H3" s="157"/>
    </row>
    <row r="4" spans="1:8" x14ac:dyDescent="0.15">
      <c r="A4" s="158"/>
      <c r="B4" s="159"/>
      <c r="C4" s="160"/>
      <c r="D4" s="161">
        <v>87735</v>
      </c>
      <c r="E4" s="162"/>
      <c r="F4" s="163">
        <v>53316</v>
      </c>
      <c r="G4" s="164"/>
      <c r="H4" s="165"/>
    </row>
    <row r="5" spans="1:8" x14ac:dyDescent="0.15">
      <c r="A5" s="146" t="s">
        <v>521</v>
      </c>
      <c r="B5" s="151"/>
      <c r="C5" s="152"/>
      <c r="D5" s="153">
        <v>119204</v>
      </c>
      <c r="E5" s="154"/>
      <c r="F5" s="155">
        <v>94796</v>
      </c>
      <c r="G5" s="156"/>
      <c r="H5" s="157"/>
    </row>
    <row r="6" spans="1:8" x14ac:dyDescent="0.15">
      <c r="A6" s="158"/>
      <c r="B6" s="159"/>
      <c r="C6" s="160"/>
      <c r="D6" s="161">
        <v>99856</v>
      </c>
      <c r="E6" s="162"/>
      <c r="F6" s="163">
        <v>55781</v>
      </c>
      <c r="G6" s="164"/>
      <c r="H6" s="165"/>
    </row>
    <row r="7" spans="1:8" x14ac:dyDescent="0.15">
      <c r="A7" s="146" t="s">
        <v>522</v>
      </c>
      <c r="B7" s="151"/>
      <c r="C7" s="152"/>
      <c r="D7" s="153">
        <v>143564</v>
      </c>
      <c r="E7" s="154"/>
      <c r="F7" s="155">
        <v>85942</v>
      </c>
      <c r="G7" s="156"/>
      <c r="H7" s="157"/>
    </row>
    <row r="8" spans="1:8" x14ac:dyDescent="0.15">
      <c r="A8" s="158"/>
      <c r="B8" s="159"/>
      <c r="C8" s="160"/>
      <c r="D8" s="161">
        <v>88617</v>
      </c>
      <c r="E8" s="162"/>
      <c r="F8" s="163">
        <v>48630</v>
      </c>
      <c r="G8" s="164"/>
      <c r="H8" s="165"/>
    </row>
    <row r="9" spans="1:8" x14ac:dyDescent="0.15">
      <c r="A9" s="146" t="s">
        <v>523</v>
      </c>
      <c r="B9" s="151"/>
      <c r="C9" s="152"/>
      <c r="D9" s="153">
        <v>86643</v>
      </c>
      <c r="E9" s="154"/>
      <c r="F9" s="155">
        <v>95007</v>
      </c>
      <c r="G9" s="156"/>
      <c r="H9" s="157"/>
    </row>
    <row r="10" spans="1:8" x14ac:dyDescent="0.15">
      <c r="A10" s="158"/>
      <c r="B10" s="159"/>
      <c r="C10" s="160"/>
      <c r="D10" s="161">
        <v>62880</v>
      </c>
      <c r="E10" s="162"/>
      <c r="F10" s="163">
        <v>48509</v>
      </c>
      <c r="G10" s="164"/>
      <c r="H10" s="165"/>
    </row>
    <row r="11" spans="1:8" x14ac:dyDescent="0.15">
      <c r="A11" s="146" t="s">
        <v>524</v>
      </c>
      <c r="B11" s="151"/>
      <c r="C11" s="152"/>
      <c r="D11" s="153">
        <v>71933</v>
      </c>
      <c r="E11" s="154"/>
      <c r="F11" s="155">
        <v>98176</v>
      </c>
      <c r="G11" s="156"/>
      <c r="H11" s="157"/>
    </row>
    <row r="12" spans="1:8" x14ac:dyDescent="0.15">
      <c r="A12" s="158"/>
      <c r="B12" s="159"/>
      <c r="C12" s="166"/>
      <c r="D12" s="161">
        <v>44131</v>
      </c>
      <c r="E12" s="162"/>
      <c r="F12" s="163">
        <v>58489</v>
      </c>
      <c r="G12" s="164"/>
      <c r="H12" s="165"/>
    </row>
    <row r="13" spans="1:8" x14ac:dyDescent="0.15">
      <c r="A13" s="146"/>
      <c r="B13" s="151"/>
      <c r="C13" s="152"/>
      <c r="D13" s="153">
        <v>112820</v>
      </c>
      <c r="E13" s="154"/>
      <c r="F13" s="155">
        <v>93483</v>
      </c>
      <c r="G13" s="167"/>
      <c r="H13" s="157"/>
    </row>
    <row r="14" spans="1:8" x14ac:dyDescent="0.15">
      <c r="A14" s="158"/>
      <c r="B14" s="159"/>
      <c r="C14" s="160"/>
      <c r="D14" s="161">
        <v>76644</v>
      </c>
      <c r="E14" s="162"/>
      <c r="F14" s="163">
        <v>52945</v>
      </c>
      <c r="G14" s="164"/>
      <c r="H14" s="165"/>
    </row>
    <row r="17" spans="1:11" x14ac:dyDescent="0.15">
      <c r="A17" s="142" t="s">
        <v>51</v>
      </c>
    </row>
    <row r="18" spans="1:11" x14ac:dyDescent="0.15">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15">
      <c r="A19" s="168" t="s">
        <v>52</v>
      </c>
      <c r="B19" s="168">
        <f>ROUND(VALUE(SUBSTITUTE(実質収支比率等に係る経年分析!F$48,"▲","-")),2)</f>
        <v>10.39</v>
      </c>
      <c r="C19" s="168">
        <f>ROUND(VALUE(SUBSTITUTE(実質収支比率等に係る経年分析!G$48,"▲","-")),2)</f>
        <v>10.15</v>
      </c>
      <c r="D19" s="168">
        <f>ROUND(VALUE(SUBSTITUTE(実質収支比率等に係る経年分析!H$48,"▲","-")),2)</f>
        <v>10.08</v>
      </c>
      <c r="E19" s="168">
        <f>ROUND(VALUE(SUBSTITUTE(実質収支比率等に係る経年分析!I$48,"▲","-")),2)</f>
        <v>10.210000000000001</v>
      </c>
      <c r="F19" s="168">
        <f>ROUND(VALUE(SUBSTITUTE(実質収支比率等に係る経年分析!J$48,"▲","-")),2)</f>
        <v>10.89</v>
      </c>
    </row>
    <row r="20" spans="1:11" x14ac:dyDescent="0.15">
      <c r="A20" s="168" t="s">
        <v>53</v>
      </c>
      <c r="B20" s="168">
        <f>ROUND(VALUE(SUBSTITUTE(実質収支比率等に係る経年分析!F$47,"▲","-")),2)</f>
        <v>25.52</v>
      </c>
      <c r="C20" s="168">
        <f>ROUND(VALUE(SUBSTITUTE(実質収支比率等に係る経年分析!G$47,"▲","-")),2)</f>
        <v>24.2</v>
      </c>
      <c r="D20" s="168">
        <f>ROUND(VALUE(SUBSTITUTE(実質収支比率等に係る経年分析!H$47,"▲","-")),2)</f>
        <v>22.74</v>
      </c>
      <c r="E20" s="168">
        <f>ROUND(VALUE(SUBSTITUTE(実質収支比率等に係る経年分析!I$47,"▲","-")),2)</f>
        <v>21.79</v>
      </c>
      <c r="F20" s="168">
        <f>ROUND(VALUE(SUBSTITUTE(実質収支比率等に係る経年分析!J$47,"▲","-")),2)</f>
        <v>20.55</v>
      </c>
    </row>
    <row r="21" spans="1:11" x14ac:dyDescent="0.15">
      <c r="A21" s="168" t="s">
        <v>54</v>
      </c>
      <c r="B21" s="168">
        <f>IF(ISNUMBER(VALUE(SUBSTITUTE(実質収支比率等に係る経年分析!F$49,"▲","-"))),ROUND(VALUE(SUBSTITUTE(実質収支比率等に係る経年分析!F$49,"▲","-")),2),NA())</f>
        <v>2.64</v>
      </c>
      <c r="C21" s="168">
        <f>IF(ISNUMBER(VALUE(SUBSTITUTE(実質収支比率等に係る経年分析!G$49,"▲","-"))),ROUND(VALUE(SUBSTITUTE(実質収支比率等に係る経年分析!G$49,"▲","-")),2),NA())</f>
        <v>7.0000000000000007E-2</v>
      </c>
      <c r="D21" s="168">
        <f>IF(ISNUMBER(VALUE(SUBSTITUTE(実質収支比率等に係る経年分析!H$49,"▲","-"))),ROUND(VALUE(SUBSTITUTE(実質収支比率等に係る経年分析!H$49,"▲","-")),2),NA())</f>
        <v>5.09</v>
      </c>
      <c r="E21" s="168">
        <f>IF(ISNUMBER(VALUE(SUBSTITUTE(実質収支比率等に係る経年分析!I$49,"▲","-"))),ROUND(VALUE(SUBSTITUTE(実質収支比率等に係る経年分析!I$49,"▲","-")),2),NA())</f>
        <v>-1.87</v>
      </c>
      <c r="F21" s="168">
        <f>IF(ISNUMBER(VALUE(SUBSTITUTE(実質収支比率等に係る経年分析!J$49,"▲","-"))),ROUND(VALUE(SUBSTITUTE(実質収支比率等に係る経年分析!J$49,"▲","-")),2),NA())</f>
        <v>-0.38</v>
      </c>
    </row>
    <row r="24" spans="1:11" x14ac:dyDescent="0.15">
      <c r="A24" s="142" t="s">
        <v>55</v>
      </c>
    </row>
    <row r="25" spans="1:11" x14ac:dyDescent="0.15">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15">
      <c r="A26" s="169"/>
      <c r="B26" s="169" t="s">
        <v>56</v>
      </c>
      <c r="C26" s="169" t="s">
        <v>57</v>
      </c>
      <c r="D26" s="169" t="s">
        <v>56</v>
      </c>
      <c r="E26" s="169" t="s">
        <v>57</v>
      </c>
      <c r="F26" s="169" t="s">
        <v>56</v>
      </c>
      <c r="G26" s="169" t="s">
        <v>57</v>
      </c>
      <c r="H26" s="169" t="s">
        <v>56</v>
      </c>
      <c r="I26" s="169" t="s">
        <v>57</v>
      </c>
      <c r="J26" s="169" t="s">
        <v>56</v>
      </c>
      <c r="K26" s="169" t="s">
        <v>57</v>
      </c>
    </row>
    <row r="27" spans="1:11" x14ac:dyDescent="0.15">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#VALUE!</v>
      </c>
      <c r="C27" s="169" t="e">
        <f>IF(ROUND(VALUE(SUBSTITUTE(連結実質赤字比率に係る赤字・黒字の構成分析!F$43,"▲", "-")), 2) &gt;= 0, ABS(ROUND(VALUE(SUBSTITUTE(連結実質赤字比率に係る赤字・黒字の構成分析!F$43,"▲", "-")), 2)), NA())</f>
        <v>#VALUE!</v>
      </c>
      <c r="D27" s="169" t="e">
        <f>IF(ROUND(VALUE(SUBSTITUTE(連結実質赤字比率に係る赤字・黒字の構成分析!G$43,"▲", "-")), 2) &lt; 0, ABS(ROUND(VALUE(SUBSTITUTE(連結実質赤字比率に係る赤字・黒字の構成分析!G$43,"▲", "-")), 2)), NA())</f>
        <v>#VALUE!</v>
      </c>
      <c r="E27" s="169" t="e">
        <f>IF(ROUND(VALUE(SUBSTITUTE(連結実質赤字比率に係る赤字・黒字の構成分析!G$43,"▲", "-")), 2) &gt;= 0, ABS(ROUND(VALUE(SUBSTITUTE(連結実質赤字比率に係る赤字・黒字の構成分析!G$43,"▲", "-")), 2)), NA())</f>
        <v>#VALUE!</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15">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#VALUE!</v>
      </c>
      <c r="C28" s="169" t="e">
        <f>IF(ROUND(VALUE(SUBSTITUTE(連結実質赤字比率に係る赤字・黒字の構成分析!F$42,"▲", "-")), 2) &gt;= 0, ABS(ROUND(VALUE(SUBSTITUTE(連結実質赤字比率に係る赤字・黒字の構成分析!F$42,"▲", "-")), 2)), NA())</f>
        <v>#VALUE!</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15">
      <c r="A29" s="169" t="e">
        <f>IF(連結実質赤字比率に係る赤字・黒字の構成分析!C$41="",NA(),連結実質赤字比率に係る赤字・黒字の構成分析!C$41)</f>
        <v>#N/A</v>
      </c>
      <c r="B29" s="169" t="e">
        <f>IF(ROUND(VALUE(SUBSTITUTE(連結実質赤字比率に係る赤字・黒字の構成分析!F$41,"▲", "-")), 2) &lt; 0, ABS(ROUND(VALUE(SUBSTITUTE(連結実質赤字比率に係る赤字・黒字の構成分析!F$41,"▲", "-")), 2)), NA())</f>
        <v>#VALUE!</v>
      </c>
      <c r="C29" s="169" t="e">
        <f>IF(ROUND(VALUE(SUBSTITUTE(連結実質赤字比率に係る赤字・黒字の構成分析!F$41,"▲", "-")), 2) &gt;= 0, ABS(ROUND(VALUE(SUBSTITUTE(連結実質赤字比率に係る赤字・黒字の構成分析!F$41,"▲", "-")), 2)), NA())</f>
        <v>#VALUE!</v>
      </c>
      <c r="D29" s="169" t="e">
        <f>IF(ROUND(VALUE(SUBSTITUTE(連結実質赤字比率に係る赤字・黒字の構成分析!G$41,"▲", "-")), 2) &lt; 0, ABS(ROUND(VALUE(SUBSTITUTE(連結実質赤字比率に係る赤字・黒字の構成分析!G$41,"▲", "-")), 2)), NA())</f>
        <v>#VALUE!</v>
      </c>
      <c r="E29" s="169" t="e">
        <f>IF(ROUND(VALUE(SUBSTITUTE(連結実質赤字比率に係る赤字・黒字の構成分析!G$41,"▲", "-")), 2) &gt;= 0, ABS(ROUND(VALUE(SUBSTITUTE(連結実質赤字比率に係る赤字・黒字の構成分析!G$41,"▲", "-")), 2)), NA())</f>
        <v>#VALUE!</v>
      </c>
      <c r="F29" s="169" t="e">
        <f>IF(ROUND(VALUE(SUBSTITUTE(連結実質赤字比率に係る赤字・黒字の構成分析!H$41,"▲", "-")), 2) &lt; 0, ABS(ROUND(VALUE(SUBSTITUTE(連結実質赤字比率に係る赤字・黒字の構成分析!H$41,"▲", "-")), 2)), NA())</f>
        <v>#VALUE!</v>
      </c>
      <c r="G29" s="169" t="e">
        <f>IF(ROUND(VALUE(SUBSTITUTE(連結実質赤字比率に係る赤字・黒字の構成分析!H$41,"▲", "-")), 2) &gt;= 0, ABS(ROUND(VALUE(SUBSTITUTE(連結実質赤字比率に係る赤字・黒字の構成分析!H$41,"▲", "-")), 2)), NA())</f>
        <v>#VALUE!</v>
      </c>
      <c r="H29" s="169" t="e">
        <f>IF(ROUND(VALUE(SUBSTITUTE(連結実質赤字比率に係る赤字・黒字の構成分析!I$41,"▲", "-")), 2) &lt; 0, ABS(ROUND(VALUE(SUBSTITUTE(連結実質赤字比率に係る赤字・黒字の構成分析!I$41,"▲", "-")), 2)), NA())</f>
        <v>#VALUE!</v>
      </c>
      <c r="I29" s="169" t="e">
        <f>IF(ROUND(VALUE(SUBSTITUTE(連結実質赤字比率に係る赤字・黒字の構成分析!I$41,"▲", "-")), 2) &gt;= 0, ABS(ROUND(VALUE(SUBSTITUTE(連結実質赤字比率に係る赤字・黒字の構成分析!I$41,"▲", "-")), 2)), NA())</f>
        <v>#VALUE!</v>
      </c>
      <c r="J29" s="169" t="e">
        <f>IF(ROUND(VALUE(SUBSTITUTE(連結実質赤字比率に係る赤字・黒字の構成分析!J$41,"▲", "-")), 2) &lt; 0, ABS(ROUND(VALUE(SUBSTITUTE(連結実質赤字比率に係る赤字・黒字の構成分析!J$41,"▲", "-")), 2)), NA())</f>
        <v>#VALUE!</v>
      </c>
      <c r="K29" s="169" t="e">
        <f>IF(ROUND(VALUE(SUBSTITUTE(連結実質赤字比率に係る赤字・黒字の構成分析!J$41,"▲", "-")), 2) &gt;= 0, ABS(ROUND(VALUE(SUBSTITUTE(連結実質赤字比率に係る赤字・黒字の構成分析!J$41,"▲", "-")), 2)), NA())</f>
        <v>#VALUE!</v>
      </c>
    </row>
    <row r="30" spans="1:11" x14ac:dyDescent="0.15">
      <c r="A30" s="169" t="str">
        <f>IF(連結実質赤字比率に係る赤字・黒字の構成分析!C$40="",NA(),連結実質赤字比率に係る赤字・黒字の構成分析!C$40)</f>
        <v>後期高齢者医療特別会計</v>
      </c>
      <c r="B30" s="169" t="e">
        <f>IF(ROUND(VALUE(SUBSTITUTE(連結実質赤字比率に係る赤字・黒字の構成分析!F$40,"▲", "-")), 2) &lt; 0, ABS(ROUND(VALUE(SUBSTITUTE(連結実質赤字比率に係る赤字・黒字の構成分析!F$40,"▲", "-")), 2)), NA())</f>
        <v>#N/A</v>
      </c>
      <c r="C30" s="169">
        <f>IF(ROUND(VALUE(SUBSTITUTE(連結実質赤字比率に係る赤字・黒字の構成分析!F$40,"▲", "-")), 2) &gt;= 0, ABS(ROUND(VALUE(SUBSTITUTE(連結実質赤字比率に係る赤字・黒字の構成分析!F$40,"▲", "-")), 2)), NA())</f>
        <v>0.01</v>
      </c>
      <c r="D30" s="169" t="e">
        <f>IF(ROUND(VALUE(SUBSTITUTE(連結実質赤字比率に係る赤字・黒字の構成分析!G$40,"▲", "-")), 2) &lt; 0, ABS(ROUND(VALUE(SUBSTITUTE(連結実質赤字比率に係る赤字・黒字の構成分析!G$40,"▲", "-")), 2)), NA())</f>
        <v>#N/A</v>
      </c>
      <c r="E30" s="169">
        <f>IF(ROUND(VALUE(SUBSTITUTE(連結実質赤字比率に係る赤字・黒字の構成分析!G$40,"▲", "-")), 2) &gt;= 0, ABS(ROUND(VALUE(SUBSTITUTE(連結実質赤字比率に係る赤字・黒字の構成分析!G$40,"▲", "-")), 2)), NA())</f>
        <v>0.01</v>
      </c>
      <c r="F30" s="169" t="e">
        <f>IF(ROUND(VALUE(SUBSTITUTE(連結実質赤字比率に係る赤字・黒字の構成分析!H$40,"▲", "-")), 2) &lt; 0, ABS(ROUND(VALUE(SUBSTITUTE(連結実質赤字比率に係る赤字・黒字の構成分析!H$40,"▲", "-")), 2)), NA())</f>
        <v>#N/A</v>
      </c>
      <c r="G30" s="169">
        <f>IF(ROUND(VALUE(SUBSTITUTE(連結実質赤字比率に係る赤字・黒字の構成分析!H$40,"▲", "-")), 2) &gt;= 0, ABS(ROUND(VALUE(SUBSTITUTE(連結実質赤字比率に係る赤字・黒字の構成分析!H$40,"▲", "-")), 2)), NA())</f>
        <v>0.02</v>
      </c>
      <c r="H30" s="169" t="e">
        <f>IF(ROUND(VALUE(SUBSTITUTE(連結実質赤字比率に係る赤字・黒字の構成分析!I$40,"▲", "-")), 2) &lt; 0, ABS(ROUND(VALUE(SUBSTITUTE(連結実質赤字比率に係る赤字・黒字の構成分析!I$40,"▲", "-")), 2)), NA())</f>
        <v>#N/A</v>
      </c>
      <c r="I30" s="169">
        <f>IF(ROUND(VALUE(SUBSTITUTE(連結実質赤字比率に係る赤字・黒字の構成分析!I$40,"▲", "-")), 2) &gt;= 0, ABS(ROUND(VALUE(SUBSTITUTE(連結実質赤字比率に係る赤字・黒字の構成分析!I$40,"▲", "-")), 2)), NA())</f>
        <v>0.01</v>
      </c>
      <c r="J30" s="169" t="e">
        <f>IF(ROUND(VALUE(SUBSTITUTE(連結実質赤字比率に係る赤字・黒字の構成分析!J$40,"▲", "-")), 2) &lt; 0, ABS(ROUND(VALUE(SUBSTITUTE(連結実質赤字比率に係る赤字・黒字の構成分析!J$40,"▲", "-")), 2)), NA())</f>
        <v>#N/A</v>
      </c>
      <c r="K30" s="169">
        <f>IF(ROUND(VALUE(SUBSTITUTE(連結実質赤字比率に係る赤字・黒字の構成分析!J$40,"▲", "-")), 2) &gt;= 0, ABS(ROUND(VALUE(SUBSTITUTE(連結実質赤字比率に係る赤字・黒字の構成分析!J$40,"▲", "-")), 2)), NA())</f>
        <v>0.01</v>
      </c>
    </row>
    <row r="31" spans="1:11" x14ac:dyDescent="0.15">
      <c r="A31" s="169" t="str">
        <f>IF(連結実質赤字比率に係る赤字・黒字の構成分析!C$39="",NA(),連結実質赤字比率に係る赤字・黒字の構成分析!C$39)</f>
        <v>地域集落排水事業特別会計</v>
      </c>
      <c r="B31" s="169" t="e">
        <f>IF(ROUND(VALUE(SUBSTITUTE(連結実質赤字比率に係る赤字・黒字の構成分析!F$39,"▲", "-")), 2) &lt; 0, ABS(ROUND(VALUE(SUBSTITUTE(連結実質赤字比率に係る赤字・黒字の構成分析!F$39,"▲", "-")), 2)), NA())</f>
        <v>#N/A</v>
      </c>
      <c r="C31" s="169">
        <f>IF(ROUND(VALUE(SUBSTITUTE(連結実質赤字比率に係る赤字・黒字の構成分析!F$39,"▲", "-")), 2) &gt;= 0, ABS(ROUND(VALUE(SUBSTITUTE(連結実質赤字比率に係る赤字・黒字の構成分析!F$39,"▲", "-")), 2)), NA())</f>
        <v>0.18</v>
      </c>
      <c r="D31" s="169" t="e">
        <f>IF(ROUND(VALUE(SUBSTITUTE(連結実質赤字比率に係る赤字・黒字の構成分析!G$39,"▲", "-")), 2) &lt; 0, ABS(ROUND(VALUE(SUBSTITUTE(連結実質赤字比率に係る赤字・黒字の構成分析!G$39,"▲", "-")), 2)), NA())</f>
        <v>#N/A</v>
      </c>
      <c r="E31" s="169">
        <f>IF(ROUND(VALUE(SUBSTITUTE(連結実質赤字比率に係る赤字・黒字の構成分析!G$39,"▲", "-")), 2) &gt;= 0, ABS(ROUND(VALUE(SUBSTITUTE(連結実質赤字比率に係る赤字・黒字の構成分析!G$39,"▲", "-")), 2)), NA())</f>
        <v>0.19</v>
      </c>
      <c r="F31" s="169" t="e">
        <f>IF(ROUND(VALUE(SUBSTITUTE(連結実質赤字比率に係る赤字・黒字の構成分析!H$39,"▲", "-")), 2) &lt; 0, ABS(ROUND(VALUE(SUBSTITUTE(連結実質赤字比率に係る赤字・黒字の構成分析!H$39,"▲", "-")), 2)), NA())</f>
        <v>#N/A</v>
      </c>
      <c r="G31" s="169">
        <f>IF(ROUND(VALUE(SUBSTITUTE(連結実質赤字比率に係る赤字・黒字の構成分析!H$39,"▲", "-")), 2) &gt;= 0, ABS(ROUND(VALUE(SUBSTITUTE(連結実質赤字比率に係る赤字・黒字の構成分析!H$39,"▲", "-")), 2)), NA())</f>
        <v>0.28000000000000003</v>
      </c>
      <c r="H31" s="169" t="e">
        <f>IF(ROUND(VALUE(SUBSTITUTE(連結実質赤字比率に係る赤字・黒字の構成分析!I$39,"▲", "-")), 2) &lt; 0, ABS(ROUND(VALUE(SUBSTITUTE(連結実質赤字比率に係る赤字・黒字の構成分析!I$39,"▲", "-")), 2)), NA())</f>
        <v>#N/A</v>
      </c>
      <c r="I31" s="169">
        <f>IF(ROUND(VALUE(SUBSTITUTE(連結実質赤字比率に係る赤字・黒字の構成分析!I$39,"▲", "-")), 2) &gt;= 0, ABS(ROUND(VALUE(SUBSTITUTE(連結実質赤字比率に係る赤字・黒字の構成分析!I$39,"▲", "-")), 2)), NA())</f>
        <v>0.28999999999999998</v>
      </c>
      <c r="J31" s="169" t="e">
        <f>IF(ROUND(VALUE(SUBSTITUTE(連結実質赤字比率に係る赤字・黒字の構成分析!J$39,"▲", "-")), 2) &lt; 0, ABS(ROUND(VALUE(SUBSTITUTE(連結実質赤字比率に係る赤字・黒字の構成分析!J$39,"▲", "-")), 2)), NA())</f>
        <v>#N/A</v>
      </c>
      <c r="K31" s="169">
        <f>IF(ROUND(VALUE(SUBSTITUTE(連結実質赤字比率に係る赤字・黒字の構成分析!J$39,"▲", "-")), 2) &gt;= 0, ABS(ROUND(VALUE(SUBSTITUTE(連結実質赤字比率に係る赤字・黒字の構成分析!J$39,"▲", "-")), 2)), NA())</f>
        <v>0.54</v>
      </c>
    </row>
    <row r="32" spans="1:11" x14ac:dyDescent="0.15">
      <c r="A32" s="169" t="str">
        <f>IF(連結実質赤字比率に係る赤字・黒字の構成分析!C$38="",NA(),連結実質赤字比率に係る赤字・黒字の構成分析!C$38)</f>
        <v>国民健康保険特別会計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0.85</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0.72</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1.0900000000000001</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0.88</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1.17</v>
      </c>
    </row>
    <row r="33" spans="1:16" x14ac:dyDescent="0.15">
      <c r="A33" s="169" t="str">
        <f>IF(連結実質赤字比率に係る赤字・黒字の構成分析!C$37="",NA(),連結実質赤字比率に係る赤字・黒字の構成分析!C$37)</f>
        <v>公共下水道事業特別会計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0.4</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1.04</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0.98</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1.03</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1.34</v>
      </c>
    </row>
    <row r="34" spans="1:16" x14ac:dyDescent="0.15">
      <c r="A34" s="169" t="str">
        <f>IF(連結実質赤字比率に係る赤字・黒字の構成分析!C$36="",NA(),連結実質赤字比率に係る赤字・黒字の構成分析!C$36)</f>
        <v>介護保険特別会計</v>
      </c>
      <c r="B34" s="169" t="e">
        <f>IF(ROUND(VALUE(SUBSTITUTE(連結実質赤字比率に係る赤字・黒字の構成分析!F$36,"▲", "-")), 2) &lt; 0, ABS(ROUND(VALUE(SUBSTITUTE(連結実質赤字比率に係る赤字・黒字の構成分析!F$36,"▲", "-")), 2)), NA())</f>
        <v>#N/A</v>
      </c>
      <c r="C34" s="169">
        <f>IF(ROUND(VALUE(SUBSTITUTE(連結実質赤字比率に係る赤字・黒字の構成分析!F$36,"▲", "-")), 2) &gt;= 0, ABS(ROUND(VALUE(SUBSTITUTE(連結実質赤字比率に係る赤字・黒字の構成分析!F$36,"▲", "-")), 2)), NA())</f>
        <v>1.4</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1.2</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1.22</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1.33</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2.16</v>
      </c>
    </row>
    <row r="35" spans="1:16" x14ac:dyDescent="0.15">
      <c r="A35" s="169" t="str">
        <f>IF(連結実質赤字比率に係る赤字・黒字の構成分析!C$35="",NA(),連結実質赤字比率に係る赤字・黒字の構成分析!C$35)</f>
        <v>一般会計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10.38</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10.15</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10.08</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10.199999999999999</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10.89</v>
      </c>
    </row>
    <row r="36" spans="1:16" x14ac:dyDescent="0.15">
      <c r="A36" s="169" t="str">
        <f>IF(連結実質赤字比率に係る赤字・黒字の構成分析!C$34="",NA(),連結実質赤字比率に係る赤字・黒字の構成分析!C$34)</f>
        <v>水道事業会計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10.210000000000001</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10.51</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10.83</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11.32</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11.69</v>
      </c>
    </row>
    <row r="39" spans="1:16" x14ac:dyDescent="0.15">
      <c r="A39" s="142" t="s">
        <v>58</v>
      </c>
    </row>
    <row r="40" spans="1:16" x14ac:dyDescent="0.15">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15">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15">
      <c r="A42" s="170" t="s">
        <v>61</v>
      </c>
      <c r="B42" s="170"/>
      <c r="C42" s="170"/>
      <c r="D42" s="170">
        <f>'実質公債費比率（分子）の構造'!K$52</f>
        <v>871</v>
      </c>
      <c r="E42" s="170"/>
      <c r="F42" s="170"/>
      <c r="G42" s="170">
        <f>'実質公債費比率（分子）の構造'!L$52</f>
        <v>941</v>
      </c>
      <c r="H42" s="170"/>
      <c r="I42" s="170"/>
      <c r="J42" s="170">
        <f>'実質公債費比率（分子）の構造'!M$52</f>
        <v>938</v>
      </c>
      <c r="K42" s="170"/>
      <c r="L42" s="170"/>
      <c r="M42" s="170">
        <f>'実質公債費比率（分子）の構造'!N$52</f>
        <v>915</v>
      </c>
      <c r="N42" s="170"/>
      <c r="O42" s="170"/>
      <c r="P42" s="170">
        <f>'実質公債費比率（分子）の構造'!O$52</f>
        <v>929</v>
      </c>
    </row>
    <row r="43" spans="1:16" x14ac:dyDescent="0.15">
      <c r="A43" s="170" t="s">
        <v>16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15">
      <c r="A44" s="170" t="s">
        <v>62</v>
      </c>
      <c r="B44" s="170" t="str">
        <f>'実質公債費比率（分子）の構造'!K$50</f>
        <v>-</v>
      </c>
      <c r="C44" s="170"/>
      <c r="D44" s="170"/>
      <c r="E44" s="170" t="str">
        <f>'実質公債費比率（分子）の構造'!L$50</f>
        <v>-</v>
      </c>
      <c r="F44" s="170"/>
      <c r="G44" s="170"/>
      <c r="H44" s="170" t="str">
        <f>'実質公債費比率（分子）の構造'!M$50</f>
        <v>-</v>
      </c>
      <c r="I44" s="170"/>
      <c r="J44" s="170"/>
      <c r="K44" s="170" t="str">
        <f>'実質公債費比率（分子）の構造'!N$50</f>
        <v>-</v>
      </c>
      <c r="L44" s="170"/>
      <c r="M44" s="170"/>
      <c r="N44" s="170" t="str">
        <f>'実質公債費比率（分子）の構造'!O$50</f>
        <v>-</v>
      </c>
      <c r="O44" s="170"/>
      <c r="P44" s="170"/>
    </row>
    <row r="45" spans="1:16" x14ac:dyDescent="0.15">
      <c r="A45" s="170" t="s">
        <v>63</v>
      </c>
      <c r="B45" s="170">
        <f>'実質公債費比率（分子）の構造'!K$49</f>
        <v>2</v>
      </c>
      <c r="C45" s="170"/>
      <c r="D45" s="170"/>
      <c r="E45" s="170">
        <f>'実質公債費比率（分子）の構造'!L$49</f>
        <v>2</v>
      </c>
      <c r="F45" s="170"/>
      <c r="G45" s="170"/>
      <c r="H45" s="170">
        <f>'実質公債費比率（分子）の構造'!M$49</f>
        <v>2</v>
      </c>
      <c r="I45" s="170"/>
      <c r="J45" s="170"/>
      <c r="K45" s="170">
        <f>'実質公債費比率（分子）の構造'!N$49</f>
        <v>2</v>
      </c>
      <c r="L45" s="170"/>
      <c r="M45" s="170"/>
      <c r="N45" s="170">
        <f>'実質公債費比率（分子）の構造'!O$49</f>
        <v>2</v>
      </c>
      <c r="O45" s="170"/>
      <c r="P45" s="170"/>
    </row>
    <row r="46" spans="1:16" x14ac:dyDescent="0.15">
      <c r="A46" s="170" t="s">
        <v>64</v>
      </c>
      <c r="B46" s="170">
        <f>'実質公債費比率（分子）の構造'!K$48</f>
        <v>482</v>
      </c>
      <c r="C46" s="170"/>
      <c r="D46" s="170"/>
      <c r="E46" s="170">
        <f>'実質公債費比率（分子）の構造'!L$48</f>
        <v>506</v>
      </c>
      <c r="F46" s="170"/>
      <c r="G46" s="170"/>
      <c r="H46" s="170">
        <f>'実質公債費比率（分子）の構造'!M$48</f>
        <v>540</v>
      </c>
      <c r="I46" s="170"/>
      <c r="J46" s="170"/>
      <c r="K46" s="170">
        <f>'実質公債費比率（分子）の構造'!N$48</f>
        <v>516</v>
      </c>
      <c r="L46" s="170"/>
      <c r="M46" s="170"/>
      <c r="N46" s="170">
        <f>'実質公債費比率（分子）の構造'!O$48</f>
        <v>444</v>
      </c>
      <c r="O46" s="170"/>
      <c r="P46" s="170"/>
    </row>
    <row r="47" spans="1:16" x14ac:dyDescent="0.15">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15">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15">
      <c r="A49" s="170" t="s">
        <v>66</v>
      </c>
      <c r="B49" s="170">
        <f>'実質公債費比率（分子）の構造'!K$45</f>
        <v>777</v>
      </c>
      <c r="C49" s="170"/>
      <c r="D49" s="170"/>
      <c r="E49" s="170">
        <f>'実質公債費比率（分子）の構造'!L$45</f>
        <v>842</v>
      </c>
      <c r="F49" s="170"/>
      <c r="G49" s="170"/>
      <c r="H49" s="170">
        <f>'実質公債費比率（分子）の構造'!M$45</f>
        <v>857</v>
      </c>
      <c r="I49" s="170"/>
      <c r="J49" s="170"/>
      <c r="K49" s="170">
        <f>'実質公債費比率（分子）の構造'!N$45</f>
        <v>918</v>
      </c>
      <c r="L49" s="170"/>
      <c r="M49" s="170"/>
      <c r="N49" s="170">
        <f>'実質公債費比率（分子）の構造'!O$45</f>
        <v>1003</v>
      </c>
      <c r="O49" s="170"/>
      <c r="P49" s="170"/>
    </row>
    <row r="50" spans="1:16" x14ac:dyDescent="0.15">
      <c r="A50" s="170" t="s">
        <v>67</v>
      </c>
      <c r="B50" s="170" t="e">
        <f>NA()</f>
        <v>#N/A</v>
      </c>
      <c r="C50" s="170">
        <f>IF(ISNUMBER('実質公債費比率（分子）の構造'!K$53),'実質公債費比率（分子）の構造'!K$53,NA())</f>
        <v>390</v>
      </c>
      <c r="D50" s="170" t="e">
        <f>NA()</f>
        <v>#N/A</v>
      </c>
      <c r="E50" s="170" t="e">
        <f>NA()</f>
        <v>#N/A</v>
      </c>
      <c r="F50" s="170">
        <f>IF(ISNUMBER('実質公債費比率（分子）の構造'!L$53),'実質公債費比率（分子）の構造'!L$53,NA())</f>
        <v>409</v>
      </c>
      <c r="G50" s="170" t="e">
        <f>NA()</f>
        <v>#N/A</v>
      </c>
      <c r="H50" s="170" t="e">
        <f>NA()</f>
        <v>#N/A</v>
      </c>
      <c r="I50" s="170">
        <f>IF(ISNUMBER('実質公債費比率（分子）の構造'!M$53),'実質公債費比率（分子）の構造'!M$53,NA())</f>
        <v>461</v>
      </c>
      <c r="J50" s="170" t="e">
        <f>NA()</f>
        <v>#N/A</v>
      </c>
      <c r="K50" s="170" t="e">
        <f>NA()</f>
        <v>#N/A</v>
      </c>
      <c r="L50" s="170">
        <f>IF(ISNUMBER('実質公債費比率（分子）の構造'!N$53),'実質公債費比率（分子）の構造'!N$53,NA())</f>
        <v>521</v>
      </c>
      <c r="M50" s="170" t="e">
        <f>NA()</f>
        <v>#N/A</v>
      </c>
      <c r="N50" s="170" t="e">
        <f>NA()</f>
        <v>#N/A</v>
      </c>
      <c r="O50" s="170">
        <f>IF(ISNUMBER('実質公債費比率（分子）の構造'!O$53),'実質公債費比率（分子）の構造'!O$53,NA())</f>
        <v>520</v>
      </c>
      <c r="P50" s="170" t="e">
        <f>NA()</f>
        <v>#N/A</v>
      </c>
    </row>
    <row r="53" spans="1:16" x14ac:dyDescent="0.15">
      <c r="A53" s="142" t="s">
        <v>68</v>
      </c>
    </row>
    <row r="54" spans="1:16" x14ac:dyDescent="0.15">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15">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15">
      <c r="A56" s="169" t="s">
        <v>43</v>
      </c>
      <c r="B56" s="169"/>
      <c r="C56" s="169"/>
      <c r="D56" s="169">
        <f>'将来負担比率（分子）の構造'!I$52</f>
        <v>8771</v>
      </c>
      <c r="E56" s="169"/>
      <c r="F56" s="169"/>
      <c r="G56" s="169">
        <f>'将来負担比率（分子）の構造'!J$52</f>
        <v>8500</v>
      </c>
      <c r="H56" s="169"/>
      <c r="I56" s="169"/>
      <c r="J56" s="169">
        <f>'将来負担比率（分子）の構造'!K$52</f>
        <v>8613</v>
      </c>
      <c r="K56" s="169"/>
      <c r="L56" s="169"/>
      <c r="M56" s="169">
        <f>'将来負担比率（分子）の構造'!L$52</f>
        <v>8064</v>
      </c>
      <c r="N56" s="169"/>
      <c r="O56" s="169"/>
      <c r="P56" s="169">
        <f>'将来負担比率（分子）の構造'!M$52</f>
        <v>7740</v>
      </c>
    </row>
    <row r="57" spans="1:16" x14ac:dyDescent="0.15">
      <c r="A57" s="169" t="s">
        <v>42</v>
      </c>
      <c r="B57" s="169"/>
      <c r="C57" s="169"/>
      <c r="D57" s="169">
        <f>'将来負担比率（分子）の構造'!I$51</f>
        <v>2</v>
      </c>
      <c r="E57" s="169"/>
      <c r="F57" s="169"/>
      <c r="G57" s="169">
        <f>'将来負担比率（分子）の構造'!J$51</f>
        <v>2</v>
      </c>
      <c r="H57" s="169"/>
      <c r="I57" s="169"/>
      <c r="J57" s="169" t="str">
        <f>'将来負担比率（分子）の構造'!K$51</f>
        <v>-</v>
      </c>
      <c r="K57" s="169"/>
      <c r="L57" s="169"/>
      <c r="M57" s="169" t="str">
        <f>'将来負担比率（分子）の構造'!L$51</f>
        <v>-</v>
      </c>
      <c r="N57" s="169"/>
      <c r="O57" s="169"/>
      <c r="P57" s="169" t="str">
        <f>'将来負担比率（分子）の構造'!M$51</f>
        <v>-</v>
      </c>
    </row>
    <row r="58" spans="1:16" x14ac:dyDescent="0.15">
      <c r="A58" s="169" t="s">
        <v>41</v>
      </c>
      <c r="B58" s="169"/>
      <c r="C58" s="169"/>
      <c r="D58" s="169">
        <f>'将来負担比率（分子）の構造'!I$50</f>
        <v>3104</v>
      </c>
      <c r="E58" s="169"/>
      <c r="F58" s="169"/>
      <c r="G58" s="169">
        <f>'将来負担比率（分子）の構造'!J$50</f>
        <v>3371</v>
      </c>
      <c r="H58" s="169"/>
      <c r="I58" s="169"/>
      <c r="J58" s="169">
        <f>'将来負担比率（分子）の構造'!K$50</f>
        <v>3573</v>
      </c>
      <c r="K58" s="169"/>
      <c r="L58" s="169"/>
      <c r="M58" s="169">
        <f>'将来負担比率（分子）の構造'!L$50</f>
        <v>3614</v>
      </c>
      <c r="N58" s="169"/>
      <c r="O58" s="169"/>
      <c r="P58" s="169">
        <f>'将来負担比率（分子）の構造'!M$50</f>
        <v>4012</v>
      </c>
    </row>
    <row r="59" spans="1:16" x14ac:dyDescent="0.15">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15">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15">
      <c r="A61" s="169" t="s">
        <v>36</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15">
      <c r="A62" s="169" t="s">
        <v>35</v>
      </c>
      <c r="B62" s="169">
        <f>'将来負担比率（分子）の構造'!I$45</f>
        <v>1066</v>
      </c>
      <c r="C62" s="169"/>
      <c r="D62" s="169"/>
      <c r="E62" s="169">
        <f>'将来負担比率（分子）の構造'!J$45</f>
        <v>1097</v>
      </c>
      <c r="F62" s="169"/>
      <c r="G62" s="169"/>
      <c r="H62" s="169">
        <f>'将来負担比率（分子）の構造'!K$45</f>
        <v>1049</v>
      </c>
      <c r="I62" s="169"/>
      <c r="J62" s="169"/>
      <c r="K62" s="169">
        <f>'将来負担比率（分子）の構造'!L$45</f>
        <v>1042</v>
      </c>
      <c r="L62" s="169"/>
      <c r="M62" s="169"/>
      <c r="N62" s="169">
        <f>'将来負担比率（分子）の構造'!M$45</f>
        <v>997</v>
      </c>
      <c r="O62" s="169"/>
      <c r="P62" s="169"/>
    </row>
    <row r="63" spans="1:16" x14ac:dyDescent="0.15">
      <c r="A63" s="169" t="s">
        <v>34</v>
      </c>
      <c r="B63" s="169">
        <f>'将来負担比率（分子）の構造'!I$44</f>
        <v>8</v>
      </c>
      <c r="C63" s="169"/>
      <c r="D63" s="169"/>
      <c r="E63" s="169">
        <f>'将来負担比率（分子）の構造'!J$44</f>
        <v>7</v>
      </c>
      <c r="F63" s="169"/>
      <c r="G63" s="169"/>
      <c r="H63" s="169">
        <f>'将来負担比率（分子）の構造'!K$44</f>
        <v>6</v>
      </c>
      <c r="I63" s="169"/>
      <c r="J63" s="169"/>
      <c r="K63" s="169">
        <f>'将来負担比率（分子）の構造'!L$44</f>
        <v>6</v>
      </c>
      <c r="L63" s="169"/>
      <c r="M63" s="169"/>
      <c r="N63" s="169">
        <f>'将来負担比率（分子）の構造'!M$44</f>
        <v>6</v>
      </c>
      <c r="O63" s="169"/>
      <c r="P63" s="169"/>
    </row>
    <row r="64" spans="1:16" x14ac:dyDescent="0.15">
      <c r="A64" s="169" t="s">
        <v>33</v>
      </c>
      <c r="B64" s="169">
        <f>'将来負担比率（分子）の構造'!I$43</f>
        <v>4478</v>
      </c>
      <c r="C64" s="169"/>
      <c r="D64" s="169"/>
      <c r="E64" s="169">
        <f>'将来負担比率（分子）の構造'!J$43</f>
        <v>4170</v>
      </c>
      <c r="F64" s="169"/>
      <c r="G64" s="169"/>
      <c r="H64" s="169">
        <f>'将来負担比率（分子）の構造'!K$43</f>
        <v>4033</v>
      </c>
      <c r="I64" s="169"/>
      <c r="J64" s="169"/>
      <c r="K64" s="169">
        <f>'将来負担比率（分子）の構造'!L$43</f>
        <v>3741</v>
      </c>
      <c r="L64" s="169"/>
      <c r="M64" s="169"/>
      <c r="N64" s="169">
        <f>'将来負担比率（分子）の構造'!M$43</f>
        <v>3441</v>
      </c>
      <c r="O64" s="169"/>
      <c r="P64" s="169"/>
    </row>
    <row r="65" spans="1:16" x14ac:dyDescent="0.15">
      <c r="A65" s="169" t="s">
        <v>32</v>
      </c>
      <c r="B65" s="169" t="str">
        <f>'将来負担比率（分子）の構造'!I$42</f>
        <v>-</v>
      </c>
      <c r="C65" s="169"/>
      <c r="D65" s="169"/>
      <c r="E65" s="169" t="str">
        <f>'将来負担比率（分子）の構造'!J$42</f>
        <v>-</v>
      </c>
      <c r="F65" s="169"/>
      <c r="G65" s="169"/>
      <c r="H65" s="169" t="str">
        <f>'将来負担比率（分子）の構造'!K$42</f>
        <v>-</v>
      </c>
      <c r="I65" s="169"/>
      <c r="J65" s="169"/>
      <c r="K65" s="169" t="str">
        <f>'将来負担比率（分子）の構造'!L$42</f>
        <v>-</v>
      </c>
      <c r="L65" s="169"/>
      <c r="M65" s="169"/>
      <c r="N65" s="169" t="str">
        <f>'将来負担比率（分子）の構造'!M$42</f>
        <v>-</v>
      </c>
      <c r="O65" s="169"/>
      <c r="P65" s="169"/>
    </row>
    <row r="66" spans="1:16" x14ac:dyDescent="0.15">
      <c r="A66" s="169" t="s">
        <v>31</v>
      </c>
      <c r="B66" s="169">
        <f>'将来負担比率（分子）の構造'!I$41</f>
        <v>8928</v>
      </c>
      <c r="C66" s="169"/>
      <c r="D66" s="169"/>
      <c r="E66" s="169">
        <f>'将来負担比率（分子）の構造'!J$41</f>
        <v>9499</v>
      </c>
      <c r="F66" s="169"/>
      <c r="G66" s="169"/>
      <c r="H66" s="169">
        <f>'将来負担比率（分子）の構造'!K$41</f>
        <v>9807</v>
      </c>
      <c r="I66" s="169"/>
      <c r="J66" s="169"/>
      <c r="K66" s="169">
        <f>'将来負担比率（分子）の構造'!L$41</f>
        <v>9537</v>
      </c>
      <c r="L66" s="169"/>
      <c r="M66" s="169"/>
      <c r="N66" s="169">
        <f>'将来負担比率（分子）の構造'!M$41</f>
        <v>8969</v>
      </c>
      <c r="O66" s="169"/>
      <c r="P66" s="169"/>
    </row>
    <row r="67" spans="1:16" x14ac:dyDescent="0.15">
      <c r="A67" s="169" t="s">
        <v>71</v>
      </c>
      <c r="B67" s="169" t="e">
        <f>NA()</f>
        <v>#N/A</v>
      </c>
      <c r="C67" s="169">
        <f>IF(ISNUMBER('将来負担比率（分子）の構造'!I$53), IF('将来負担比率（分子）の構造'!I$53 &lt; 0, 0, '将来負担比率（分子）の構造'!I$53), NA())</f>
        <v>2604</v>
      </c>
      <c r="D67" s="169" t="e">
        <f>NA()</f>
        <v>#N/A</v>
      </c>
      <c r="E67" s="169" t="e">
        <f>NA()</f>
        <v>#N/A</v>
      </c>
      <c r="F67" s="169">
        <f>IF(ISNUMBER('将来負担比率（分子）の構造'!J$53), IF('将来負担比率（分子）の構造'!J$53 &lt; 0, 0, '将来負担比率（分子）の構造'!J$53), NA())</f>
        <v>2901</v>
      </c>
      <c r="G67" s="169" t="e">
        <f>NA()</f>
        <v>#N/A</v>
      </c>
      <c r="H67" s="169" t="e">
        <f>NA()</f>
        <v>#N/A</v>
      </c>
      <c r="I67" s="169">
        <f>IF(ISNUMBER('将来負担比率（分子）の構造'!K$53), IF('将来負担比率（分子）の構造'!K$53 &lt; 0, 0, '将来負担比率（分子）の構造'!K$53), NA())</f>
        <v>2709</v>
      </c>
      <c r="J67" s="169" t="e">
        <f>NA()</f>
        <v>#N/A</v>
      </c>
      <c r="K67" s="169" t="e">
        <f>NA()</f>
        <v>#N/A</v>
      </c>
      <c r="L67" s="169">
        <f>IF(ISNUMBER('将来負担比率（分子）の構造'!L$53), IF('将来負担比率（分子）の構造'!L$53 &lt; 0, 0, '将来負担比率（分子）の構造'!L$53), NA())</f>
        <v>2649</v>
      </c>
      <c r="M67" s="169" t="e">
        <f>NA()</f>
        <v>#N/A</v>
      </c>
      <c r="N67" s="169" t="e">
        <f>NA()</f>
        <v>#N/A</v>
      </c>
      <c r="O67" s="169">
        <f>IF(ISNUMBER('将来負担比率（分子）の構造'!M$53), IF('将来負担比率（分子）の構造'!M$53 &lt; 0, 0, '将来負担比率（分子）の構造'!M$53), NA())</f>
        <v>1660</v>
      </c>
      <c r="P67" s="169" t="e">
        <f>NA()</f>
        <v>#N/A</v>
      </c>
    </row>
    <row r="70" spans="1:16" x14ac:dyDescent="0.15">
      <c r="A70" s="171" t="s">
        <v>72</v>
      </c>
      <c r="B70" s="171"/>
      <c r="C70" s="171"/>
      <c r="D70" s="171"/>
      <c r="E70" s="171"/>
      <c r="F70" s="171"/>
    </row>
    <row r="71" spans="1:16" x14ac:dyDescent="0.15">
      <c r="A71" s="172"/>
      <c r="B71" s="172" t="str">
        <f>基金残高に係る経年分析!F54</f>
        <v>R03</v>
      </c>
      <c r="C71" s="172" t="str">
        <f>基金残高に係る経年分析!G54</f>
        <v>R04</v>
      </c>
      <c r="D71" s="172" t="str">
        <f>基金残高に係る経年分析!H54</f>
        <v>R05</v>
      </c>
    </row>
    <row r="72" spans="1:16" x14ac:dyDescent="0.15">
      <c r="A72" s="172" t="s">
        <v>73</v>
      </c>
      <c r="B72" s="173">
        <f>基金残高に係る経年分析!F55</f>
        <v>1226</v>
      </c>
      <c r="C72" s="173">
        <f>基金残高に係る経年分析!G55</f>
        <v>1138</v>
      </c>
      <c r="D72" s="173">
        <f>基金残高に係る経年分析!H55</f>
        <v>1079</v>
      </c>
    </row>
    <row r="73" spans="1:16" x14ac:dyDescent="0.15">
      <c r="A73" s="172" t="s">
        <v>74</v>
      </c>
      <c r="B73" s="173">
        <f>基金残高に係る経年分析!F56</f>
        <v>205</v>
      </c>
      <c r="C73" s="173">
        <f>基金残高に係る経年分析!G56</f>
        <v>155</v>
      </c>
      <c r="D73" s="173">
        <f>基金残高に係る経年分析!H56</f>
        <v>105</v>
      </c>
    </row>
    <row r="74" spans="1:16" x14ac:dyDescent="0.15">
      <c r="A74" s="172" t="s">
        <v>75</v>
      </c>
      <c r="B74" s="173">
        <f>基金残高に係る経年分析!F57</f>
        <v>1757</v>
      </c>
      <c r="C74" s="173">
        <f>基金残高に係る経年分析!G57</f>
        <v>1912</v>
      </c>
      <c r="D74" s="173">
        <f>基金残高に係る経年分析!H57</f>
        <v>2370</v>
      </c>
    </row>
  </sheetData>
  <sheetProtection algorithmName="SHA-512" hashValue="XZZiLYDsri7FPC/MitdVTpOLjfbzC4v0vlu3OjJPNffcyGF2E7ImNZFUP+c6323toOQm1mlI3cgC8FDrhjyW+Q==" saltValue="BnZCj011vIOV+DJd1dsPY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渡邉佳穂</cp:lastModifiedBy>
  <cp:lastPrinted>2025-03-13T04:18:58Z</cp:lastPrinted>
  <dcterms:created xsi:type="dcterms:W3CDTF">2025-02-19T00:54:58Z</dcterms:created>
  <dcterms:modified xsi:type="dcterms:W3CDTF">2025-09-25T10:06:30Z</dcterms:modified>
  <cp:category/>
</cp:coreProperties>
</file>