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5財政状況資料集\12 HP掲載データ（確定）\"/>
    </mc:Choice>
  </mc:AlternateContent>
  <xr:revisionPtr revIDLastSave="0" documentId="13_ncr:1_{BAB6E3F0-6FFE-47AC-A34F-02DABD3ECBFC}"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BE40" i="10"/>
  <c r="AM40" i="10"/>
  <c r="U40" i="10"/>
  <c r="C40" i="10"/>
  <c r="BE39" i="10"/>
  <c r="AM39" i="10"/>
  <c r="U39" i="10"/>
  <c r="C39" i="10"/>
  <c r="BE38" i="10"/>
  <c r="AM38" i="10"/>
  <c r="C38" i="10"/>
  <c r="BE37" i="10"/>
  <c r="AM37" i="10"/>
  <c r="C37" i="10"/>
  <c r="BE36" i="10"/>
  <c r="AM36" i="10"/>
  <c r="C36" i="10"/>
  <c r="BE35" i="10"/>
  <c r="AM35" i="10"/>
  <c r="C35" i="10"/>
  <c r="U34" i="10"/>
  <c r="C34" i="10"/>
  <c r="U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6" i="10" l="1"/>
  <c r="U37" i="10" l="1"/>
  <c r="U38" i="10" l="1"/>
  <c r="AM34" i="10"/>
  <c r="BE34" i="10" s="1"/>
  <c r="BW34" i="10" l="1"/>
  <c r="BW35" i="10" s="1"/>
  <c r="BW36" i="10" s="1"/>
  <c r="BW37" i="10" s="1"/>
  <c r="BW38" i="10" s="1"/>
  <c r="BW39" i="10" s="1"/>
  <c r="BW40" i="10" s="1"/>
  <c r="BW41" i="10" s="1"/>
  <c r="BW42" i="10" s="1"/>
  <c r="CO34" i="10" l="1"/>
  <c r="CO35" i="10" s="1"/>
  <c r="CO36" i="10" s="1"/>
  <c r="CO37" i="10" s="1"/>
  <c r="CO38" i="10" s="1"/>
  <c r="CO39" i="10" s="1"/>
  <c r="CO40" i="10" s="1"/>
</calcChain>
</file>

<file path=xl/sharedStrings.xml><?xml version="1.0" encoding="utf-8"?>
<sst xmlns="http://schemas.openxmlformats.org/spreadsheetml/2006/main" count="1171" uniqueCount="591">
  <si>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</si>
  <si>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</si>
  <si>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</si>
  <si>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</si>
  <si>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</si>
  <si>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</si>
  <si>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</si>
  <si>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</si>
  <si>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</si>
  <si>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</si>
  <si>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</si>
  <si>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</si>
  <si>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</si>
  <si>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</si>
  <si>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</si>
  <si>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</si>
  <si>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</si>
  <si>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</si>
  <si>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</si>
  <si>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</si>
  <si>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</si>
  <si>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</si>
  <si>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</si>
  <si>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</si>
  <si>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</si>
  <si>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</si>
  <si>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</si>
  <si>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</si>
  <si>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</si>
  <si>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</si>
  <si>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</si>
  <si>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</si>
  <si>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</si>
  <si>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</si>
  <si>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</si>
  <si>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</si>
  <si>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</si>
  <si>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</si>
  <si>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</si>
  <si>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</si>
  <si>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</si>
  <si>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</si>
  <si>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</si>
  <si>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</si>
  <si>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</si>
  <si>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</si>
  <si>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</si>
  <si>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</si>
  <si>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</si>
  <si>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</si>
  <si>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</si>
  <si>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</si>
  <si>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</si>
  <si>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</si>
  <si>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</si>
  <si>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</si>
  <si>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</si>
  <si>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</si>
  <si>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</si>
  <si>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</si>
  <si>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</si>
  <si>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</si>
  <si>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</si>
  <si>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</si>
  <si>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</si>
  <si>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</si>
  <si>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</si>
  <si>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</si>
  <si>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</si>
  <si>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</si>
  <si>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</si>
  <si>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</si>
  <si>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</si>
  <si>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</si>
  <si>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</si>
  <si>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</si>
  <si>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</si>
  <si>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</si>
  <si>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</si>
  <si>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</si>
  <si>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</si>
  <si>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</si>
  <si>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</si>
  <si>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</si>
  <si>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</si>
  <si>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</si>
  <si>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</si>
  <si>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</si>
  <si>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</si>
  <si>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</si>
  <si>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</si>
  <si>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</si>
  <si>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</si>
  <si>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</si>
  <si>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飯豊町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</si>
  <si>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</si>
  <si>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</si>
  <si>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</si>
  <si>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</si>
  <si>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</si>
  <si>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</si>
  <si>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</si>
  <si>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</si>
  <si>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</si>
  <si>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</si>
  <si>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</si>
  <si>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</si>
  <si>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</si>
  <si>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</si>
  <si>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</si>
  <si>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</si>
  <si>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</si>
  <si>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</si>
  <si>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</si>
  <si>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</si>
  <si>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</si>
  <si>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</si>
  <si>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</si>
  <si>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-9.5</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</si>
  <si>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</si>
  <si>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</si>
  <si>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</si>
  <si>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</si>
  <si>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</si>
  <si>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</si>
  <si>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</si>
  <si>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</si>
  <si>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</si>
  <si>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</si>
  <si>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</si>
  <si>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</si>
  <si>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</si>
  <si>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</si>
  <si>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</si>
  <si>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</si>
  <si>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</si>
  <si>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</si>
  <si>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</si>
  <si>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</si>
  <si>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</si>
  <si>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</si>
  <si>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</si>
  <si>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6"/>
  </si>
  <si>
    <t>うち日本人(％)</t>
    <phoneticPr fontId="5"/>
  </si>
  <si>
    <t>-1.8</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</si>
  <si>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</si>
  <si>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</si>
  <si>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</si>
  <si>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</si>
  <si>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</si>
  <si>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</si>
  <si>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</si>
  <si>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</si>
  <si>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</si>
  <si>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</si>
  <si>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</si>
  <si>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</si>
  <si>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</si>
  <si>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</si>
  <si>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</si>
  <si>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</si>
  <si>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</si>
  <si>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</si>
  <si>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</si>
  <si>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</si>
  <si>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</si>
  <si>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</si>
  <si>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</si>
  <si>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</si>
  <si>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</si>
  <si>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</si>
  <si>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</si>
  <si>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</si>
  <si>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</si>
  <si>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</si>
  <si>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</si>
  <si>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</si>
  <si>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</si>
  <si>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</si>
  <si>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</si>
  <si>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</si>
  <si>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</si>
  <si>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</si>
  <si>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</si>
  <si>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</si>
  <si>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</si>
  <si>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</si>
  <si>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</si>
  <si>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</si>
  <si>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</si>
  <si>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</si>
  <si>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</si>
  <si>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</si>
  <si>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</si>
  <si>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</si>
  <si>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</si>
  <si>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</si>
  <si>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</si>
  <si>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</si>
  <si>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</si>
  <si>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</si>
  <si>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</si>
  <si>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</si>
  <si>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</si>
  <si>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山形県飯豊町</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</si>
  <si>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</si>
  <si>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</si>
  <si>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</si>
  <si>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</si>
  <si>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</si>
  <si>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</si>
  <si>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</si>
  <si>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</si>
  <si>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</si>
  <si>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</si>
  <si>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</si>
  <si>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</si>
  <si>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</si>
  <si>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</si>
  <si>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</si>
  <si>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</si>
  <si>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</si>
  <si>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</si>
  <si>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</si>
  <si>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</si>
  <si>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</si>
  <si>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</si>
  <si>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</si>
  <si>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</si>
  <si>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</si>
  <si>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</si>
  <si>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</si>
  <si>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</si>
  <si>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</si>
  <si>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</si>
  <si>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</si>
  <si>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</si>
  <si>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</si>
  <si>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</si>
  <si>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</si>
  <si>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</si>
  <si>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</si>
  <si>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</si>
  <si>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</si>
  <si>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</si>
  <si>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</si>
  <si>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</si>
  <si>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</si>
  <si>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</si>
  <si>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</si>
  <si>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</si>
  <si>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</si>
  <si>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</si>
  <si>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</si>
  <si>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</si>
  <si>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</si>
  <si>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</si>
  <si>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</si>
  <si>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</si>
  <si>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</si>
  <si>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</si>
  <si>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</si>
  <si>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</si>
  <si>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</si>
  <si>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</si>
  <si>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</si>
  <si>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</si>
  <si>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</si>
  <si>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</si>
  <si>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</si>
  <si>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</si>
  <si>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</si>
  <si>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</si>
  <si>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</si>
  <si>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</si>
  <si>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</si>
  <si>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</si>
  <si>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</si>
  <si>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</si>
  <si>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</si>
  <si>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</si>
  <si>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</si>
  <si>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</si>
  <si>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</si>
  <si>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</si>
  <si>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</si>
  <si>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</si>
  <si>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</si>
  <si>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</si>
  <si>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</si>
  <si>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</si>
  <si>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</si>
  <si>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</si>
  <si>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</si>
  <si>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</si>
  <si>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</si>
  <si>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</si>
  <si>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</si>
  <si>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</si>
  <si>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</si>
  <si>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</si>
  <si>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</si>
  <si>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</si>
  <si>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</si>
  <si>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</si>
  <si>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</si>
  <si>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</si>
  <si>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</si>
  <si>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</si>
  <si>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</si>
  <si>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</si>
  <si>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</si>
  <si>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</si>
  <si>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</si>
  <si>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</si>
  <si>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</si>
  <si>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</si>
  <si>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</si>
  <si>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</si>
  <si>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</si>
  <si>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</si>
  <si>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</si>
  <si>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</si>
  <si>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</si>
  <si>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介護サービス</t>
    <phoneticPr fontId="5"/>
  </si>
  <si>
    <t>加入世帯数(世帯)</t>
  </si>
  <si>
    <t>　繰出金</t>
    <phoneticPr fontId="5"/>
  </si>
  <si>
    <t>　うち減収補塡債(特例分)</t>
    <rPh sb="4" eb="5">
      <t>シュウ</t>
    </rPh>
    <rPh sb="9" eb="10">
      <t>トク</t>
    </rPh>
    <rPh sb="10" eb="11">
      <t>レイ</t>
    </rPh>
    <rPh sb="11" eb="12">
      <t>ブン</t>
    </rPh>
    <phoneticPr fontId="17"/>
  </si>
  <si>
    <t>病院</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</si>
  <si>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</si>
  <si>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</si>
  <si>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</si>
  <si>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</si>
  <si>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</si>
  <si>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</si>
  <si>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</si>
  <si>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</si>
  <si>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</si>
  <si>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</si>
  <si>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</si>
  <si>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</si>
  <si>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</si>
  <si>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</si>
  <si>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</si>
  <si>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</si>
  <si>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</si>
  <si>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</si>
  <si>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</si>
  <si>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</si>
  <si>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</si>
  <si>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</si>
  <si>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</si>
  <si>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</si>
  <si>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</si>
  <si>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</si>
  <si>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山形県飯豊町</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</si>
  <si>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</si>
  <si>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</si>
  <si>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</si>
  <si>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</si>
  <si>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</si>
  <si>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</si>
  <si>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</si>
  <si>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</si>
  <si>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</si>
  <si>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</si>
  <si>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</si>
  <si>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</si>
  <si>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</si>
  <si>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</si>
  <si>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</si>
  <si>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</si>
  <si>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</si>
  <si>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</si>
  <si>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</si>
  <si>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</si>
  <si>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</si>
  <si>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</si>
  <si>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</si>
  <si>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</si>
  <si>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</si>
  <si>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</si>
  <si>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</si>
  <si>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</si>
  <si>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</si>
  <si>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</si>
  <si>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</si>
  <si>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</si>
  <si>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</si>
  <si>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</si>
  <si>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</si>
  <si>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</si>
  <si>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訪問看護特別会計</t>
    <phoneticPr fontId="5"/>
  </si>
  <si>
    <t>介護老人保健施設特別会計</t>
    <phoneticPr fontId="5"/>
  </si>
  <si>
    <t>水道事業会計</t>
    <phoneticPr fontId="5"/>
  </si>
  <si>
    <t>法適用企業</t>
    <phoneticPr fontId="5"/>
  </si>
  <si>
    <t>下水道事業特別会計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</si>
  <si>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</si>
  <si>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</si>
  <si>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</si>
  <si>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</si>
  <si>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</si>
  <si>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</si>
  <si>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</si>
  <si>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</si>
  <si>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</si>
  <si>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</si>
  <si>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</si>
  <si>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</si>
  <si>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</si>
  <si>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</si>
  <si>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</si>
  <si>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</si>
  <si>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</si>
  <si>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</si>
  <si>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</si>
  <si>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</si>
  <si>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</si>
  <si>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</si>
  <si>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</si>
  <si>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</si>
  <si>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</si>
  <si>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</si>
  <si>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</si>
  <si>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</si>
  <si>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</si>
  <si>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</si>
  <si>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</si>
  <si>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</si>
  <si>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</si>
  <si>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</si>
  <si>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</si>
  <si>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</si>
  <si>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</si>
  <si>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</si>
  <si>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</si>
  <si>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</si>
  <si>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</si>
  <si>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</si>
  <si>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</si>
  <si>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</si>
  <si>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</si>
  <si>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</si>
  <si>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</si>
  <si>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</si>
  <si>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</si>
  <si>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</si>
  <si>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</si>
  <si>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</si>
  <si>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</si>
  <si>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</si>
  <si>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</si>
  <si>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</si>
  <si>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国民健康保険特別会計（直営診療施設勘定）</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</si>
  <si>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</si>
  <si>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</si>
  <si>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</si>
  <si>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</si>
  <si>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</si>
  <si>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</si>
  <si>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</si>
  <si>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</si>
  <si>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</si>
  <si>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</si>
  <si>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</si>
  <si>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</si>
  <si>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</si>
  <si>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</si>
  <si>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</si>
  <si>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</si>
  <si>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</si>
  <si>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</si>
  <si>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</si>
  <si>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</si>
  <si>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</si>
  <si>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</si>
  <si>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</si>
  <si>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</si>
  <si>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</si>
  <si>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</si>
  <si>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</si>
  <si>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</si>
  <si>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</si>
  <si>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</si>
  <si>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</si>
  <si>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</si>
  <si>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</si>
  <si>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</si>
  <si>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</si>
  <si>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</si>
  <si>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</si>
  <si>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</si>
  <si>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</si>
  <si>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</si>
  <si>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</si>
  <si>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</si>
  <si>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</si>
  <si>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</si>
  <si>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</si>
  <si>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</si>
  <si>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</si>
  <si>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</si>
  <si>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</si>
  <si>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</si>
  <si>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</si>
  <si>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</si>
  <si>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</si>
  <si>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</si>
  <si>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</si>
  <si>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</si>
  <si>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</si>
  <si>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</si>
  <si>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</si>
  <si>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</si>
  <si>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</si>
  <si>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</si>
  <si>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</si>
  <si>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</si>
  <si>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</si>
  <si>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</si>
  <si>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</si>
  <si>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</si>
  <si>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</si>
  <si>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</si>
  <si>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</si>
  <si>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</si>
  <si>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</si>
  <si>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</si>
  <si>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</si>
  <si>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</si>
  <si>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</si>
  <si>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</si>
  <si>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</si>
  <si>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</si>
  <si>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10.84</t>
  </si>
  <si>
    <t>▲ 3.87</t>
  </si>
  <si>
    <t>▲ 8.78</t>
  </si>
  <si>
    <t>▲ 1.72</t>
  </si>
  <si>
    <t>一般会計</t>
  </si>
  <si>
    <t>水道事業会計</t>
  </si>
  <si>
    <t>国民健康保険特別会計</t>
  </si>
  <si>
    <t>介護保険特別会計</t>
  </si>
  <si>
    <t>下水道事業特別会計</t>
  </si>
  <si>
    <t>後期高齢者医療特別会計</t>
  </si>
  <si>
    <t>訪問看護特別会計</t>
  </si>
  <si>
    <t>介護老人保健施設特別会計</t>
  </si>
  <si>
    <t>その他会計（赤字）</t>
  </si>
  <si>
    <t>その他会計（黒字）</t>
  </si>
  <si>
    <t>R01</t>
    <phoneticPr fontId="5"/>
  </si>
  <si>
    <t>R02</t>
    <phoneticPr fontId="5"/>
  </si>
  <si>
    <t>R03</t>
    <phoneticPr fontId="5"/>
  </si>
  <si>
    <t>R04</t>
    <phoneticPr fontId="5"/>
  </si>
  <si>
    <t>R05</t>
    <phoneticPr fontId="5"/>
  </si>
  <si>
    <t>-</t>
    <phoneticPr fontId="2"/>
  </si>
  <si>
    <t>置賜広域行政事務組合</t>
  </si>
  <si>
    <t>置賜広域病院企業団</t>
    <rPh sb="6" eb="8">
      <t>キギョウ</t>
    </rPh>
    <rPh sb="8" eb="9">
      <t>ダン</t>
    </rPh>
    <phoneticPr fontId="2"/>
  </si>
  <si>
    <t>西置賜行政組合</t>
  </si>
  <si>
    <t>山形県消防補償等組合</t>
  </si>
  <si>
    <t>山形県自治会館管理組合</t>
  </si>
  <si>
    <t>山形県市町村交通災害共済組合</t>
  </si>
  <si>
    <t>山形県市町村職員退職手当組合</t>
  </si>
  <si>
    <t>山形県後期高齢者医療広域連合（普通会計分）</t>
    <rPh sb="15" eb="17">
      <t>フツウ</t>
    </rPh>
    <rPh sb="17" eb="19">
      <t>カイケイ</t>
    </rPh>
    <rPh sb="19" eb="20">
      <t>ブン</t>
    </rPh>
    <phoneticPr fontId="2"/>
  </si>
  <si>
    <t>山形県後期高齢者医療広域連合（事業会計分）</t>
    <rPh sb="15" eb="17">
      <t>ジギョウ</t>
    </rPh>
    <rPh sb="17" eb="19">
      <t>カイケイ</t>
    </rPh>
    <rPh sb="19" eb="20">
      <t>ブン</t>
    </rPh>
    <phoneticPr fontId="2"/>
  </si>
  <si>
    <t>法適用企業</t>
    <rPh sb="0" eb="5">
      <t>ホウテキヨウキギョウ</t>
    </rPh>
    <phoneticPr fontId="2"/>
  </si>
  <si>
    <t>飯豊町地域振興公社</t>
    <rPh sb="3" eb="5">
      <t>チイキ</t>
    </rPh>
    <rPh sb="5" eb="7">
      <t>シンコウ</t>
    </rPh>
    <phoneticPr fontId="2"/>
  </si>
  <si>
    <t>山形県西置賜郡飯豊町土地開発公社</t>
    <rPh sb="0" eb="3">
      <t>ヤマガタケン</t>
    </rPh>
    <rPh sb="3" eb="7">
      <t>ニシオキタマグン</t>
    </rPh>
    <phoneticPr fontId="31"/>
  </si>
  <si>
    <t>どんでん平ゆり園</t>
  </si>
  <si>
    <t>エコプラントめざみ</t>
  </si>
  <si>
    <t>エルベ</t>
  </si>
  <si>
    <t>飯豊めざみの里</t>
  </si>
  <si>
    <t>飯豊ながめやま牧場</t>
    <rPh sb="0" eb="2">
      <t>イイデ</t>
    </rPh>
    <phoneticPr fontId="31"/>
  </si>
  <si>
    <t>○</t>
    <phoneticPr fontId="2"/>
  </si>
  <si>
    <t>公共施設整備基金</t>
    <rPh sb="0" eb="8">
      <t>コウキョウシセツセイビキキン</t>
    </rPh>
    <phoneticPr fontId="5"/>
  </si>
  <si>
    <t>地域福祉振興基金</t>
    <rPh sb="0" eb="8">
      <t>チイキフクシシンコウキキン</t>
    </rPh>
    <phoneticPr fontId="2"/>
  </si>
  <si>
    <t>地域振興基金</t>
    <rPh sb="0" eb="6">
      <t>チイキシンコウキキン</t>
    </rPh>
    <phoneticPr fontId="2"/>
  </si>
  <si>
    <t>森林環境譲与税基金</t>
    <rPh sb="0" eb="9">
      <t>シンリンカンキョウジョウヨゼイキキン</t>
    </rPh>
    <phoneticPr fontId="2"/>
  </si>
  <si>
    <t>スポーツ振興基金</t>
    <rPh sb="4" eb="8">
      <t>シンコウキキン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</si>
  <si>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</si>
  <si>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</si>
  <si>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</si>
  <si>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</si>
  <si>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</si>
  <si>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</si>
  <si>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</si>
  <si>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</si>
  <si>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</si>
  <si>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</si>
  <si>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</si>
  <si>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xml:space="preserve"> </t>
    <phoneticPr fontId="5"/>
  </si>
  <si>
    <t>　類似団体と比較して、将来負担比率、実質公債費比率はともに高い状況にある。平成25年度までは地方債の発行を抑制し、地方債の償還も順調に行ってきたことから減少傾向で推移してきたものの、平成26年度から大規模事業に取り組んでおり、地方債の新規発行額は増加している。元利償還金の一部については、基準財政需要額に算入されるとはいえ、平成30年度から元利償還金が増加に転じており、今後も実質公債費比率は上昇していくことが想定される。このことから、これまで以上に公債費の適正化に取り組んでいく必要がある。</t>
    <phoneticPr fontId="2"/>
  </si>
  <si>
    <t>　将来負担比率は平成25年度まで低下傾向で推移してきたものの、平成26年度から大規模事業に着手し、地方債発行額が増大したことにより、類似団体と比較すると高くなっている。一方、有形固定資産減価償却率は類似団体と比較して低くなっているものの、今後、元利償還金が増大するため、施設の修繕や長寿命化に向けて十分な費用をかけられないことが想定される。老朽化対策の優先順位をつけた予算編成につなげていく。</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</si>
</sst>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5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0" fontId="40" fillId="0" borderId="0" xfId="20" applyFont="1">
      <alignment vertical="center"/>
    </xf>
    <xf numFmtId="0" fontId="21" fillId="0" borderId="0" xfId="8" applyFont="1">
      <alignment vertical="center"/>
    </xf>
    <xf numFmtId="0" fontId="21" fillId="0" borderId="0" xfId="8" applyFont="1" applyAlignment="1" applyProtection="1">
      <alignment horizontal="center" vertical="center" shrinkToFit="1"/>
      <protection hidden="1"/>
    </xf>
    <xf numFmtId="0" fontId="21" fillId="0" borderId="0" xfId="10">
      <alignment vertical="center"/>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lignment horizontal="center" vertical="center" shrinkToFit="1"/>
    </xf>
    <xf numFmtId="0" fontId="21" fillId="0" borderId="0" xfId="8" applyFont="1" applyAlignment="1">
      <alignment horizontal="center" vertical="center"/>
    </xf>
    <xf numFmtId="49" fontId="21" fillId="0" borderId="0" xfId="8" applyNumberFormat="1" applyFont="1" applyAlignment="1">
      <alignment horizontal="center"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42" xfId="8" applyNumberFormat="1" applyFont="1" applyBorder="1" applyAlignment="1">
      <alignment horizontal="right" vertical="center" shrinkToFit="1"/>
    </xf>
    <xf numFmtId="0" fontId="21" fillId="0" borderId="39" xfId="8" applyFont="1" applyBorder="1">
      <alignment vertical="center"/>
    </xf>
    <xf numFmtId="0" fontId="21" fillId="0" borderId="31" xfId="8" applyFont="1" applyBorder="1">
      <alignment vertical="center"/>
    </xf>
    <xf numFmtId="0" fontId="21" fillId="0" borderId="42" xfId="8" applyFont="1" applyBorder="1">
      <alignment vertical="center"/>
    </xf>
    <xf numFmtId="49" fontId="21" fillId="0" borderId="0" xfId="8" applyNumberFormat="1" applyFont="1" applyAlignment="1">
      <alignment horizontal="left" vertical="center"/>
    </xf>
    <xf numFmtId="0" fontId="21" fillId="0" borderId="0" xfId="8" applyFont="1" applyAlignment="1">
      <alignment horizontal="left" vertical="center"/>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0" fontId="21" fillId="0" borderId="1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1" fillId="0" borderId="41" xfId="8" applyFont="1" applyBorder="1" applyAlignment="1">
      <alignment horizontal="center" vertical="center"/>
    </xf>
    <xf numFmtId="0" fontId="21" fillId="0" borderId="12" xfId="8" applyFont="1" applyBorder="1" applyAlignment="1">
      <alignment horizontal="center" vertical="center"/>
    </xf>
    <xf numFmtId="0" fontId="21" fillId="0" borderId="51" xfId="8" applyFont="1" applyBorder="1" applyAlignment="1">
      <alignment horizontal="center" vertical="center"/>
    </xf>
    <xf numFmtId="0" fontId="21" fillId="0" borderId="37" xfId="8" applyFont="1" applyBorder="1" applyAlignment="1">
      <alignment horizontal="center" vertical="center"/>
    </xf>
    <xf numFmtId="0" fontId="21" fillId="0" borderId="56" xfId="8" applyFont="1" applyBorder="1" applyAlignment="1">
      <alignment horizontal="center" vertical="center"/>
    </xf>
    <xf numFmtId="0" fontId="21" fillId="0" borderId="40" xfId="8" applyFont="1" applyBorder="1" applyAlignment="1">
      <alignment horizontal="center" vertical="center"/>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8" fillId="0" borderId="31" xfId="8" applyFont="1" applyBorder="1">
      <alignment vertical="center"/>
    </xf>
    <xf numFmtId="0" fontId="28" fillId="0" borderId="42" xfId="8" applyFont="1" applyBorder="1">
      <alignment vertical="center"/>
    </xf>
    <xf numFmtId="178" fontId="21" fillId="0" borderId="32" xfId="8" applyNumberFormat="1" applyFont="1" applyBorder="1" applyAlignment="1">
      <alignment horizontal="right" vertical="center" shrinkToFit="1"/>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0" fontId="21" fillId="0" borderId="7" xfId="8" applyFont="1" applyBorder="1" applyAlignment="1">
      <alignment horizontal="left" vertical="center"/>
    </xf>
    <xf numFmtId="0" fontId="21" fillId="0" borderId="66" xfId="8" applyFont="1" applyBorder="1" applyAlignment="1">
      <alignment horizontal="left" vertical="center"/>
    </xf>
    <xf numFmtId="0" fontId="21" fillId="0" borderId="4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78" xfId="8" applyFont="1" applyBorder="1" applyAlignment="1">
      <alignment horizontal="center" vertical="center"/>
    </xf>
    <xf numFmtId="0" fontId="21" fillId="0" borderId="77"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0" fontId="21" fillId="0" borderId="30"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178" fontId="21" fillId="0" borderId="8" xfId="8" applyNumberFormat="1" applyFont="1" applyBorder="1" applyAlignment="1">
      <alignment horizontal="right" vertical="center"/>
    </xf>
    <xf numFmtId="0" fontId="25" fillId="0" borderId="41" xfId="8" applyFont="1" applyBorder="1">
      <alignmen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0" fontId="21" fillId="0" borderId="11" xfId="8" applyFont="1" applyBorder="1" applyAlignment="1">
      <alignment horizontal="center" vertical="center"/>
    </xf>
    <xf numFmtId="0" fontId="21" fillId="0" borderId="24" xfId="8" applyFont="1" applyBorder="1" applyAlignment="1">
      <alignment horizontal="center"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1" fillId="0" borderId="70" xfId="8" applyFont="1" applyBorder="1" applyAlignment="1">
      <alignment horizontal="center"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31" xfId="8" applyFont="1" applyBorder="1">
      <alignment vertical="center"/>
    </xf>
    <xf numFmtId="0" fontId="25" fillId="0" borderId="42"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9" xfId="8" applyFont="1" applyBorder="1" applyAlignment="1">
      <alignment horizontal="center" vertical="center"/>
    </xf>
    <xf numFmtId="0" fontId="21" fillId="0" borderId="7" xfId="8" applyFont="1" applyBorder="1" applyAlignment="1">
      <alignment horizontal="center" vertical="center"/>
    </xf>
    <xf numFmtId="0" fontId="21" fillId="0" borderId="66" xfId="8" applyFont="1" applyBorder="1" applyAlignment="1">
      <alignment horizontal="center"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0" fontId="21" fillId="0" borderId="14" xfId="8" applyFont="1" applyBorder="1" applyAlignment="1">
      <alignment horizontal="center" vertical="center"/>
    </xf>
    <xf numFmtId="0" fontId="21" fillId="0" borderId="1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52" xfId="8" applyFont="1" applyBorder="1" applyAlignment="1">
      <alignment horizontal="center" vertical="center"/>
    </xf>
    <xf numFmtId="0" fontId="21" fillId="0" borderId="71" xfId="8" applyFont="1" applyBorder="1" applyAlignment="1">
      <alignment horizontal="center" vertical="center"/>
    </xf>
    <xf numFmtId="0" fontId="21" fillId="0" borderId="16"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68"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9" xfId="8" applyFont="1" applyBorder="1" applyAlignment="1">
      <alignment horizontal="center" vertical="center"/>
    </xf>
    <xf numFmtId="0" fontId="21" fillId="0" borderId="67" xfId="8" applyFont="1" applyBorder="1" applyAlignment="1">
      <alignment horizontal="center" vertical="center"/>
    </xf>
    <xf numFmtId="0" fontId="21" fillId="0" borderId="3" xfId="8" applyFont="1" applyBorder="1" applyAlignment="1">
      <alignment horizontal="center"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1"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85"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178" fontId="21" fillId="0" borderId="56"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56"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1" fillId="0" borderId="38" xfId="1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38" xfId="11" applyNumberFormat="1" applyFont="1" applyBorder="1" applyAlignment="1">
      <alignment horizontal="right" vertical="center" shrinkToFi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0" fontId="1" fillId="0" borderId="40" xfId="11" applyBorder="1" applyAlignment="1">
      <alignment horizontal="right" vertical="center" shrinkToFit="1"/>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81" fontId="21" fillId="0" borderId="37" xfId="11" applyNumberFormat="1" applyFont="1" applyBorder="1" applyAlignment="1">
      <alignment horizontal="right" vertical="center" shrinkToFit="1"/>
    </xf>
    <xf numFmtId="181" fontId="21"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1"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1" fillId="0" borderId="6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1" fillId="0" borderId="87" xfId="11" applyNumberFormat="1" applyFont="1" applyBorder="1" applyAlignment="1">
      <alignment horizontal="right" vertical="center" shrinkToFit="1"/>
    </xf>
    <xf numFmtId="0" fontId="17" fillId="0" borderId="0" xfId="6" applyAlignment="1">
      <alignment vertical="center"/>
    </xf>
    <xf numFmtId="0" fontId="17" fillId="0" borderId="38" xfId="6" applyBorder="1" applyAlignment="1">
      <alignment vertical="center"/>
    </xf>
    <xf numFmtId="178" fontId="21" fillId="0" borderId="84"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78" fontId="21" fillId="0" borderId="65"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178" fontId="21" fillId="0" borderId="88"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78" fontId="21" fillId="0" borderId="38" xfId="11" applyNumberFormat="1" applyFont="1" applyBorder="1" applyAlignment="1">
      <alignment horizontal="right" vertical="center"/>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4" xfId="11" applyFont="1" applyBorder="1" applyAlignment="1">
      <alignment horizontal="center" vertical="center"/>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0" fontId="35" fillId="6" borderId="75" xfId="12" applyFont="1" applyFill="1" applyBorder="1">
      <alignment vertical="center"/>
    </xf>
    <xf numFmtId="0" fontId="35" fillId="6" borderId="70"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0" fontId="35" fillId="6" borderId="7"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77" fontId="35" fillId="6" borderId="37"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2"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6" fontId="35" fillId="6" borderId="51" xfId="14" applyNumberFormat="1" applyFont="1" applyFill="1" applyBorder="1" applyAlignment="1">
      <alignment horizontal="right" vertical="center" shrinkToFit="1"/>
    </xf>
    <xf numFmtId="0" fontId="35" fillId="6" borderId="45"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26" xfId="12" applyFont="1" applyFill="1" applyBorder="1" applyAlignment="1">
      <alignment horizontal="center" vertical="center"/>
    </xf>
    <xf numFmtId="0" fontId="35" fillId="6" borderId="65"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0" fontId="35" fillId="6" borderId="1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87" fontId="35" fillId="6" borderId="129"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37" xfId="12" applyFont="1" applyFill="1" applyBorder="1">
      <alignment vertical="center"/>
    </xf>
    <xf numFmtId="0" fontId="35" fillId="6" borderId="56" xfId="12" applyFont="1" applyFill="1" applyBorder="1">
      <alignment vertical="center"/>
    </xf>
    <xf numFmtId="0" fontId="35" fillId="6" borderId="40" xfId="12" applyFont="1" applyFill="1" applyBorder="1">
      <alignment vertical="center"/>
    </xf>
    <xf numFmtId="0" fontId="35" fillId="6" borderId="81" xfId="12" applyFont="1" applyFill="1" applyBorder="1" applyAlignment="1">
      <alignment horizontal="center" vertical="center"/>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31" xfId="12" applyFont="1" applyFill="1" applyBorder="1" applyAlignment="1">
      <alignment horizontal="center" vertical="center" wrapText="1"/>
    </xf>
    <xf numFmtId="0" fontId="37" fillId="6" borderId="42" xfId="12" applyFont="1" applyFill="1" applyBorder="1" applyAlignment="1">
      <alignment horizontal="center" vertical="center"/>
    </xf>
    <xf numFmtId="177" fontId="35" fillId="6" borderId="161"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30"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9" xfId="12" applyFont="1" applyFill="1" applyBorder="1" applyAlignment="1">
      <alignment horizontal="center" vertical="center"/>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0" fontId="35" fillId="6" borderId="38" xfId="12" applyFont="1" applyFill="1" applyBorder="1" applyAlignment="1">
      <alignment horizontal="left" vertical="center"/>
    </xf>
    <xf numFmtId="0" fontId="35" fillId="6" borderId="4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32" xfId="12" applyFont="1" applyFill="1" applyBorder="1" applyAlignment="1">
      <alignment horizontal="center" vertical="center"/>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4" xfId="12" applyFont="1" applyFill="1" applyBorder="1" applyAlignment="1">
      <alignment horizontal="center" vertical="center"/>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9" xfId="15" applyFont="1" applyBorder="1" applyAlignment="1" applyProtection="1">
      <alignment horizontal="left" vertical="center" shrinkToFit="1"/>
      <protection locked="0"/>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64"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0" borderId="114" xfId="15" applyFont="1" applyBorder="1" applyAlignment="1" applyProtection="1">
      <alignment horizontal="left" vertical="center" shrinkToFit="1"/>
      <protection locked="0"/>
    </xf>
    <xf numFmtId="0" fontId="35" fillId="7" borderId="9"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87" fontId="35" fillId="8" borderId="134" xfId="12" applyNumberFormat="1" applyFont="1" applyFill="1" applyBorder="1" applyAlignment="1" applyProtection="1">
      <alignment horizontal="righ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6" borderId="75" xfId="12" applyFont="1" applyFill="1" applyBorder="1" applyAlignment="1">
      <alignment horizontal="left" vertical="center"/>
    </xf>
    <xf numFmtId="0" fontId="35" fillId="6" borderId="8" xfId="12" applyFont="1" applyFill="1" applyBorder="1" applyAlignment="1">
      <alignment horizontal="left" vertical="center"/>
    </xf>
    <xf numFmtId="177" fontId="35" fillId="8" borderId="129" xfId="15" applyNumberFormat="1" applyFont="1" applyFill="1" applyBorder="1" applyAlignment="1" applyProtection="1">
      <alignment horizontal="right" vertical="center" shrinkToFit="1"/>
      <protection locked="0"/>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7" borderId="36"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7"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17" fillId="0" borderId="41" xfId="16" applyBorder="1" applyAlignment="1" applyProtection="1">
      <alignment horizontal="left" vertical="top" wrapText="1"/>
      <protection locked="0"/>
    </xf>
    <xf numFmtId="0" fontId="17" fillId="0" borderId="12" xfId="16" applyBorder="1" applyAlignment="1" applyProtection="1">
      <alignment horizontal="left" vertical="top" wrapText="1"/>
      <protection locked="0"/>
    </xf>
    <xf numFmtId="0" fontId="17" fillId="0" borderId="51" xfId="16" applyBorder="1" applyAlignment="1" applyProtection="1">
      <alignment horizontal="left" vertical="top" wrapText="1"/>
      <protection locked="0"/>
    </xf>
    <xf numFmtId="0" fontId="17" fillId="0" borderId="65" xfId="16" applyBorder="1" applyAlignment="1" applyProtection="1">
      <alignment horizontal="left" vertical="top" wrapText="1"/>
      <protection locked="0"/>
    </xf>
    <xf numFmtId="0" fontId="17" fillId="0" borderId="0" xfId="16" applyAlignment="1" applyProtection="1">
      <alignment horizontal="left" vertical="top" wrapText="1"/>
      <protection locked="0"/>
    </xf>
    <xf numFmtId="0" fontId="17" fillId="0" borderId="38" xfId="16" applyBorder="1" applyAlignment="1" applyProtection="1">
      <alignment horizontal="left" vertical="top" wrapText="1"/>
      <protection locked="0"/>
    </xf>
    <xf numFmtId="0" fontId="17" fillId="0" borderId="37" xfId="16" applyBorder="1" applyAlignment="1" applyProtection="1">
      <alignment horizontal="left" vertical="top" wrapText="1"/>
      <protection locked="0"/>
    </xf>
    <xf numFmtId="0" fontId="17" fillId="0" borderId="56" xfId="16" applyBorder="1" applyAlignment="1" applyProtection="1">
      <alignment horizontal="left" vertical="top" wrapText="1"/>
      <protection locked="0"/>
    </xf>
    <xf numFmtId="0" fontId="17" fillId="0" borderId="40" xfId="16"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126262</c:v>
                </c:pt>
                <c:pt idx="1">
                  <c:v>126525</c:v>
                </c:pt>
                <c:pt idx="2">
                  <c:v>122054</c:v>
                </c:pt>
                <c:pt idx="3">
                  <c:v>111644</c:v>
                </c:pt>
                <c:pt idx="4">
                  <c:v>127917</c:v>
                </c:pt>
              </c:numCache>
            </c:numRef>
          </c:val>
          <c:smooth val="0"/>
          <c:extLst>
            <c:ext xmlns:c16="http://schemas.microsoft.com/office/drawing/2014/chart" uri="{C3380CC4-5D6E-409C-BE32-E72D297353CC}">
              <c16:uniqueId val="{00000000-6A57-4E5F-9D4D-14F3BE2B176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301212</c:v>
                </c:pt>
                <c:pt idx="1">
                  <c:v>360119</c:v>
                </c:pt>
                <c:pt idx="2">
                  <c:v>194016</c:v>
                </c:pt>
                <c:pt idx="3">
                  <c:v>130660</c:v>
                </c:pt>
                <c:pt idx="4">
                  <c:v>124422</c:v>
                </c:pt>
              </c:numCache>
            </c:numRef>
          </c:val>
          <c:smooth val="0"/>
          <c:extLst>
            <c:ext xmlns:c16="http://schemas.microsoft.com/office/drawing/2014/chart" uri="{C3380CC4-5D6E-409C-BE32-E72D297353CC}">
              <c16:uniqueId val="{00000001-6A57-4E5F-9D4D-14F3BE2B176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7.89</c:v>
                </c:pt>
                <c:pt idx="1">
                  <c:v>6.63</c:v>
                </c:pt>
                <c:pt idx="2">
                  <c:v>10.17</c:v>
                </c:pt>
                <c:pt idx="3">
                  <c:v>8.1199999999999992</c:v>
                </c:pt>
                <c:pt idx="4">
                  <c:v>11.81</c:v>
                </c:pt>
              </c:numCache>
            </c:numRef>
          </c:val>
          <c:extLst>
            <c:ext xmlns:c16="http://schemas.microsoft.com/office/drawing/2014/chart" uri="{C3380CC4-5D6E-409C-BE32-E72D297353CC}">
              <c16:uniqueId val="{00000000-96DA-4FAB-B07B-8C8AFBDCF51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12.07</c:v>
                </c:pt>
                <c:pt idx="1">
                  <c:v>11.41</c:v>
                </c:pt>
                <c:pt idx="2">
                  <c:v>12.38</c:v>
                </c:pt>
                <c:pt idx="3">
                  <c:v>11.35</c:v>
                </c:pt>
                <c:pt idx="4">
                  <c:v>9.36</c:v>
                </c:pt>
              </c:numCache>
            </c:numRef>
          </c:val>
          <c:extLst>
            <c:ext xmlns:c16="http://schemas.microsoft.com/office/drawing/2014/chart" uri="{C3380CC4-5D6E-409C-BE32-E72D297353CC}">
              <c16:uniqueId val="{00000001-96DA-4FAB-B07B-8C8AFBDCF51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-10.84</c:v>
                </c:pt>
                <c:pt idx="1">
                  <c:v>-3.87</c:v>
                </c:pt>
                <c:pt idx="2">
                  <c:v>1.87</c:v>
                </c:pt>
                <c:pt idx="3">
                  <c:v>-8.7799999999999994</c:v>
                </c:pt>
                <c:pt idx="4">
                  <c:v>-1.72</c:v>
                </c:pt>
              </c:numCache>
            </c:numRef>
          </c:val>
          <c:smooth val="0"/>
          <c:extLst>
            <c:ext xmlns:c16="http://schemas.microsoft.com/office/drawing/2014/chart" uri="{C3380CC4-5D6E-409C-BE32-E72D297353CC}">
              <c16:uniqueId val="{00000002-96DA-4FAB-B07B-8C8AFBDCF51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E2DB-43BA-AC60-293EBDED8CA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2DB-43BA-AC60-293EBDED8CA4}"/>
            </c:ext>
          </c:extLst>
        </c:ser>
        <c:ser>
          <c:idx val="2"/>
          <c:order val="2"/>
          <c:tx>
            <c:strRef>
              <c:f>データシート!$A$29</c:f>
              <c:strCache>
                <c:ptCount val="1"/>
                <c:pt idx="0">
                  <c:v>介護老人保健施設特別会計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E2DB-43BA-AC60-293EBDED8CA4}"/>
            </c:ext>
          </c:extLst>
        </c:ser>
        <c:ser>
          <c:idx val="3"/>
          <c:order val="3"/>
          <c:tx>
            <c:strRef>
              <c:f>データシート!$A$30</c:f>
              <c:strCache>
                <c:ptCount val="1"/>
                <c:pt idx="0">
                  <c:v>訪問看護特別会計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E2DB-43BA-AC60-293EBDED8CA4}"/>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c:v>
                </c:pt>
                <c:pt idx="2">
                  <c:v>#N/A</c:v>
                </c:pt>
                <c:pt idx="3">
                  <c:v>0.02</c:v>
                </c:pt>
                <c:pt idx="4">
                  <c:v>#N/A</c:v>
                </c:pt>
                <c:pt idx="5">
                  <c:v>0.01</c:v>
                </c:pt>
                <c:pt idx="6">
                  <c:v>#N/A</c:v>
                </c:pt>
                <c:pt idx="7">
                  <c:v>0</c:v>
                </c:pt>
                <c:pt idx="8">
                  <c:v>#N/A</c:v>
                </c:pt>
                <c:pt idx="9">
                  <c:v>0.02</c:v>
                </c:pt>
              </c:numCache>
            </c:numRef>
          </c:val>
          <c:extLst>
            <c:ext xmlns:c16="http://schemas.microsoft.com/office/drawing/2014/chart" uri="{C3380CC4-5D6E-409C-BE32-E72D297353CC}">
              <c16:uniqueId val="{00000004-E2DB-43BA-AC60-293EBDED8CA4}"/>
            </c:ext>
          </c:extLst>
        </c:ser>
        <c:ser>
          <c:idx val="5"/>
          <c:order val="5"/>
          <c:tx>
            <c:strRef>
              <c:f>データシート!$A$32</c:f>
              <c:strCache>
                <c:ptCount val="1"/>
                <c:pt idx="0">
                  <c:v>下水道事業特別会計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0.02</c:v>
                </c:pt>
                <c:pt idx="2">
                  <c:v>#N/A</c:v>
                </c:pt>
                <c:pt idx="3">
                  <c:v>0</c:v>
                </c:pt>
                <c:pt idx="4">
                  <c:v>#N/A</c:v>
                </c:pt>
                <c:pt idx="5">
                  <c:v>0</c:v>
                </c:pt>
                <c:pt idx="6">
                  <c:v>#N/A</c:v>
                </c:pt>
                <c:pt idx="7">
                  <c:v>0.01</c:v>
                </c:pt>
                <c:pt idx="8">
                  <c:v>#N/A</c:v>
                </c:pt>
                <c:pt idx="9">
                  <c:v>0.37</c:v>
                </c:pt>
              </c:numCache>
            </c:numRef>
          </c:val>
          <c:extLst>
            <c:ext xmlns:c16="http://schemas.microsoft.com/office/drawing/2014/chart" uri="{C3380CC4-5D6E-409C-BE32-E72D297353CC}">
              <c16:uniqueId val="{00000005-E2DB-43BA-AC60-293EBDED8CA4}"/>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0.54</c:v>
                </c:pt>
                <c:pt idx="2">
                  <c:v>#N/A</c:v>
                </c:pt>
                <c:pt idx="3">
                  <c:v>0.23</c:v>
                </c:pt>
                <c:pt idx="4">
                  <c:v>#N/A</c:v>
                </c:pt>
                <c:pt idx="5">
                  <c:v>1.26</c:v>
                </c:pt>
                <c:pt idx="6">
                  <c:v>#N/A</c:v>
                </c:pt>
                <c:pt idx="7">
                  <c:v>0.84</c:v>
                </c:pt>
                <c:pt idx="8">
                  <c:v>#N/A</c:v>
                </c:pt>
                <c:pt idx="9">
                  <c:v>0.45</c:v>
                </c:pt>
              </c:numCache>
            </c:numRef>
          </c:val>
          <c:extLst>
            <c:ext xmlns:c16="http://schemas.microsoft.com/office/drawing/2014/chart" uri="{C3380CC4-5D6E-409C-BE32-E72D297353CC}">
              <c16:uniqueId val="{00000006-E2DB-43BA-AC60-293EBDED8CA4}"/>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1.0900000000000001</c:v>
                </c:pt>
                <c:pt idx="2">
                  <c:v>#N/A</c:v>
                </c:pt>
                <c:pt idx="3">
                  <c:v>0.28999999999999998</c:v>
                </c:pt>
                <c:pt idx="4">
                  <c:v>#N/A</c:v>
                </c:pt>
                <c:pt idx="5">
                  <c:v>1.04</c:v>
                </c:pt>
                <c:pt idx="6">
                  <c:v>#N/A</c:v>
                </c:pt>
                <c:pt idx="7">
                  <c:v>0.72</c:v>
                </c:pt>
                <c:pt idx="8">
                  <c:v>#N/A</c:v>
                </c:pt>
                <c:pt idx="9">
                  <c:v>0.82</c:v>
                </c:pt>
              </c:numCache>
            </c:numRef>
          </c:val>
          <c:extLst>
            <c:ext xmlns:c16="http://schemas.microsoft.com/office/drawing/2014/chart" uri="{C3380CC4-5D6E-409C-BE32-E72D297353CC}">
              <c16:uniqueId val="{00000007-E2DB-43BA-AC60-293EBDED8CA4}"/>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8.4600000000000009</c:v>
                </c:pt>
                <c:pt idx="2">
                  <c:v>#N/A</c:v>
                </c:pt>
                <c:pt idx="3">
                  <c:v>8.6300000000000008</c:v>
                </c:pt>
                <c:pt idx="4">
                  <c:v>#N/A</c:v>
                </c:pt>
                <c:pt idx="5">
                  <c:v>9.14</c:v>
                </c:pt>
                <c:pt idx="6">
                  <c:v>#N/A</c:v>
                </c:pt>
                <c:pt idx="7">
                  <c:v>9.94</c:v>
                </c:pt>
                <c:pt idx="8">
                  <c:v>#N/A</c:v>
                </c:pt>
                <c:pt idx="9">
                  <c:v>9.6</c:v>
                </c:pt>
              </c:numCache>
            </c:numRef>
          </c:val>
          <c:extLst>
            <c:ext xmlns:c16="http://schemas.microsoft.com/office/drawing/2014/chart" uri="{C3380CC4-5D6E-409C-BE32-E72D297353CC}">
              <c16:uniqueId val="{00000008-E2DB-43BA-AC60-293EBDED8CA4}"/>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7.89</c:v>
                </c:pt>
                <c:pt idx="2">
                  <c:v>#N/A</c:v>
                </c:pt>
                <c:pt idx="3">
                  <c:v>6.62</c:v>
                </c:pt>
                <c:pt idx="4">
                  <c:v>#N/A</c:v>
                </c:pt>
                <c:pt idx="5">
                  <c:v>10.16</c:v>
                </c:pt>
                <c:pt idx="6">
                  <c:v>#N/A</c:v>
                </c:pt>
                <c:pt idx="7">
                  <c:v>8.1199999999999992</c:v>
                </c:pt>
                <c:pt idx="8">
                  <c:v>#N/A</c:v>
                </c:pt>
                <c:pt idx="9">
                  <c:v>11.81</c:v>
                </c:pt>
              </c:numCache>
            </c:numRef>
          </c:val>
          <c:extLst>
            <c:ext xmlns:c16="http://schemas.microsoft.com/office/drawing/2014/chart" uri="{C3380CC4-5D6E-409C-BE32-E72D297353CC}">
              <c16:uniqueId val="{00000009-E2DB-43BA-AC60-293EBDED8CA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669</c:v>
                </c:pt>
                <c:pt idx="5">
                  <c:v>808</c:v>
                </c:pt>
                <c:pt idx="8">
                  <c:v>738</c:v>
                </c:pt>
                <c:pt idx="11">
                  <c:v>777</c:v>
                </c:pt>
                <c:pt idx="14">
                  <c:v>825</c:v>
                </c:pt>
              </c:numCache>
            </c:numRef>
          </c:val>
          <c:extLst>
            <c:ext xmlns:c16="http://schemas.microsoft.com/office/drawing/2014/chart" uri="{C3380CC4-5D6E-409C-BE32-E72D297353CC}">
              <c16:uniqueId val="{00000000-B36B-4E97-A35C-50FB50494D1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36B-4E97-A35C-50FB50494D1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3</c:v>
                </c:pt>
                <c:pt idx="3">
                  <c:v>2</c:v>
                </c:pt>
                <c:pt idx="6">
                  <c:v>2</c:v>
                </c:pt>
                <c:pt idx="9">
                  <c:v>0</c:v>
                </c:pt>
                <c:pt idx="12">
                  <c:v>0</c:v>
                </c:pt>
              </c:numCache>
            </c:numRef>
          </c:val>
          <c:extLst>
            <c:ext xmlns:c16="http://schemas.microsoft.com/office/drawing/2014/chart" uri="{C3380CC4-5D6E-409C-BE32-E72D297353CC}">
              <c16:uniqueId val="{00000002-B36B-4E97-A35C-50FB50494D1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50</c:v>
                </c:pt>
                <c:pt idx="3">
                  <c:v>44</c:v>
                </c:pt>
                <c:pt idx="6">
                  <c:v>49</c:v>
                </c:pt>
                <c:pt idx="9">
                  <c:v>53</c:v>
                </c:pt>
                <c:pt idx="12">
                  <c:v>59</c:v>
                </c:pt>
              </c:numCache>
            </c:numRef>
          </c:val>
          <c:extLst>
            <c:ext xmlns:c16="http://schemas.microsoft.com/office/drawing/2014/chart" uri="{C3380CC4-5D6E-409C-BE32-E72D297353CC}">
              <c16:uniqueId val="{00000003-B36B-4E97-A35C-50FB50494D1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254</c:v>
                </c:pt>
                <c:pt idx="3">
                  <c:v>254</c:v>
                </c:pt>
                <c:pt idx="6">
                  <c:v>258</c:v>
                </c:pt>
                <c:pt idx="9">
                  <c:v>255</c:v>
                </c:pt>
                <c:pt idx="12">
                  <c:v>253</c:v>
                </c:pt>
              </c:numCache>
            </c:numRef>
          </c:val>
          <c:extLst>
            <c:ext xmlns:c16="http://schemas.microsoft.com/office/drawing/2014/chart" uri="{C3380CC4-5D6E-409C-BE32-E72D297353CC}">
              <c16:uniqueId val="{00000004-B36B-4E97-A35C-50FB50494D1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36B-4E97-A35C-50FB50494D1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36B-4E97-A35C-50FB50494D1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704</c:v>
                </c:pt>
                <c:pt idx="3">
                  <c:v>911</c:v>
                </c:pt>
                <c:pt idx="6">
                  <c:v>848</c:v>
                </c:pt>
                <c:pt idx="9">
                  <c:v>925</c:v>
                </c:pt>
                <c:pt idx="12">
                  <c:v>1003</c:v>
                </c:pt>
              </c:numCache>
            </c:numRef>
          </c:val>
          <c:extLst>
            <c:ext xmlns:c16="http://schemas.microsoft.com/office/drawing/2014/chart" uri="{C3380CC4-5D6E-409C-BE32-E72D297353CC}">
              <c16:uniqueId val="{00000007-B36B-4E97-A35C-50FB50494D1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342</c:v>
                </c:pt>
                <c:pt idx="2">
                  <c:v>#N/A</c:v>
                </c:pt>
                <c:pt idx="3">
                  <c:v>#N/A</c:v>
                </c:pt>
                <c:pt idx="4">
                  <c:v>403</c:v>
                </c:pt>
                <c:pt idx="5">
                  <c:v>#N/A</c:v>
                </c:pt>
                <c:pt idx="6">
                  <c:v>#N/A</c:v>
                </c:pt>
                <c:pt idx="7">
                  <c:v>419</c:v>
                </c:pt>
                <c:pt idx="8">
                  <c:v>#N/A</c:v>
                </c:pt>
                <c:pt idx="9">
                  <c:v>#N/A</c:v>
                </c:pt>
                <c:pt idx="10">
                  <c:v>456</c:v>
                </c:pt>
                <c:pt idx="11">
                  <c:v>#N/A</c:v>
                </c:pt>
                <c:pt idx="12">
                  <c:v>#N/A</c:v>
                </c:pt>
                <c:pt idx="13">
                  <c:v>490</c:v>
                </c:pt>
                <c:pt idx="14">
                  <c:v>#N/A</c:v>
                </c:pt>
              </c:numCache>
            </c:numRef>
          </c:val>
          <c:smooth val="0"/>
          <c:extLst>
            <c:ext xmlns:c16="http://schemas.microsoft.com/office/drawing/2014/chart" uri="{C3380CC4-5D6E-409C-BE32-E72D297353CC}">
              <c16:uniqueId val="{00000008-B36B-4E97-A35C-50FB50494D1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8134</c:v>
                </c:pt>
                <c:pt idx="5">
                  <c:v>8758</c:v>
                </c:pt>
                <c:pt idx="8">
                  <c:v>8785</c:v>
                </c:pt>
                <c:pt idx="11">
                  <c:v>8629</c:v>
                </c:pt>
                <c:pt idx="14">
                  <c:v>8378</c:v>
                </c:pt>
              </c:numCache>
            </c:numRef>
          </c:val>
          <c:extLst>
            <c:ext xmlns:c16="http://schemas.microsoft.com/office/drawing/2014/chart" uri="{C3380CC4-5D6E-409C-BE32-E72D297353CC}">
              <c16:uniqueId val="{00000000-15FA-48C4-AB0C-D82170B42B4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97</c:v>
                </c:pt>
                <c:pt idx="5">
                  <c:v>84</c:v>
                </c:pt>
                <c:pt idx="8">
                  <c:v>70</c:v>
                </c:pt>
                <c:pt idx="11">
                  <c:v>22</c:v>
                </c:pt>
                <c:pt idx="14">
                  <c:v>325</c:v>
                </c:pt>
              </c:numCache>
            </c:numRef>
          </c:val>
          <c:extLst>
            <c:ext xmlns:c16="http://schemas.microsoft.com/office/drawing/2014/chart" uri="{C3380CC4-5D6E-409C-BE32-E72D297353CC}">
              <c16:uniqueId val="{00000001-15FA-48C4-AB0C-D82170B42B4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1873</c:v>
                </c:pt>
                <c:pt idx="5">
                  <c:v>1709</c:v>
                </c:pt>
                <c:pt idx="8">
                  <c:v>1841</c:v>
                </c:pt>
                <c:pt idx="11">
                  <c:v>1681</c:v>
                </c:pt>
                <c:pt idx="14">
                  <c:v>1424</c:v>
                </c:pt>
              </c:numCache>
            </c:numRef>
          </c:val>
          <c:extLst>
            <c:ext xmlns:c16="http://schemas.microsoft.com/office/drawing/2014/chart" uri="{C3380CC4-5D6E-409C-BE32-E72D297353CC}">
              <c16:uniqueId val="{00000002-15FA-48C4-AB0C-D82170B42B4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5FA-48C4-AB0C-D82170B42B4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5FA-48C4-AB0C-D82170B42B4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117</c:v>
                </c:pt>
              </c:numCache>
            </c:numRef>
          </c:val>
          <c:extLst>
            <c:ext xmlns:c16="http://schemas.microsoft.com/office/drawing/2014/chart" uri="{C3380CC4-5D6E-409C-BE32-E72D297353CC}">
              <c16:uniqueId val="{00000005-15FA-48C4-AB0C-D82170B42B4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774</c:v>
                </c:pt>
                <c:pt idx="3">
                  <c:v>811</c:v>
                </c:pt>
                <c:pt idx="6">
                  <c:v>760</c:v>
                </c:pt>
                <c:pt idx="9">
                  <c:v>741</c:v>
                </c:pt>
                <c:pt idx="12">
                  <c:v>703</c:v>
                </c:pt>
              </c:numCache>
            </c:numRef>
          </c:val>
          <c:extLst>
            <c:ext xmlns:c16="http://schemas.microsoft.com/office/drawing/2014/chart" uri="{C3380CC4-5D6E-409C-BE32-E72D297353CC}">
              <c16:uniqueId val="{00000006-15FA-48C4-AB0C-D82170B42B4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464</c:v>
                </c:pt>
                <c:pt idx="3">
                  <c:v>453</c:v>
                </c:pt>
                <c:pt idx="6">
                  <c:v>414</c:v>
                </c:pt>
                <c:pt idx="9">
                  <c:v>355</c:v>
                </c:pt>
                <c:pt idx="12">
                  <c:v>292</c:v>
                </c:pt>
              </c:numCache>
            </c:numRef>
          </c:val>
          <c:extLst>
            <c:ext xmlns:c16="http://schemas.microsoft.com/office/drawing/2014/chart" uri="{C3380CC4-5D6E-409C-BE32-E72D297353CC}">
              <c16:uniqueId val="{00000007-15FA-48C4-AB0C-D82170B42B4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2756</c:v>
                </c:pt>
                <c:pt idx="3">
                  <c:v>2838</c:v>
                </c:pt>
                <c:pt idx="6">
                  <c:v>2872</c:v>
                </c:pt>
                <c:pt idx="9">
                  <c:v>2660</c:v>
                </c:pt>
                <c:pt idx="12">
                  <c:v>2677</c:v>
                </c:pt>
              </c:numCache>
            </c:numRef>
          </c:val>
          <c:extLst>
            <c:ext xmlns:c16="http://schemas.microsoft.com/office/drawing/2014/chart" uri="{C3380CC4-5D6E-409C-BE32-E72D297353CC}">
              <c16:uniqueId val="{00000008-15FA-48C4-AB0C-D82170B42B4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4</c:v>
                </c:pt>
                <c:pt idx="3">
                  <c:v>2</c:v>
                </c:pt>
                <c:pt idx="6">
                  <c:v>0</c:v>
                </c:pt>
                <c:pt idx="9">
                  <c:v>0</c:v>
                </c:pt>
                <c:pt idx="12">
                  <c:v>0</c:v>
                </c:pt>
              </c:numCache>
            </c:numRef>
          </c:val>
          <c:extLst>
            <c:ext xmlns:c16="http://schemas.microsoft.com/office/drawing/2014/chart" uri="{C3380CC4-5D6E-409C-BE32-E72D297353CC}">
              <c16:uniqueId val="{00000009-15FA-48C4-AB0C-D82170B42B4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9358</c:v>
                </c:pt>
                <c:pt idx="3">
                  <c:v>10402</c:v>
                </c:pt>
                <c:pt idx="6">
                  <c:v>10586</c:v>
                </c:pt>
                <c:pt idx="9">
                  <c:v>10435</c:v>
                </c:pt>
                <c:pt idx="12">
                  <c:v>10159</c:v>
                </c:pt>
              </c:numCache>
            </c:numRef>
          </c:val>
          <c:extLst>
            <c:ext xmlns:c16="http://schemas.microsoft.com/office/drawing/2014/chart" uri="{C3380CC4-5D6E-409C-BE32-E72D297353CC}">
              <c16:uniqueId val="{0000000A-15FA-48C4-AB0C-D82170B42B4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3251</c:v>
                </c:pt>
                <c:pt idx="2">
                  <c:v>#N/A</c:v>
                </c:pt>
                <c:pt idx="3">
                  <c:v>#N/A</c:v>
                </c:pt>
                <c:pt idx="4">
                  <c:v>3954</c:v>
                </c:pt>
                <c:pt idx="5">
                  <c:v>#N/A</c:v>
                </c:pt>
                <c:pt idx="6">
                  <c:v>#N/A</c:v>
                </c:pt>
                <c:pt idx="7">
                  <c:v>3937</c:v>
                </c:pt>
                <c:pt idx="8">
                  <c:v>#N/A</c:v>
                </c:pt>
                <c:pt idx="9">
                  <c:v>#N/A</c:v>
                </c:pt>
                <c:pt idx="10">
                  <c:v>3861</c:v>
                </c:pt>
                <c:pt idx="11">
                  <c:v>#N/A</c:v>
                </c:pt>
                <c:pt idx="12">
                  <c:v>#N/A</c:v>
                </c:pt>
                <c:pt idx="13">
                  <c:v>3822</c:v>
                </c:pt>
                <c:pt idx="14">
                  <c:v>#N/A</c:v>
                </c:pt>
              </c:numCache>
            </c:numRef>
          </c:val>
          <c:smooth val="0"/>
          <c:extLst>
            <c:ext xmlns:c16="http://schemas.microsoft.com/office/drawing/2014/chart" uri="{C3380CC4-5D6E-409C-BE32-E72D297353CC}">
              <c16:uniqueId val="{0000000B-15FA-48C4-AB0C-D82170B42B4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512</c:v>
                </c:pt>
                <c:pt idx="1">
                  <c:v>460</c:v>
                </c:pt>
                <c:pt idx="2">
                  <c:v>390</c:v>
                </c:pt>
              </c:numCache>
            </c:numRef>
          </c:val>
          <c:extLst>
            <c:ext xmlns:c16="http://schemas.microsoft.com/office/drawing/2014/chart" uri="{C3380CC4-5D6E-409C-BE32-E72D297353CC}">
              <c16:uniqueId val="{00000000-033E-4EE4-980D-AF80EC870D9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299</c:v>
                </c:pt>
                <c:pt idx="1">
                  <c:v>292</c:v>
                </c:pt>
                <c:pt idx="2">
                  <c:v>251</c:v>
                </c:pt>
              </c:numCache>
            </c:numRef>
          </c:val>
          <c:extLst>
            <c:ext xmlns:c16="http://schemas.microsoft.com/office/drawing/2014/chart" uri="{C3380CC4-5D6E-409C-BE32-E72D297353CC}">
              <c16:uniqueId val="{00000001-033E-4EE4-980D-AF80EC870D9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583</c:v>
                </c:pt>
                <c:pt idx="1">
                  <c:v>594</c:v>
                </c:pt>
                <c:pt idx="2">
                  <c:v>399</c:v>
                </c:pt>
              </c:numCache>
            </c:numRef>
          </c:val>
          <c:extLst>
            <c:ext xmlns:c16="http://schemas.microsoft.com/office/drawing/2014/chart" uri="{C3380CC4-5D6E-409C-BE32-E72D297353CC}">
              <c16:uniqueId val="{00000002-033E-4EE4-980D-AF80EC870D9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2.3258157304391847E-2"/>
                  <c:y val="-6.7167222425295922E-2"/>
                </c:manualLayout>
              </c:layout>
              <c:tx>
                <c:strRef>
                  <c:f>公会計指標分析・財政指標組合せ分析表!$BP$50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{F9A3C29D-A704-40BC-9FCE-4B2D80C9485F}</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4D17-4797-8CB3-ACDF6ED6E34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{9076BA85-1ADE-4307-88C4-407974299A5B}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D17-4797-8CB3-ACDF6ED6E34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{13DF51D0-FF47-4EE7-98C7-08123700A02F}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D17-4797-8CB3-ACDF6ED6E34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{DD65F78D-9C42-4384-9C23-5A06C1F57D15}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D17-4797-8CB3-ACDF6ED6E34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{2546A891-C9AE-4013-B3A3-DC74D96A5523}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D17-4797-8CB3-ACDF6ED6E34A}"/>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{D247A469-53CB-4D5F-BA9D-D77AE16B2ABE}</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4D17-4797-8CB3-ACDF6ED6E34A}"/>
                </c:ext>
              </c:extLst>
            </c:dLbl>
            <c:dLbl>
              <c:idx val="16"/>
              <c:layout>
                <c:manualLayout>
                  <c:x val="-4.0773343996076607E-2"/>
                  <c:y val="-6.2310861786434517E-2"/>
                </c:manualLayout>
              </c:layout>
              <c:tx>
                <c:strRef>
                  <c:f>公会計指標分析・財政指標組合せ分析表!$CF$50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{5B03A7B5-0423-4E15-AEC8-257241BA59EB}</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4D17-4797-8CB3-ACDF6ED6E34A}"/>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{87882D04-FD5E-4C36-B7BC-787CC9EC5B02}</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4D17-4797-8CB3-ACDF6ED6E34A}"/>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{E90EC8C4-57CD-4C76-95EA-D8E4B359960A}</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4D17-4797-8CB3-ACDF6ED6E34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60.6</c:v>
                </c:pt>
                <c:pt idx="8">
                  <c:v>59.9</c:v>
                </c:pt>
                <c:pt idx="16">
                  <c:v>60.7</c:v>
                </c:pt>
                <c:pt idx="24">
                  <c:v>62.7</c:v>
                </c:pt>
                <c:pt idx="32">
                  <c:v>63.3</c:v>
                </c:pt>
              </c:numCache>
            </c:numRef>
          </c:xVal>
          <c:yVal>
            <c:numRef>
              <c:f>公会計指標分析・財政指標組合せ分析表!$BP$51:$DC$51</c:f>
              <c:numCache>
                <c:formatCode>#,##0.0;"▲ "#,##0.0</c:formatCode>
                <c:ptCount val="40"/>
                <c:pt idx="0">
                  <c:v>107.9</c:v>
                </c:pt>
                <c:pt idx="8">
                  <c:v>123.1</c:v>
                </c:pt>
                <c:pt idx="16">
                  <c:v>115.4</c:v>
                </c:pt>
                <c:pt idx="24">
                  <c:v>117.6</c:v>
                </c:pt>
                <c:pt idx="32">
                  <c:v>113.9</c:v>
                </c:pt>
              </c:numCache>
            </c:numRef>
          </c:yVal>
          <c:smooth val="0"/>
          <c:extLst>
            <c:ext xmlns:c16="http://schemas.microsoft.com/office/drawing/2014/chart" uri="{C3380CC4-5D6E-409C-BE32-E72D297353CC}">
              <c16:uniqueId val="{00000009-4D17-4797-8CB3-ACDF6ED6E34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{0AC468DF-74D4-42AE-99E7-54584D4023CA}</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4D17-4797-8CB3-ACDF6ED6E34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{1AFAF5C8-C67D-4520-8CC3-6A50D6676C55}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D17-4797-8CB3-ACDF6ED6E34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{C4DAFB42-81A6-42CA-851B-BFEDAECFB26B}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D17-4797-8CB3-ACDF6ED6E34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{A1F22EC6-EB95-4889-B001-10AF0CC8C914}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D17-4797-8CB3-ACDF6ED6E34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{C60AC363-8272-48D8-9481-83B7FF42A156}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D17-4797-8CB3-ACDF6ED6E34A}"/>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{DDE6ECD7-366B-43A4-827F-491B62648488}</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4D17-4797-8CB3-ACDF6ED6E34A}"/>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{14D78994-5BF1-4F42-B818-70ED2CA1D721}</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4D17-4797-8CB3-ACDF6ED6E34A}"/>
                </c:ext>
              </c:extLst>
            </c:dLbl>
            <c:dLbl>
              <c:idx val="24"/>
              <c:layout>
                <c:manualLayout>
                  <c:x val="-4.0773343996076641E-2"/>
                  <c:y val="-6.4739042105865174E-2"/>
                </c:manualLayout>
              </c:layout>
              <c:tx>
                <c:strRef>
                  <c:f>公会計指標分析・財政指標組合せ分析表!$CN$50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{7D91255D-70E8-4212-8B68-9EB414AE5EBD}</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4D17-4797-8CB3-ACDF6ED6E34A}"/>
                </c:ext>
              </c:extLst>
            </c:dLbl>
            <c:dLbl>
              <c:idx val="32"/>
              <c:layout>
                <c:manualLayout>
                  <c:x val="-2.3258157304391711E-2"/>
                  <c:y val="-6.4739042105865174E-2"/>
                </c:manualLayout>
              </c:layout>
              <c:tx>
                <c:strRef>
                  <c:f>公会計指標分析・財政指標組合せ分析表!$CV$50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{C4BF1696-53E4-471E-B985-75C4E282DFF9}</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4D17-4797-8CB3-ACDF6ED6E34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64</c:v>
                </c:pt>
                <c:pt idx="16">
                  <c:v>66.2</c:v>
                </c:pt>
                <c:pt idx="24">
                  <c:v>67.099999999999994</c:v>
                </c:pt>
                <c:pt idx="32">
                  <c:v>67</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D17-4797-8CB3-ACDF6ED6E34A}"/>
            </c:ext>
          </c:extLst>
        </c:ser>
        <c:dLbls>
          <c:showLegendKey val="0"/>
          <c:showVal val="1"/>
          <c:showCatName val="0"/>
          <c:showSerName val="0"/>
          <c:showPercent val="0"/>
          <c:showBubbleSize val="0"/>
        </c:dLbls>
        <c:axId val="46179840"/>
        <c:axId val="46181760"/>
      </c:scatterChart>
      <c:valAx>
        <c:axId val="46179840"/>
        <c:scaling>
          <c:orientation val="maxMin"/>
          <c:max val="68"/>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4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{824F62BE-2E60-46B7-A9F2-1B1683125429}</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66A1-485E-ADA2-504A3CEFA19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{0303E23A-4B98-43FA-8704-59C585647F43}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6A1-485E-ADA2-504A3CEFA19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{ADA1DB1F-C345-4A13-AC81-E8CF4EF7CA4A}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6A1-485E-ADA2-504A3CEFA19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{5EB42AEF-90E3-4521-B706-B87D92B67A42}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6A1-485E-ADA2-504A3CEFA19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{05776AD4-8CAA-4B14-9D67-CB49049EE05E}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6A1-485E-ADA2-504A3CEFA198}"/>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{F3B11113-417A-4E94-948C-DC56AB53EBA9}</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66A1-485E-ADA2-504A3CEFA198}"/>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{CF6CE23B-3743-4E1D-A909-0A44A4E7D523}</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66A1-485E-ADA2-504A3CEFA198}"/>
                </c:ext>
              </c:extLst>
            </c:dLbl>
            <c:dLbl>
              <c:idx val="24"/>
              <c:tx>
                <c:strRef>
                  <c:f>公会計指標分析・財政指標組合せ分析表!$CN$72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{1E3913C7-B8C7-4154-936C-5B579D2F83E7}</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66A1-485E-ADA2-504A3CEFA198}"/>
                </c:ext>
              </c:extLst>
            </c:dLbl>
            <c:dLbl>
              <c:idx val="32"/>
              <c:tx>
                <c:strRef>
                  <c:f>公会計指標分析・財政指標組合せ分析表!$CV$72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{6C344CF3-38D7-4FC5-87CD-ED07D767DFAC}</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66A1-485E-ADA2-504A3CEFA19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8.6999999999999993</c:v>
                </c:pt>
                <c:pt idx="8">
                  <c:v>10.6</c:v>
                </c:pt>
                <c:pt idx="16">
                  <c:v>12</c:v>
                </c:pt>
                <c:pt idx="24">
                  <c:v>12.8</c:v>
                </c:pt>
                <c:pt idx="32">
                  <c:v>13.5</c:v>
                </c:pt>
              </c:numCache>
            </c:numRef>
          </c:xVal>
          <c:yVal>
            <c:numRef>
              <c:f>公会計指標分析・財政指標組合せ分析表!$BP$73:$DC$73</c:f>
              <c:numCache>
                <c:formatCode>#,##0.0;"▲ "#,##0.0</c:formatCode>
                <c:ptCount val="40"/>
                <c:pt idx="0">
                  <c:v>107.9</c:v>
                </c:pt>
                <c:pt idx="8">
                  <c:v>123.1</c:v>
                </c:pt>
                <c:pt idx="16">
                  <c:v>115.4</c:v>
                </c:pt>
                <c:pt idx="24">
                  <c:v>117.6</c:v>
                </c:pt>
                <c:pt idx="32">
                  <c:v>113.9</c:v>
                </c:pt>
              </c:numCache>
            </c:numRef>
          </c:yVal>
          <c:smooth val="0"/>
          <c:extLst>
            <c:ext xmlns:c16="http://schemas.microsoft.com/office/drawing/2014/chart" uri="{C3380CC4-5D6E-409C-BE32-E72D297353CC}">
              <c16:uniqueId val="{00000009-66A1-485E-ADA2-504A3CEFA19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3.1570342725075584E-2"/>
                  <c:y val="-4.3495921315535854E-2"/>
                </c:manualLayout>
              </c:layout>
              <c:tx>
                <c:strRef>
                  <c:f>公会計指標分析・財政指標組合せ分析表!$BP$72</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{2BC0E829-413A-4670-9E63-3B3E590BD864}</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66A1-485E-ADA2-504A3CEFA19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{73ED6E07-0C7B-4E2F-AC4E-B88BAFC93071}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6A1-485E-ADA2-504A3CEFA19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{8F157646-2EC4-433C-8F44-C3FCCCCCAFE9}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6A1-485E-ADA2-504A3CEFA19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{712C5FA2-B06D-49D4-8D93-DB0690C33F98}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6A1-485E-ADA2-504A3CEFA19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{1F3034E1-041C-4F64-BCF0-EF5904AC73BA}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6A1-485E-ADA2-504A3CEFA198}"/>
                </c:ext>
              </c:extLst>
            </c:dLbl>
            <c:dLbl>
              <c:idx val="8"/>
              <c:layout>
                <c:manualLayout>
                  <c:x val="-4.4905057365901176E-2"/>
                  <c:y val="-6.7146914152750828E-2"/>
                </c:manualLayout>
              </c:layout>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{8617997C-98ED-4442-8E29-9015F511D21D}</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66A1-485E-ADA2-504A3CEFA198}"/>
                </c:ext>
              </c:extLst>
            </c:dLbl>
            <c:dLbl>
              <c:idx val="16"/>
              <c:layout>
                <c:manualLayout>
                  <c:x val="-1.8235628084249993E-2"/>
                  <c:y val="-0.10498819445348231"/>
                </c:manualLayout>
              </c:layout>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{5A4C905B-B0E5-4287-AAC6-9DC4AB316131}</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66A1-485E-ADA2-504A3CEFA198}"/>
                </c:ext>
              </c:extLst>
            </c:dLbl>
            <c:dLbl>
              <c:idx val="24"/>
              <c:layout>
                <c:manualLayout>
                  <c:x val="-3.1570342725075584E-2"/>
                  <c:y val="-2.9305462608234654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{113A4EC4-BA29-481C-9660-E94F4BDC396D}</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66A1-485E-ADA2-504A3CEFA198}"/>
                </c:ext>
              </c:extLst>
            </c:dLbl>
            <c:dLbl>
              <c:idx val="32"/>
              <c:layout>
                <c:manualLayout>
                  <c:x val="-3.1570342725075584E-2"/>
                  <c:y val="-6.7146914152750828E-2"/>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{3E7898F8-58C6-4385-BE4E-F3F54BE67DB0}</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66A1-485E-ADA2-504A3CEFA19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7.7</c:v>
                </c:pt>
                <c:pt idx="8">
                  <c:v>8</c:v>
                </c:pt>
                <c:pt idx="16">
                  <c:v>8</c:v>
                </c:pt>
                <c:pt idx="24">
                  <c:v>8.3000000000000007</c:v>
                </c:pt>
                <c:pt idx="32">
                  <c:v>8.4</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6A1-485E-ADA2-504A3CEFA198}"/>
            </c:ext>
          </c:extLst>
        </c:ser>
        <c:dLbls>
          <c:showLegendKey val="0"/>
          <c:showVal val="1"/>
          <c:showCatName val="0"/>
          <c:showSerName val="0"/>
          <c:showPercent val="0"/>
          <c:showBubbleSize val="0"/>
        </c:dLbls>
        <c:axId val="84219776"/>
        <c:axId val="84234240"/>
      </c:scatterChart>
      <c:valAx>
        <c:axId val="84219776"/>
        <c:scaling>
          <c:orientation val="maxMin"/>
          <c:max val="14"/>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4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6,398
6,349
329.41
8,288,794
7,679,370
492,164
4,166,409
10,159,235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13.5
113.9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前年度から変わらず、</a:t>
          </a:r>
          <a:r>
            <a:rPr kumimoji="1" lang="en-US" altLang="ja-JP" sz="1100">
              <a:solidFill>
                <a:schemeClr val="dk1"/>
              </a:solidFill>
              <a:effectLst/>
              <a:latin typeface="+mn-lt"/>
              <a:ea typeface="+mn-ea"/>
              <a:cs typeface="+mn-cs"/>
            </a:rPr>
            <a:t>0.20</a:t>
          </a:r>
          <a:r>
            <a:rPr kumimoji="1" lang="ja-JP" altLang="ja-JP" sz="1100">
              <a:solidFill>
                <a:schemeClr val="dk1"/>
              </a:solidFill>
              <a:effectLst/>
              <a:latin typeface="+mn-lt"/>
              <a:ea typeface="+mn-ea"/>
              <a:cs typeface="+mn-cs"/>
            </a:rPr>
            <a:t>ポイントとなった。依然として類似団体平均を大きく下回っている。人口の減少や全国平均を上回る高齢化率に加え、町内に中核となる産業がないことにより財政基盤が脆弱である。積極的な新産業集積を進め、緊急に必要な事業の峻別など歳出の徹底的な見直しを行い、活力あるまちづくりを展開しつつ、行政の効率化に努めることにより財政の健全化を図る。</a:t>
          </a:r>
          <a:endParaRPr lang="ja-JP" altLang="ja-JP">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134862</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307062"/>
          <a:ext cx="0" cy="13788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49789</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50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134862</xdr:rowOff>
    </xdr:from>
    <xdr:to>
      <xdr:col>24</xdr:col>
      <xdr:colOff>12700</xdr:colOff>
      <xdr:row>36</xdr:row>
      <xdr:rowOff>134862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307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73176</xdr:rowOff>
    </xdr:from>
    <xdr:to>
      <xdr:col>23</xdr:col>
      <xdr:colOff>133350</xdr:colOff>
      <xdr:row>44</xdr:row>
      <xdr:rowOff>73176</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6169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37996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38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73176</xdr:rowOff>
    </xdr:from>
    <xdr:to>
      <xdr:col>19</xdr:col>
      <xdr:colOff>133350</xdr:colOff>
      <xdr:row>44</xdr:row>
      <xdr:rowOff>73176</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6169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32959</xdr:rowOff>
    </xdr:from>
    <xdr:to>
      <xdr:col>19</xdr:col>
      <xdr:colOff>184150</xdr:colOff>
      <xdr:row>43</xdr:row>
      <xdr:rowOff>134559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144736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741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61685</xdr:rowOff>
    </xdr:from>
    <xdr:to>
      <xdr:col>15</xdr:col>
      <xdr:colOff>82550</xdr:colOff>
      <xdr:row>44</xdr:row>
      <xdr:rowOff>73176</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605485"/>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21469</xdr:rowOff>
    </xdr:from>
    <xdr:to>
      <xdr:col>15</xdr:col>
      <xdr:colOff>133350</xdr:colOff>
      <xdr:row>43</xdr:row>
      <xdr:rowOff>123069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133246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61685</xdr:rowOff>
    </xdr:from>
    <xdr:to>
      <xdr:col>11</xdr:col>
      <xdr:colOff>31750</xdr:colOff>
      <xdr:row>44</xdr:row>
      <xdr:rowOff>61685</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605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169938</xdr:rowOff>
    </xdr:from>
    <xdr:to>
      <xdr:col>11</xdr:col>
      <xdr:colOff>82550</xdr:colOff>
      <xdr:row>43</xdr:row>
      <xdr:rowOff>100088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110265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22376</xdr:rowOff>
    </xdr:from>
    <xdr:to>
      <xdr:col>23</xdr:col>
      <xdr:colOff>184150</xdr:colOff>
      <xdr:row>44</xdr:row>
      <xdr:rowOff>123976</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89703</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62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22376</xdr:rowOff>
    </xdr:from>
    <xdr:to>
      <xdr:col>19</xdr:col>
      <xdr:colOff>184150</xdr:colOff>
      <xdr:row>44</xdr:row>
      <xdr:rowOff>123976</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108753</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652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22376</xdr:rowOff>
    </xdr:from>
    <xdr:to>
      <xdr:col>15</xdr:col>
      <xdr:colOff>133350</xdr:colOff>
      <xdr:row>44</xdr:row>
      <xdr:rowOff>123976</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108753</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10885</xdr:rowOff>
    </xdr:from>
    <xdr:to>
      <xdr:col>11</xdr:col>
      <xdr:colOff>82550</xdr:colOff>
      <xdr:row>44</xdr:row>
      <xdr:rowOff>112485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97262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10885</xdr:rowOff>
    </xdr:from>
    <xdr:to>
      <xdr:col>7</xdr:col>
      <xdr:colOff>31750</xdr:colOff>
      <xdr:row>44</xdr:row>
      <xdr:rowOff>112485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97262</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歳入については、地方税が前年度比</a:t>
          </a:r>
          <a:r>
            <a:rPr kumimoji="1" lang="en-US" altLang="ja-JP" sz="1100">
              <a:solidFill>
                <a:schemeClr val="dk1"/>
              </a:solidFill>
              <a:effectLst/>
              <a:latin typeface="+mn-lt"/>
              <a:ea typeface="+mn-ea"/>
              <a:cs typeface="+mn-cs"/>
            </a:rPr>
            <a:t>7.1</a:t>
          </a:r>
          <a:r>
            <a:rPr kumimoji="1" lang="ja-JP" altLang="ja-JP" sz="1100">
              <a:solidFill>
                <a:schemeClr val="dk1"/>
              </a:solidFill>
              <a:effectLst/>
              <a:latin typeface="+mn-lt"/>
              <a:ea typeface="+mn-ea"/>
              <a:cs typeface="+mn-cs"/>
            </a:rPr>
            <a:t>ポイント増、地方交付税が前年度比</a:t>
          </a:r>
          <a:r>
            <a:rPr kumimoji="1" lang="en-US" altLang="ja-JP" sz="1100">
              <a:solidFill>
                <a:schemeClr val="dk1"/>
              </a:solidFill>
              <a:effectLst/>
              <a:latin typeface="+mn-lt"/>
              <a:ea typeface="+mn-ea"/>
              <a:cs typeface="+mn-cs"/>
            </a:rPr>
            <a:t>6.1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となり、一般財源が前年度比で</a:t>
          </a:r>
          <a:r>
            <a:rPr kumimoji="1" lang="en-US" altLang="ja-JP" sz="1100">
              <a:solidFill>
                <a:schemeClr val="dk1"/>
              </a:solidFill>
              <a:effectLst/>
              <a:latin typeface="+mn-lt"/>
              <a:ea typeface="+mn-ea"/>
              <a:cs typeface="+mn-cs"/>
            </a:rPr>
            <a:t>3.5</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増と</a:t>
          </a:r>
          <a:r>
            <a:rPr kumimoji="1" lang="ja-JP" altLang="ja-JP" sz="1100">
              <a:solidFill>
                <a:schemeClr val="dk1"/>
              </a:solidFill>
              <a:effectLst/>
              <a:latin typeface="+mn-lt"/>
              <a:ea typeface="+mn-ea"/>
              <a:cs typeface="+mn-cs"/>
            </a:rPr>
            <a:t>なった。歳出については、人件費が前年度比</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、公債費が</a:t>
          </a:r>
          <a:r>
            <a:rPr kumimoji="1" lang="en-US" altLang="ja-JP" sz="1100">
              <a:solidFill>
                <a:schemeClr val="dk1"/>
              </a:solidFill>
              <a:effectLst/>
              <a:latin typeface="+mn-lt"/>
              <a:ea typeface="+mn-ea"/>
              <a:cs typeface="+mn-cs"/>
            </a:rPr>
            <a:t>8.4</a:t>
          </a:r>
          <a:r>
            <a:rPr kumimoji="1" lang="ja-JP" altLang="en-US" sz="1100">
              <a:solidFill>
                <a:schemeClr val="dk1"/>
              </a:solidFill>
              <a:effectLst/>
              <a:latin typeface="+mn-lt"/>
              <a:ea typeface="+mn-ea"/>
              <a:cs typeface="+mn-cs"/>
            </a:rPr>
            <a:t>ポイント</a:t>
          </a:r>
          <a:r>
            <a:rPr kumimoji="1" lang="ja-JP" altLang="ja-JP" sz="1100">
              <a:solidFill>
                <a:schemeClr val="dk1"/>
              </a:solidFill>
              <a:effectLst/>
              <a:latin typeface="+mn-lt"/>
              <a:ea typeface="+mn-ea"/>
              <a:cs typeface="+mn-cs"/>
            </a:rPr>
            <a:t>増となった</a:t>
          </a:r>
          <a:r>
            <a:rPr kumimoji="1" lang="ja-JP" altLang="en-US" sz="1100">
              <a:solidFill>
                <a:schemeClr val="dk1"/>
              </a:solidFill>
              <a:effectLst/>
              <a:latin typeface="+mn-lt"/>
              <a:ea typeface="+mn-ea"/>
              <a:cs typeface="+mn-cs"/>
            </a:rPr>
            <a:t>ものの</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降雪量が例年に比べ極端に少なかったことから、除排雪に係る経費が大幅に抑制され、</a:t>
          </a:r>
          <a:r>
            <a:rPr kumimoji="1" lang="ja-JP" altLang="ja-JP" sz="1100">
              <a:solidFill>
                <a:schemeClr val="dk1"/>
              </a:solidFill>
              <a:effectLst/>
              <a:latin typeface="+mn-lt"/>
              <a:ea typeface="+mn-ea"/>
              <a:cs typeface="+mn-cs"/>
            </a:rPr>
            <a:t>経常収支比率が前年度比で</a:t>
          </a:r>
          <a:r>
            <a:rPr kumimoji="1" lang="en-US" altLang="ja-JP" sz="1100">
              <a:solidFill>
                <a:schemeClr val="dk1"/>
              </a:solidFill>
              <a:effectLst/>
              <a:latin typeface="+mn-lt"/>
              <a:ea typeface="+mn-ea"/>
              <a:cs typeface="+mn-cs"/>
            </a:rPr>
            <a:t>3.8</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となった。今後上昇していくことが予想される公債費や人件費が比較的高い水準にあることを踏まえ、効率的な事業の執行により物件費などの経費削減に努める。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32491</xdr:rowOff>
    </xdr:from>
    <xdr:to>
      <xdr:col>23</xdr:col>
      <xdr:colOff>133350</xdr:colOff>
      <xdr:row>66</xdr:row>
      <xdr:rowOff>10160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9976591"/>
          <a:ext cx="0" cy="13492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153687</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29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10160</xdr:rowOff>
    </xdr:from>
    <xdr:to>
      <xdr:col>24</xdr:col>
      <xdr:colOff>12700</xdr:colOff>
      <xdr:row>66</xdr:row>
      <xdr:rowOff>10160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2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118868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720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32491</xdr:rowOff>
    </xdr:from>
    <xdr:to>
      <xdr:col>24</xdr:col>
      <xdr:colOff>12700</xdr:colOff>
      <xdr:row>58</xdr:row>
      <xdr:rowOff>32491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9976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121391</xdr:rowOff>
    </xdr:from>
    <xdr:to>
      <xdr:col>23</xdr:col>
      <xdr:colOff>133350</xdr:colOff>
      <xdr:row>62</xdr:row>
      <xdr:rowOff>26353</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4114800" y="10579841"/>
          <a:ext cx="838200" cy="76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46901</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3339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30374</xdr:rowOff>
    </xdr:from>
    <xdr:to>
      <xdr:col>23</xdr:col>
      <xdr:colOff>184150</xdr:colOff>
      <xdr:row>61</xdr:row>
      <xdr:rowOff>131974</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46990</xdr:rowOff>
    </xdr:from>
    <xdr:to>
      <xdr:col>19</xdr:col>
      <xdr:colOff>133350</xdr:colOff>
      <xdr:row>62</xdr:row>
      <xdr:rowOff>26353</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505440"/>
          <a:ext cx="889000" cy="150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6244</xdr:rowOff>
    </xdr:from>
    <xdr:to>
      <xdr:col>19</xdr:col>
      <xdr:colOff>184150</xdr:colOff>
      <xdr:row>61</xdr:row>
      <xdr:rowOff>107844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118021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233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46990</xdr:rowOff>
    </xdr:from>
    <xdr:to>
      <xdr:col>15</xdr:col>
      <xdr:colOff>82550</xdr:colOff>
      <xdr:row>61</xdr:row>
      <xdr:rowOff>143510</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2336800" y="1050544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105304</xdr:rowOff>
    </xdr:from>
    <xdr:to>
      <xdr:col>15</xdr:col>
      <xdr:colOff>133350</xdr:colOff>
      <xdr:row>61</xdr:row>
      <xdr:rowOff>35454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45631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16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38946</xdr:rowOff>
    </xdr:from>
    <xdr:to>
      <xdr:col>11</xdr:col>
      <xdr:colOff>31750</xdr:colOff>
      <xdr:row>61</xdr:row>
      <xdr:rowOff>143510</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1447800" y="10497396"/>
          <a:ext cx="889000" cy="10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30374</xdr:rowOff>
    </xdr:from>
    <xdr:to>
      <xdr:col>11</xdr:col>
      <xdr:colOff>82550</xdr:colOff>
      <xdr:row>61</xdr:row>
      <xdr:rowOff>131974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142151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25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58526</xdr:rowOff>
    </xdr:from>
    <xdr:to>
      <xdr:col>7</xdr:col>
      <xdr:colOff>31750</xdr:colOff>
      <xdr:row>61</xdr:row>
      <xdr:rowOff>160126</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516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144903</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603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70591</xdr:rowOff>
    </xdr:from>
    <xdr:to>
      <xdr:col>23</xdr:col>
      <xdr:colOff>184150</xdr:colOff>
      <xdr:row>62</xdr:row>
      <xdr:rowOff>741</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529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42668</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501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147003</xdr:rowOff>
    </xdr:from>
    <xdr:to>
      <xdr:col>19</xdr:col>
      <xdr:colOff>184150</xdr:colOff>
      <xdr:row>62</xdr:row>
      <xdr:rowOff>77153</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605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61930</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6918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167640</xdr:rowOff>
    </xdr:from>
    <xdr:to>
      <xdr:col>15</xdr:col>
      <xdr:colOff>133350</xdr:colOff>
      <xdr:row>61</xdr:row>
      <xdr:rowOff>97790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82567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54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92710</xdr:rowOff>
    </xdr:from>
    <xdr:to>
      <xdr:col>11</xdr:col>
      <xdr:colOff>82550</xdr:colOff>
      <xdr:row>62</xdr:row>
      <xdr:rowOff>22860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5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7637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63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159596</xdr:rowOff>
    </xdr:from>
    <xdr:to>
      <xdr:col>7</xdr:col>
      <xdr:colOff>31750</xdr:colOff>
      <xdr:row>61</xdr:row>
      <xdr:rowOff>89746</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44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99923</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21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[350,395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人件費、物件費等の合計額の人口</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人当たりの金額が類似団体平均を大きく上回っている。主な要因は、公共施設を多く保有していることによる維持管理費や町内全ての幼児施設を公営にて運営していることによる人件費によるものである。</a:t>
          </a:r>
          <a:endParaRPr lang="ja-JP" altLang="ja-JP" sz="1400">
            <a:effectLst/>
          </a:endParaRPr>
        </a:p>
        <a:p>
          <a:r>
            <a:rPr kumimoji="1" lang="ja-JP" altLang="ja-JP" sz="1100">
              <a:solidFill>
                <a:schemeClr val="dk1"/>
              </a:solidFill>
              <a:effectLst/>
              <a:latin typeface="+mn-lt"/>
              <a:ea typeface="+mn-ea"/>
              <a:cs typeface="+mn-cs"/>
            </a:rPr>
            <a:t>　今後は、幼児施設の統廃合や指定管理者制度の導入などによる民営化を進め、コストの低減に努める。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43290</xdr:rowOff>
    </xdr:from>
    <xdr:to>
      <xdr:col>23</xdr:col>
      <xdr:colOff>133350</xdr:colOff>
      <xdr:row>88</xdr:row>
      <xdr:rowOff>161155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30740"/>
          <a:ext cx="0" cy="13180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133232</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220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161155</xdr:rowOff>
    </xdr:from>
    <xdr:to>
      <xdr:col>24</xdr:col>
      <xdr:colOff>12700</xdr:colOff>
      <xdr:row>88</xdr:row>
      <xdr:rowOff>161155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48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129667</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7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161,716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43290</xdr:rowOff>
    </xdr:from>
    <xdr:to>
      <xdr:col>24</xdr:col>
      <xdr:colOff>12700</xdr:colOff>
      <xdr:row>81</xdr:row>
      <xdr:rowOff>43290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3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23602</xdr:rowOff>
    </xdr:from>
    <xdr:to>
      <xdr:col>23</xdr:col>
      <xdr:colOff>133350</xdr:colOff>
      <xdr:row>82</xdr:row>
      <xdr:rowOff>40486</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4114800" y="14082502"/>
          <a:ext cx="838200" cy="16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122758</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8387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106231</xdr:rowOff>
    </xdr:from>
    <xdr:to>
      <xdr:col>23</xdr:col>
      <xdr:colOff>184150</xdr:colOff>
      <xdr:row>82</xdr:row>
      <xdr:rowOff>36381</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22741</xdr:rowOff>
    </xdr:from>
    <xdr:to>
      <xdr:col>19</xdr:col>
      <xdr:colOff>133350</xdr:colOff>
      <xdr:row>82</xdr:row>
      <xdr:rowOff>40486</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081641"/>
          <a:ext cx="889000" cy="17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98913</xdr:rowOff>
    </xdr:from>
    <xdr:to>
      <xdr:col>19</xdr:col>
      <xdr:colOff>184150</xdr:colOff>
      <xdr:row>82</xdr:row>
      <xdr:rowOff>29063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39240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755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7531</xdr:rowOff>
    </xdr:from>
    <xdr:to>
      <xdr:col>15</xdr:col>
      <xdr:colOff>82550</xdr:colOff>
      <xdr:row>82</xdr:row>
      <xdr:rowOff>22741</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066431"/>
          <a:ext cx="889000" cy="15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85297</xdr:rowOff>
    </xdr:from>
    <xdr:to>
      <xdr:col>15</xdr:col>
      <xdr:colOff>133350</xdr:colOff>
      <xdr:row>82</xdr:row>
      <xdr:rowOff>15447</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25624</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741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143715</xdr:rowOff>
    </xdr:from>
    <xdr:to>
      <xdr:col>11</xdr:col>
      <xdr:colOff>31750</xdr:colOff>
      <xdr:row>82</xdr:row>
      <xdr:rowOff>7531</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031165"/>
          <a:ext cx="889000" cy="35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65103</xdr:rowOff>
    </xdr:from>
    <xdr:to>
      <xdr:col>11</xdr:col>
      <xdr:colOff>82550</xdr:colOff>
      <xdr:row>81</xdr:row>
      <xdr:rowOff>166703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5430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21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47927</xdr:rowOff>
    </xdr:from>
    <xdr:to>
      <xdr:col>7</xdr:col>
      <xdr:colOff>31750</xdr:colOff>
      <xdr:row>81</xdr:row>
      <xdr:rowOff>149527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35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159704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04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144252</xdr:rowOff>
    </xdr:from>
    <xdr:to>
      <xdr:col>23</xdr:col>
      <xdr:colOff>184150</xdr:colOff>
      <xdr:row>82</xdr:row>
      <xdr:rowOff>74402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031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116329</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003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161136</xdr:rowOff>
    </xdr:from>
    <xdr:to>
      <xdr:col>19</xdr:col>
      <xdr:colOff>184150</xdr:colOff>
      <xdr:row>82</xdr:row>
      <xdr:rowOff>91286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04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76063</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1349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143391</xdr:rowOff>
    </xdr:from>
    <xdr:to>
      <xdr:col>15</xdr:col>
      <xdr:colOff>133350</xdr:colOff>
      <xdr:row>82</xdr:row>
      <xdr:rowOff>73541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030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58318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117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128181</xdr:rowOff>
    </xdr:from>
    <xdr:to>
      <xdr:col>11</xdr:col>
      <xdr:colOff>82550</xdr:colOff>
      <xdr:row>82</xdr:row>
      <xdr:rowOff>58331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01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43108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102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92915</xdr:rowOff>
    </xdr:from>
    <xdr:to>
      <xdr:col>7</xdr:col>
      <xdr:colOff>31750</xdr:colOff>
      <xdr:row>82</xdr:row>
      <xdr:rowOff>23065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80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7842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066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年度以降は、給与減額措置の終了などもあり、</a:t>
          </a:r>
          <a:r>
            <a:rPr kumimoji="1" lang="en-US" altLang="ja-JP" sz="1100">
              <a:solidFill>
                <a:schemeClr val="dk1"/>
              </a:solidFill>
              <a:effectLst/>
              <a:latin typeface="+mn-lt"/>
              <a:ea typeface="+mn-ea"/>
              <a:cs typeface="+mn-cs"/>
            </a:rPr>
            <a:t>98</a:t>
          </a:r>
          <a:r>
            <a:rPr kumimoji="1" lang="ja-JP" altLang="ja-JP" sz="1100">
              <a:solidFill>
                <a:schemeClr val="dk1"/>
              </a:solidFill>
              <a:effectLst/>
              <a:latin typeface="+mn-lt"/>
              <a:ea typeface="+mn-ea"/>
              <a:cs typeface="+mn-cs"/>
            </a:rPr>
            <a:t>ポイントを超えて推移している。ラスパイレス指数は、類似団体平均より高い水準にあるが、今後も適正な人事配置と給与の適正化等に努める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60678</xdr:rowOff>
    </xdr:from>
    <xdr:to>
      <xdr:col>81</xdr:col>
      <xdr:colOff>44450</xdr:colOff>
      <xdr:row>89</xdr:row>
      <xdr:rowOff>29634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48128"/>
          <a:ext cx="0" cy="1340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1711</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60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29634</xdr:rowOff>
    </xdr:from>
    <xdr:to>
      <xdr:col>81</xdr:col>
      <xdr:colOff>133350</xdr:colOff>
      <xdr:row>89</xdr:row>
      <xdr:rowOff>29634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88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147055</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69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60678</xdr:rowOff>
    </xdr:from>
    <xdr:to>
      <xdr:col>81</xdr:col>
      <xdr:colOff>133350</xdr:colOff>
      <xdr:row>81</xdr:row>
      <xdr:rowOff>60678</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131234</xdr:rowOff>
    </xdr:from>
    <xdr:to>
      <xdr:col>81</xdr:col>
      <xdr:colOff>44450</xdr:colOff>
      <xdr:row>88</xdr:row>
      <xdr:rowOff>67028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5047384"/>
          <a:ext cx="838200" cy="1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24288</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260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7761</xdr:rowOff>
    </xdr:from>
    <xdr:to>
      <xdr:col>81</xdr:col>
      <xdr:colOff>95250</xdr:colOff>
      <xdr:row>85</xdr:row>
      <xdr:rowOff>109361</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0</xdr:rowOff>
    </xdr:from>
    <xdr:to>
      <xdr:col>77</xdr:col>
      <xdr:colOff>44450</xdr:colOff>
      <xdr:row>88</xdr:row>
      <xdr:rowOff>67028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5087600"/>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131234</xdr:rowOff>
    </xdr:from>
    <xdr:to>
      <xdr:col>72</xdr:col>
      <xdr:colOff>203200</xdr:colOff>
      <xdr:row>88</xdr:row>
      <xdr:rowOff>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504738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165805</xdr:rowOff>
    </xdr:from>
    <xdr:to>
      <xdr:col>73</xdr:col>
      <xdr:colOff>44450</xdr:colOff>
      <xdr:row>85</xdr:row>
      <xdr:rowOff>95955</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106132</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33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104422</xdr:rowOff>
    </xdr:from>
    <xdr:to>
      <xdr:col>68</xdr:col>
      <xdr:colOff>152400</xdr:colOff>
      <xdr:row>87</xdr:row>
      <xdr:rowOff>131234</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5020572"/>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138995</xdr:rowOff>
    </xdr:from>
    <xdr:to>
      <xdr:col>68</xdr:col>
      <xdr:colOff>203200</xdr:colOff>
      <xdr:row>85</xdr:row>
      <xdr:rowOff>69145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79322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112184</xdr:rowOff>
    </xdr:from>
    <xdr:to>
      <xdr:col>64</xdr:col>
      <xdr:colOff>152400</xdr:colOff>
      <xdr:row>85</xdr:row>
      <xdr:rowOff>42334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52511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282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80434</xdr:rowOff>
    </xdr:from>
    <xdr:to>
      <xdr:col>81</xdr:col>
      <xdr:colOff>95250</xdr:colOff>
      <xdr:row>88</xdr:row>
      <xdr:rowOff>10584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52511</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968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16228</xdr:rowOff>
    </xdr:from>
    <xdr:to>
      <xdr:col>77</xdr:col>
      <xdr:colOff>95250</xdr:colOff>
      <xdr:row>88</xdr:row>
      <xdr:rowOff>117828</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510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102605</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519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120650</xdr:rowOff>
    </xdr:from>
    <xdr:to>
      <xdr:col>73</xdr:col>
      <xdr:colOff>44450</xdr:colOff>
      <xdr:row>88</xdr:row>
      <xdr:rowOff>50800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80434</xdr:rowOff>
    </xdr:from>
    <xdr:to>
      <xdr:col>68</xdr:col>
      <xdr:colOff>203200</xdr:colOff>
      <xdr:row>88</xdr:row>
      <xdr:rowOff>10584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166811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08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53622</xdr:rowOff>
    </xdr:from>
    <xdr:to>
      <xdr:col>64</xdr:col>
      <xdr:colOff>152400</xdr:colOff>
      <xdr:row>87</xdr:row>
      <xdr:rowOff>155222</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96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139999</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05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幼児施設を公営にて運営していることもあり、類似団体と比較し平均を上回っている。子育て支援サービスを継続しながらも、効率的な事業を行い、人件費の削減するために、幼児施設の統廃合や指定管理者制度の導入などによる民営化を視野に入れ、類似団体平均の水準まで職員数を削減し、適切な定員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154146</xdr:rowOff>
    </xdr:from>
    <xdr:to>
      <xdr:col>81</xdr:col>
      <xdr:colOff>44450</xdr:colOff>
      <xdr:row>65</xdr:row>
      <xdr:rowOff>167735</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098246"/>
          <a:ext cx="0" cy="12137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139812</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284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167735</xdr:rowOff>
    </xdr:from>
    <xdr:to>
      <xdr:col>81</xdr:col>
      <xdr:colOff>133350</xdr:colOff>
      <xdr:row>65</xdr:row>
      <xdr:rowOff>167735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1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69073</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41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154146</xdr:rowOff>
    </xdr:from>
    <xdr:to>
      <xdr:col>81</xdr:col>
      <xdr:colOff>133350</xdr:colOff>
      <xdr:row>58</xdr:row>
      <xdr:rowOff>154146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098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63278</xdr:rowOff>
    </xdr:from>
    <xdr:to>
      <xdr:col>81</xdr:col>
      <xdr:colOff>44450</xdr:colOff>
      <xdr:row>61</xdr:row>
      <xdr:rowOff>110934</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521728"/>
          <a:ext cx="838200" cy="47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112983</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2285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96456</xdr:rowOff>
    </xdr:from>
    <xdr:to>
      <xdr:col>81</xdr:col>
      <xdr:colOff>95250</xdr:colOff>
      <xdr:row>61</xdr:row>
      <xdr:rowOff>26606</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37338</xdr:rowOff>
    </xdr:from>
    <xdr:to>
      <xdr:col>77</xdr:col>
      <xdr:colOff>44450</xdr:colOff>
      <xdr:row>61</xdr:row>
      <xdr:rowOff>63278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495788"/>
          <a:ext cx="889000" cy="25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84995</xdr:rowOff>
    </xdr:from>
    <xdr:to>
      <xdr:col>77</xdr:col>
      <xdr:colOff>95250</xdr:colOff>
      <xdr:row>61</xdr:row>
      <xdr:rowOff>15145</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25322</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1408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13812</xdr:rowOff>
    </xdr:from>
    <xdr:to>
      <xdr:col>72</xdr:col>
      <xdr:colOff>203200</xdr:colOff>
      <xdr:row>61</xdr:row>
      <xdr:rowOff>37338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472262"/>
          <a:ext cx="889000" cy="23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63278</xdr:rowOff>
    </xdr:from>
    <xdr:to>
      <xdr:col>73</xdr:col>
      <xdr:colOff>44450</xdr:colOff>
      <xdr:row>60</xdr:row>
      <xdr:rowOff>164878</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3605</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119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13812</xdr:rowOff>
    </xdr:from>
    <xdr:to>
      <xdr:col>68</xdr:col>
      <xdr:colOff>152400</xdr:colOff>
      <xdr:row>61</xdr:row>
      <xdr:rowOff>45180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3512800" y="10472262"/>
          <a:ext cx="889000" cy="31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56642</xdr:rowOff>
    </xdr:from>
    <xdr:to>
      <xdr:col>68</xdr:col>
      <xdr:colOff>203200</xdr:colOff>
      <xdr:row>60</xdr:row>
      <xdr:rowOff>158242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168419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11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48196</xdr:rowOff>
    </xdr:from>
    <xdr:to>
      <xdr:col>64</xdr:col>
      <xdr:colOff>152400</xdr:colOff>
      <xdr:row>60</xdr:row>
      <xdr:rowOff>149796</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3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159973</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104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60134</xdr:rowOff>
    </xdr:from>
    <xdr:to>
      <xdr:col>81</xdr:col>
      <xdr:colOff>95250</xdr:colOff>
      <xdr:row>61</xdr:row>
      <xdr:rowOff>161734</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518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32211</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490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12478</xdr:rowOff>
    </xdr:from>
    <xdr:to>
      <xdr:col>77</xdr:col>
      <xdr:colOff>95250</xdr:colOff>
      <xdr:row>61</xdr:row>
      <xdr:rowOff>114078</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47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98855</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557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157988</xdr:rowOff>
    </xdr:from>
    <xdr:to>
      <xdr:col>73</xdr:col>
      <xdr:colOff>44450</xdr:colOff>
      <xdr:row>61</xdr:row>
      <xdr:rowOff>88138</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44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72915</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531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134462</xdr:rowOff>
    </xdr:from>
    <xdr:to>
      <xdr:col>68</xdr:col>
      <xdr:colOff>203200</xdr:colOff>
      <xdr:row>61</xdr:row>
      <xdr:rowOff>64612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421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49389</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507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165830</xdr:rowOff>
    </xdr:from>
    <xdr:to>
      <xdr:col>64</xdr:col>
      <xdr:colOff>152400</xdr:colOff>
      <xdr:row>61</xdr:row>
      <xdr:rowOff>95980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45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80757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539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年度決算では、近年の大型投資事業に係る元金償還により実質公債費比率は、前年度比</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ポイント悪化した。</a:t>
          </a:r>
          <a:r>
            <a:rPr kumimoji="1" lang="ja-JP" altLang="en-US" sz="1100">
              <a:solidFill>
                <a:schemeClr val="dk1"/>
              </a:solidFill>
              <a:effectLst/>
              <a:latin typeface="+mn-lt"/>
              <a:ea typeface="+mn-ea"/>
              <a:cs typeface="+mn-cs"/>
            </a:rPr>
            <a:t>これまでに実施した大規模事業に係る地方債の元金償還開始により、</a:t>
          </a:r>
          <a:r>
            <a:rPr kumimoji="1" lang="ja-JP" altLang="ja-JP" sz="1100">
              <a:solidFill>
                <a:schemeClr val="dk1"/>
              </a:solidFill>
              <a:effectLst/>
              <a:latin typeface="+mn-lt"/>
              <a:ea typeface="+mn-ea"/>
              <a:cs typeface="+mn-cs"/>
            </a:rPr>
            <a:t>今後も実質公債費比率は上昇していく見込みである。類似団体平均の水準で推移できるよう、今後は、緊急度・住民ニーズを的確に把握した事業の選択により、地方債の発行額を抑え、堅実な財政運営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67056</xdr:rowOff>
    </xdr:from>
    <xdr:to>
      <xdr:col>81</xdr:col>
      <xdr:colOff>44450</xdr:colOff>
      <xdr:row>43</xdr:row>
      <xdr:rowOff>133858</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410706"/>
          <a:ext cx="0" cy="10955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105935</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7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133858</xdr:rowOff>
    </xdr:from>
    <xdr:to>
      <xdr:col>81</xdr:col>
      <xdr:colOff>133350</xdr:colOff>
      <xdr:row>43</xdr:row>
      <xdr:rowOff>133858</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0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153433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54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67056</xdr:rowOff>
    </xdr:from>
    <xdr:to>
      <xdr:col>81</xdr:col>
      <xdr:colOff>133350</xdr:colOff>
      <xdr:row>37</xdr:row>
      <xdr:rowOff>67056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4107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160528</xdr:rowOff>
    </xdr:from>
    <xdr:to>
      <xdr:col>81</xdr:col>
      <xdr:colOff>44450</xdr:colOff>
      <xdr:row>43</xdr:row>
      <xdr:rowOff>22860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361428"/>
          <a:ext cx="8382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85361</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43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68834</xdr:rowOff>
    </xdr:from>
    <xdr:to>
      <xdr:col>81</xdr:col>
      <xdr:colOff>95250</xdr:colOff>
      <xdr:row>41</xdr:row>
      <xdr:rowOff>170434</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121920</xdr:rowOff>
    </xdr:from>
    <xdr:to>
      <xdr:col>77</xdr:col>
      <xdr:colOff>44450</xdr:colOff>
      <xdr:row>42</xdr:row>
      <xdr:rowOff>160528</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322820"/>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64008</xdr:rowOff>
    </xdr:from>
    <xdr:to>
      <xdr:col>77</xdr:col>
      <xdr:colOff>95250</xdr:colOff>
      <xdr:row>41</xdr:row>
      <xdr:rowOff>165608</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4335</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62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54356</xdr:rowOff>
    </xdr:from>
    <xdr:to>
      <xdr:col>72</xdr:col>
      <xdr:colOff>203200</xdr:colOff>
      <xdr:row>42</xdr:row>
      <xdr:rowOff>121920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255256"/>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161307</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134112</xdr:rowOff>
    </xdr:from>
    <xdr:to>
      <xdr:col>68</xdr:col>
      <xdr:colOff>152400</xdr:colOff>
      <xdr:row>42</xdr:row>
      <xdr:rowOff>54356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7163562"/>
          <a:ext cx="889000" cy="9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161307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35052</xdr:rowOff>
    </xdr:from>
    <xdr:to>
      <xdr:col>64</xdr:col>
      <xdr:colOff>152400</xdr:colOff>
      <xdr:row>41</xdr:row>
      <xdr:rowOff>136652</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146829</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3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143510</xdr:rowOff>
    </xdr:from>
    <xdr:to>
      <xdr:col>81</xdr:col>
      <xdr:colOff>95250</xdr:colOff>
      <xdr:row>43</xdr:row>
      <xdr:rowOff>73660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39387</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240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109728</xdr:rowOff>
    </xdr:from>
    <xdr:to>
      <xdr:col>77</xdr:col>
      <xdr:colOff>95250</xdr:colOff>
      <xdr:row>43</xdr:row>
      <xdr:rowOff>39878</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31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24655</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397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71120</xdr:rowOff>
    </xdr:from>
    <xdr:to>
      <xdr:col>73</xdr:col>
      <xdr:colOff>44450</xdr:colOff>
      <xdr:row>43</xdr:row>
      <xdr:rowOff>1270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157497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3556</xdr:rowOff>
    </xdr:from>
    <xdr:to>
      <xdr:col>68</xdr:col>
      <xdr:colOff>203200</xdr:colOff>
      <xdr:row>42</xdr:row>
      <xdr:rowOff>105156</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20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89933</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29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83312</xdr:rowOff>
    </xdr:from>
    <xdr:to>
      <xdr:col>64</xdr:col>
      <xdr:colOff>152400</xdr:colOff>
      <xdr:row>42</xdr:row>
      <xdr:rowOff>13462</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11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169689</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199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将来負担額については、地方債を財源として、近年、小学校改築事業や起業支援施設整備事業をおこなったことに加え、新産業集積事業（貸工場整備）や飯豊中学校大規模改修事業</a:t>
          </a:r>
          <a:r>
            <a:rPr kumimoji="1" lang="ja-JP" altLang="en-US" sz="1100">
              <a:solidFill>
                <a:schemeClr val="dk1"/>
              </a:solidFill>
              <a:effectLst/>
              <a:latin typeface="+mn-lt"/>
              <a:ea typeface="+mn-ea"/>
              <a:cs typeface="+mn-cs"/>
            </a:rPr>
            <a:t>、町民総合センター大規模改修事業</a:t>
          </a:r>
          <a:r>
            <a:rPr kumimoji="1" lang="ja-JP" altLang="ja-JP" sz="1100">
              <a:solidFill>
                <a:schemeClr val="dk1"/>
              </a:solidFill>
              <a:effectLst/>
              <a:latin typeface="+mn-lt"/>
              <a:ea typeface="+mn-ea"/>
              <a:cs typeface="+mn-cs"/>
            </a:rPr>
            <a:t>の実施に伴い、地方債現在高が増加し、将来負担比率は増加傾向となっている。将来への負担軽減を図るため、既存事業の効果検証による見直しや新規事業の抑制を図り、財政運営の健全化に努める。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61504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33581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805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61504</xdr:rowOff>
    </xdr:from>
    <xdr:to>
      <xdr:col>81</xdr:col>
      <xdr:colOff>133350</xdr:colOff>
      <xdr:row>22</xdr:row>
      <xdr:rowOff>61504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833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21</xdr:row>
      <xdr:rowOff>21530</xdr:rowOff>
    </xdr:from>
    <xdr:to>
      <xdr:col>81</xdr:col>
      <xdr:colOff>44450</xdr:colOff>
      <xdr:row>21</xdr:row>
      <xdr:rowOff>64044</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6179800" y="3621980"/>
          <a:ext cx="838200" cy="4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21</xdr:row>
      <xdr:rowOff>38765</xdr:rowOff>
    </xdr:from>
    <xdr:to>
      <xdr:col>77</xdr:col>
      <xdr:colOff>44450</xdr:colOff>
      <xdr:row>21</xdr:row>
      <xdr:rowOff>64044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5290800" y="3639215"/>
          <a:ext cx="889000" cy="25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38765</xdr:rowOff>
    </xdr:from>
    <xdr:to>
      <xdr:col>72</xdr:col>
      <xdr:colOff>203200</xdr:colOff>
      <xdr:row>21</xdr:row>
      <xdr:rowOff>127242</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3639215"/>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124037</xdr:rowOff>
    </xdr:from>
    <xdr:to>
      <xdr:col>68</xdr:col>
      <xdr:colOff>152400</xdr:colOff>
      <xdr:row>21</xdr:row>
      <xdr:rowOff>127242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3512800" y="3553037"/>
          <a:ext cx="889000" cy="174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142180</xdr:rowOff>
    </xdr:from>
    <xdr:to>
      <xdr:col>81</xdr:col>
      <xdr:colOff>95250</xdr:colOff>
      <xdr:row>21</xdr:row>
      <xdr:rowOff>72330</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357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20</xdr:row>
      <xdr:rowOff>114257</xdr:rowOff>
    </xdr:from>
    <xdr:ext cx="762000" cy="259045"/>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354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21</xdr:row>
      <xdr:rowOff>13244</xdr:rowOff>
    </xdr:from>
    <xdr:to>
      <xdr:col>77</xdr:col>
      <xdr:colOff>95250</xdr:colOff>
      <xdr:row>21</xdr:row>
      <xdr:rowOff>114844</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129000" y="3613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99621</xdr:rowOff>
    </xdr:from>
    <xdr:ext cx="7366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37000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159415</xdr:rowOff>
    </xdr:from>
    <xdr:to>
      <xdr:col>73</xdr:col>
      <xdr:colOff>44450</xdr:colOff>
      <xdr:row>21</xdr:row>
      <xdr:rowOff>89565</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358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74342</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367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76442</xdr:rowOff>
    </xdr:from>
    <xdr:to>
      <xdr:col>68</xdr:col>
      <xdr:colOff>203200</xdr:colOff>
      <xdr:row>22</xdr:row>
      <xdr:rowOff>6592</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367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162819</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376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73237</xdr:rowOff>
    </xdr:from>
    <xdr:to>
      <xdr:col>64</xdr:col>
      <xdr:colOff>152400</xdr:colOff>
      <xdr:row>21</xdr:row>
      <xdr:rowOff>3387</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350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159614</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3588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6,398
6,349
329.41
8,288,794
7,679,370
492,164
4,166,409
10,159,235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13.5
113.9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人件費に係る経常収支比率は類似団体平均をやや下回っているが、各特別会計の人件費に充てる繰出金といった人件費に準ずる費用を合計した場合の人口</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人あたりの決算額は類似団体平均を上回っており、今後はこれらも含めた人件費関係経費全体について、抑制していく必要がある。</a:t>
          </a:r>
          <a:endParaRPr lang="ja-JP" altLang="ja-JP">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74422</xdr:rowOff>
    </xdr:from>
    <xdr:to>
      <xdr:col>24</xdr:col>
      <xdr:colOff>25400</xdr:colOff>
      <xdr:row>42</xdr:row>
      <xdr:rowOff>3556</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732272"/>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147083</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76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3556</xdr:rowOff>
    </xdr:from>
    <xdr:to>
      <xdr:col>24</xdr:col>
      <xdr:colOff>114300</xdr:colOff>
      <xdr:row>42</xdr:row>
      <xdr:rowOff>3556</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204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160799</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475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74422</xdr:rowOff>
    </xdr:from>
    <xdr:to>
      <xdr:col>24</xdr:col>
      <xdr:colOff>114300</xdr:colOff>
      <xdr:row>33</xdr:row>
      <xdr:rowOff>74422</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732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30988</xdr:rowOff>
    </xdr:from>
    <xdr:to>
      <xdr:col>24</xdr:col>
      <xdr:colOff>25400</xdr:colOff>
      <xdr:row>36</xdr:row>
      <xdr:rowOff>44704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20318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153433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256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9906</xdr:rowOff>
    </xdr:from>
    <xdr:to>
      <xdr:col>24</xdr:col>
      <xdr:colOff>76200</xdr:colOff>
      <xdr:row>37</xdr:row>
      <xdr:rowOff>111506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143002</xdr:rowOff>
    </xdr:from>
    <xdr:to>
      <xdr:col>19</xdr:col>
      <xdr:colOff>187325</xdr:colOff>
      <xdr:row>36</xdr:row>
      <xdr:rowOff>44704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14375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158496</xdr:rowOff>
    </xdr:from>
    <xdr:to>
      <xdr:col>20</xdr:col>
      <xdr:colOff>38100</xdr:colOff>
      <xdr:row>37</xdr:row>
      <xdr:rowOff>88646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73423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7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143002</xdr:rowOff>
    </xdr:from>
    <xdr:to>
      <xdr:col>15</xdr:col>
      <xdr:colOff>98425</xdr:colOff>
      <xdr:row>36</xdr:row>
      <xdr:rowOff>85852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143752"/>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135636</xdr:rowOff>
    </xdr:from>
    <xdr:to>
      <xdr:col>15</xdr:col>
      <xdr:colOff>149225</xdr:colOff>
      <xdr:row>37</xdr:row>
      <xdr:rowOff>65786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50563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85852</xdr:rowOff>
    </xdr:from>
    <xdr:to>
      <xdr:col>11</xdr:col>
      <xdr:colOff>9525</xdr:colOff>
      <xdr:row>36</xdr:row>
      <xdr:rowOff>131572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5805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60198</xdr:rowOff>
    </xdr:from>
    <xdr:to>
      <xdr:col>11</xdr:col>
      <xdr:colOff>60325</xdr:colOff>
      <xdr:row>37</xdr:row>
      <xdr:rowOff>161798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146575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151638</xdr:rowOff>
    </xdr:from>
    <xdr:to>
      <xdr:col>24</xdr:col>
      <xdr:colOff>76200</xdr:colOff>
      <xdr:row>36</xdr:row>
      <xdr:rowOff>81788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168165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997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165354</xdr:rowOff>
    </xdr:from>
    <xdr:to>
      <xdr:col>20</xdr:col>
      <xdr:colOff>38100</xdr:colOff>
      <xdr:row>36</xdr:row>
      <xdr:rowOff>95504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105681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3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92202</xdr:rowOff>
    </xdr:from>
    <xdr:to>
      <xdr:col>15</xdr:col>
      <xdr:colOff>149225</xdr:colOff>
      <xdr:row>36</xdr:row>
      <xdr:rowOff>22352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32529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35052</xdr:rowOff>
    </xdr:from>
    <xdr:to>
      <xdr:col>11</xdr:col>
      <xdr:colOff>60325</xdr:colOff>
      <xdr:row>36</xdr:row>
      <xdr:rowOff>136652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146829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80772</xdr:rowOff>
    </xdr:from>
    <xdr:to>
      <xdr:col>6</xdr:col>
      <xdr:colOff>171450</xdr:colOff>
      <xdr:row>37</xdr:row>
      <xdr:rowOff>10922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21099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物件費に係る経常収支比率は、前年度比</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となり、類似団体平均を下回っている。</a:t>
          </a:r>
          <a:endParaRPr lang="ja-JP" altLang="ja-JP" sz="1400">
            <a:effectLst/>
          </a:endParaRPr>
        </a:p>
        <a:p>
          <a:r>
            <a:rPr kumimoji="1" lang="ja-JP" altLang="ja-JP" sz="1100">
              <a:solidFill>
                <a:schemeClr val="dk1"/>
              </a:solidFill>
              <a:effectLst/>
              <a:latin typeface="+mn-lt"/>
              <a:ea typeface="+mn-ea"/>
              <a:cs typeface="+mn-cs"/>
            </a:rPr>
            <a:t>　公共施設等においては、光熱水費等高騰の影響が大きいため、使用量抑制対策や電力プランの見直し等、より効率的な運営を検討していく。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123190</xdr:rowOff>
    </xdr:from>
    <xdr:to>
      <xdr:col>82</xdr:col>
      <xdr:colOff>107950</xdr:colOff>
      <xdr:row>22</xdr:row>
      <xdr:rowOff>12700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5204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156227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12700</xdr:rowOff>
    </xdr:from>
    <xdr:to>
      <xdr:col>82</xdr:col>
      <xdr:colOff>196850</xdr:colOff>
      <xdr:row>22</xdr:row>
      <xdr:rowOff>12700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784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38117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95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123190</xdr:rowOff>
    </xdr:from>
    <xdr:to>
      <xdr:col>82</xdr:col>
      <xdr:colOff>196850</xdr:colOff>
      <xdr:row>13</xdr:row>
      <xdr:rowOff>123190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52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20320</xdr:rowOff>
    </xdr:from>
    <xdr:to>
      <xdr:col>82</xdr:col>
      <xdr:colOff>107950</xdr:colOff>
      <xdr:row>16</xdr:row>
      <xdr:rowOff>88900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76352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101617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448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129540</xdr:rowOff>
    </xdr:from>
    <xdr:to>
      <xdr:col>82</xdr:col>
      <xdr:colOff>158750</xdr:colOff>
      <xdr:row>17</xdr:row>
      <xdr:rowOff>59690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146050</xdr:rowOff>
    </xdr:from>
    <xdr:to>
      <xdr:col>78</xdr:col>
      <xdr:colOff>69850</xdr:colOff>
      <xdr:row>16</xdr:row>
      <xdr:rowOff>88900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7178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91440</xdr:rowOff>
    </xdr:from>
    <xdr:to>
      <xdr:col>78</xdr:col>
      <xdr:colOff>120650</xdr:colOff>
      <xdr:row>17</xdr:row>
      <xdr:rowOff>21590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6367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21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146050</xdr:rowOff>
    </xdr:from>
    <xdr:to>
      <xdr:col>73</xdr:col>
      <xdr:colOff>180975</xdr:colOff>
      <xdr:row>16</xdr:row>
      <xdr:rowOff>43180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27178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22860</xdr:rowOff>
    </xdr:from>
    <xdr:to>
      <xdr:col>74</xdr:col>
      <xdr:colOff>31750</xdr:colOff>
      <xdr:row>16</xdr:row>
      <xdr:rowOff>124460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109237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43180</xdr:rowOff>
    </xdr:from>
    <xdr:to>
      <xdr:col>69</xdr:col>
      <xdr:colOff>92075</xdr:colOff>
      <xdr:row>16</xdr:row>
      <xdr:rowOff>111760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7863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45720</xdr:rowOff>
    </xdr:from>
    <xdr:to>
      <xdr:col>69</xdr:col>
      <xdr:colOff>142875</xdr:colOff>
      <xdr:row>16</xdr:row>
      <xdr:rowOff>147320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8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132097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7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11430</xdr:rowOff>
    </xdr:from>
    <xdr:to>
      <xdr:col>65</xdr:col>
      <xdr:colOff>53975</xdr:colOff>
      <xdr:row>17</xdr:row>
      <xdr:rowOff>113030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97807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301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71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157497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557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38100</xdr:rowOff>
    </xdr:from>
    <xdr:to>
      <xdr:col>78</xdr:col>
      <xdr:colOff>120650</xdr:colOff>
      <xdr:row>16</xdr:row>
      <xdr:rowOff>139700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149877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550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95250</xdr:rowOff>
    </xdr:from>
    <xdr:to>
      <xdr:col>74</xdr:col>
      <xdr:colOff>31750</xdr:colOff>
      <xdr:row>16</xdr:row>
      <xdr:rowOff>25400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35577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163830</xdr:rowOff>
    </xdr:from>
    <xdr:to>
      <xdr:col>69</xdr:col>
      <xdr:colOff>142875</xdr:colOff>
      <xdr:row>16</xdr:row>
      <xdr:rowOff>93980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73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104157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50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60960</xdr:rowOff>
    </xdr:from>
    <xdr:to>
      <xdr:col>65</xdr:col>
      <xdr:colOff>53975</xdr:colOff>
      <xdr:row>16</xdr:row>
      <xdr:rowOff>162560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80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1287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扶助費に係る経常収支比率は、前年度比</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a:t>
          </a:r>
          <a:r>
            <a:rPr kumimoji="1" lang="ja-JP" altLang="en-US" sz="1100">
              <a:solidFill>
                <a:schemeClr val="dk1"/>
              </a:solidFill>
              <a:effectLst/>
              <a:latin typeface="+mn-lt"/>
              <a:ea typeface="+mn-ea"/>
              <a:cs typeface="+mn-cs"/>
            </a:rPr>
            <a:t>なり</a:t>
          </a:r>
          <a:r>
            <a:rPr kumimoji="1" lang="ja-JP" altLang="ja-JP" sz="1100">
              <a:solidFill>
                <a:schemeClr val="dk1"/>
              </a:solidFill>
              <a:effectLst/>
              <a:latin typeface="+mn-lt"/>
              <a:ea typeface="+mn-ea"/>
              <a:cs typeface="+mn-cs"/>
            </a:rPr>
            <a:t>、類似団体平均を上回っている。今後は、</a:t>
          </a:r>
          <a:r>
            <a:rPr kumimoji="1" lang="ja-JP" altLang="en-US" sz="1100">
              <a:solidFill>
                <a:schemeClr val="dk1"/>
              </a:solidFill>
              <a:effectLst/>
              <a:latin typeface="+mn-lt"/>
              <a:ea typeface="+mn-ea"/>
              <a:cs typeface="+mn-cs"/>
            </a:rPr>
            <a:t>制度改正による</a:t>
          </a:r>
          <a:r>
            <a:rPr kumimoji="1" lang="ja-JP" altLang="ja-JP" sz="1100">
              <a:solidFill>
                <a:schemeClr val="dk1"/>
              </a:solidFill>
              <a:effectLst/>
              <a:latin typeface="+mn-lt"/>
              <a:ea typeface="+mn-ea"/>
              <a:cs typeface="+mn-cs"/>
            </a:rPr>
            <a:t>児童手当の</a:t>
          </a:r>
          <a:r>
            <a:rPr kumimoji="1" lang="ja-JP" altLang="en-US" sz="1100">
              <a:solidFill>
                <a:schemeClr val="dk1"/>
              </a:solidFill>
              <a:effectLst/>
              <a:latin typeface="+mn-lt"/>
              <a:ea typeface="+mn-ea"/>
              <a:cs typeface="+mn-cs"/>
            </a:rPr>
            <a:t>増加や</a:t>
          </a:r>
          <a:r>
            <a:rPr kumimoji="1" lang="ja-JP" altLang="ja-JP" sz="1100">
              <a:solidFill>
                <a:schemeClr val="dk1"/>
              </a:solidFill>
              <a:effectLst/>
              <a:latin typeface="+mn-lt"/>
              <a:ea typeface="+mn-ea"/>
              <a:cs typeface="+mn-cs"/>
            </a:rPr>
            <a:t>、子育て世帯や高齢者世帯への対応など、扶助費は増加していくものと想定している。資格審査等を適切に行い、上昇傾向に歯止めをかけるよう努める。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69850</xdr:rowOff>
    </xdr:from>
    <xdr:to>
      <xdr:col>24</xdr:col>
      <xdr:colOff>25400</xdr:colOff>
      <xdr:row>62</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32815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7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9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156227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907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69850</xdr:rowOff>
    </xdr:from>
    <xdr:to>
      <xdr:col>24</xdr:col>
      <xdr:colOff>114300</xdr:colOff>
      <xdr:row>54</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328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146050</xdr:rowOff>
    </xdr:from>
    <xdr:to>
      <xdr:col>24</xdr:col>
      <xdr:colOff>25400</xdr:colOff>
      <xdr:row>57</xdr:row>
      <xdr:rowOff>165100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987800" y="99187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35577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146050</xdr:rowOff>
    </xdr:from>
    <xdr:to>
      <xdr:col>19</xdr:col>
      <xdr:colOff>187325</xdr:colOff>
      <xdr:row>57</xdr:row>
      <xdr:rowOff>165100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098800" y="99187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152400</xdr:rowOff>
    </xdr:from>
    <xdr:to>
      <xdr:col>20</xdr:col>
      <xdr:colOff>38100</xdr:colOff>
      <xdr:row>57</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92727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52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xdr:rowOff>
    </xdr:from>
    <xdr:to>
      <xdr:col>15</xdr:col>
      <xdr:colOff>98425</xdr:colOff>
      <xdr:row>57</xdr:row>
      <xdr:rowOff>165100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209800" y="9613900"/>
          <a:ext cx="889000" cy="3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152400</xdr:rowOff>
    </xdr:from>
    <xdr:to>
      <xdr:col>15</xdr:col>
      <xdr:colOff>149225</xdr:colOff>
      <xdr:row>57</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92727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xdr:rowOff>
    </xdr:from>
    <xdr:to>
      <xdr:col>11</xdr:col>
      <xdr:colOff>9525</xdr:colOff>
      <xdr:row>56</xdr:row>
      <xdr:rowOff>31750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6139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19050</xdr:rowOff>
    </xdr:from>
    <xdr:to>
      <xdr:col>11</xdr:col>
      <xdr:colOff>60325</xdr:colOff>
      <xdr:row>57</xdr:row>
      <xdr:rowOff>120650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105427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133350</xdr:rowOff>
    </xdr:from>
    <xdr:to>
      <xdr:col>6</xdr:col>
      <xdr:colOff>171450</xdr:colOff>
      <xdr:row>58</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48277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114300</xdr:rowOff>
    </xdr:from>
    <xdr:to>
      <xdr:col>24</xdr:col>
      <xdr:colOff>76200</xdr:colOff>
      <xdr:row>58</xdr:row>
      <xdr:rowOff>44450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88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86377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85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95250</xdr:rowOff>
    </xdr:from>
    <xdr:to>
      <xdr:col>20</xdr:col>
      <xdr:colOff>38100</xdr:colOff>
      <xdr:row>58</xdr:row>
      <xdr:rowOff>25400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10177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954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114300</xdr:rowOff>
    </xdr:from>
    <xdr:to>
      <xdr:col>15</xdr:col>
      <xdr:colOff>149225</xdr:colOff>
      <xdr:row>58</xdr:row>
      <xdr:rowOff>44450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88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29227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97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133350</xdr:rowOff>
    </xdr:from>
    <xdr:to>
      <xdr:col>11</xdr:col>
      <xdr:colOff>60325</xdr:colOff>
      <xdr:row>56</xdr:row>
      <xdr:rowOff>63500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73677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152400</xdr:rowOff>
    </xdr:from>
    <xdr:to>
      <xdr:col>6</xdr:col>
      <xdr:colOff>171450</xdr:colOff>
      <xdr:row>56</xdr:row>
      <xdr:rowOff>82550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92727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その他の経常収支比率については、前年度と比較すると</a:t>
          </a:r>
          <a:r>
            <a:rPr kumimoji="1" lang="en-US" altLang="ja-JP" sz="1100">
              <a:solidFill>
                <a:schemeClr val="dk1"/>
              </a:solidFill>
              <a:effectLst/>
              <a:latin typeface="+mn-lt"/>
              <a:ea typeface="+mn-ea"/>
              <a:cs typeface="+mn-cs"/>
            </a:rPr>
            <a:t>3.7</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減となったが</a:t>
          </a:r>
          <a:r>
            <a:rPr kumimoji="1" lang="ja-JP" altLang="ja-JP" sz="1100">
              <a:solidFill>
                <a:schemeClr val="dk1"/>
              </a:solidFill>
              <a:effectLst/>
              <a:latin typeface="+mn-lt"/>
              <a:ea typeface="+mn-ea"/>
              <a:cs typeface="+mn-cs"/>
            </a:rPr>
            <a:t>、類似団体平均を上回っている。今後は施設管理経費の増大が見込まれるため、公共施設総合管理計画に基づき計画的な経費の抑制に努める。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2" name="その他グラフ枠">
          <a:extLst>
            <a:ext uri="{FF2B5EF4-FFF2-40B4-BE49-F238E27FC236}">
              <a16:creationId xmlns:a16="http://schemas.microsoft.com/office/drawing/2014/main" id="{00000000-0008-0000-0400-0000F2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102507</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6510000" y="8938985"/>
          <a:ext cx="0" cy="1621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74584</xdr:rowOff>
    </xdr:from>
    <xdr:ext cx="762000" cy="259045"/>
    <xdr:sp macro="" textlink="">
      <xdr:nvSpPr>
        <xdr:cNvPr id="244" name="その他最小値テキスト">
          <a:extLst>
            <a:ext uri="{FF2B5EF4-FFF2-40B4-BE49-F238E27FC236}">
              <a16:creationId xmlns:a16="http://schemas.microsoft.com/office/drawing/2014/main" id="{00000000-0008-0000-0400-0000F4000000}"/>
            </a:ext>
          </a:extLst>
        </xdr:cNvPr>
        <xdr:cNvSpPr txBox="1"/>
      </xdr:nvSpPr>
      <xdr:spPr>
        <a:xfrm>
          <a:off x="16598900" y="10533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102507</xdr:rowOff>
    </xdr:from>
    <xdr:to>
      <xdr:col>82</xdr:col>
      <xdr:colOff>196850</xdr:colOff>
      <xdr:row>61</xdr:row>
      <xdr:rowOff>102507</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10560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6" name="その他最大値テキスト">
          <a:extLst>
            <a:ext uri="{FF2B5EF4-FFF2-40B4-BE49-F238E27FC236}">
              <a16:creationId xmlns:a16="http://schemas.microsoft.com/office/drawing/2014/main" id="{00000000-0008-0000-0400-0000F6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9978</xdr:rowOff>
    </xdr:from>
    <xdr:to>
      <xdr:col>82</xdr:col>
      <xdr:colOff>107950</xdr:colOff>
      <xdr:row>61</xdr:row>
      <xdr:rowOff>69850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5671800" y="10125528"/>
          <a:ext cx="838200" cy="402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87284</xdr:rowOff>
    </xdr:from>
    <xdr:ext cx="762000" cy="259045"/>
    <xdr:sp macro="" textlink="">
      <xdr:nvSpPr>
        <xdr:cNvPr id="249" name="その他平均値テキスト">
          <a:extLst>
            <a:ext uri="{FF2B5EF4-FFF2-40B4-BE49-F238E27FC236}">
              <a16:creationId xmlns:a16="http://schemas.microsoft.com/office/drawing/2014/main" id="{00000000-0008-0000-0400-0000F9000000}"/>
            </a:ext>
          </a:extLst>
        </xdr:cNvPr>
        <xdr:cNvSpPr txBox="1"/>
      </xdr:nvSpPr>
      <xdr:spPr>
        <a:xfrm>
          <a:off x="16598900" y="9517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70757</xdr:rowOff>
    </xdr:from>
    <xdr:to>
      <xdr:col>82</xdr:col>
      <xdr:colOff>158750</xdr:colOff>
      <xdr:row>57</xdr:row>
      <xdr:rowOff>907</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6459200" y="9671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121557</xdr:rowOff>
    </xdr:from>
    <xdr:to>
      <xdr:col>78</xdr:col>
      <xdr:colOff>69850</xdr:colOff>
      <xdr:row>61</xdr:row>
      <xdr:rowOff>69850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4782800" y="10408557"/>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157843</xdr:rowOff>
    </xdr:from>
    <xdr:to>
      <xdr:col>78</xdr:col>
      <xdr:colOff>120650</xdr:colOff>
      <xdr:row>57</xdr:row>
      <xdr:rowOff>87993</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5621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98170</xdr:rowOff>
    </xdr:from>
    <xdr:ext cx="7366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5290800" y="9527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121557</xdr:rowOff>
    </xdr:from>
    <xdr:to>
      <xdr:col>73</xdr:col>
      <xdr:colOff>180975</xdr:colOff>
      <xdr:row>61</xdr:row>
      <xdr:rowOff>4535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893800" y="10408557"/>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125185</xdr:rowOff>
    </xdr:from>
    <xdr:to>
      <xdr:col>74</xdr:col>
      <xdr:colOff>31750</xdr:colOff>
      <xdr:row>57</xdr:row>
      <xdr:rowOff>55335</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4732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65512</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4401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72572</xdr:rowOff>
    </xdr:from>
    <xdr:to>
      <xdr:col>69</xdr:col>
      <xdr:colOff>92075</xdr:colOff>
      <xdr:row>61</xdr:row>
      <xdr:rowOff>4535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004800" y="10016672"/>
          <a:ext cx="889000" cy="446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62593</xdr:rowOff>
    </xdr:from>
    <xdr:to>
      <xdr:col>69</xdr:col>
      <xdr:colOff>142875</xdr:colOff>
      <xdr:row>57</xdr:row>
      <xdr:rowOff>164193</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3843000" y="983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2920</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3512800" y="9604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127907</xdr:rowOff>
    </xdr:from>
    <xdr:to>
      <xdr:col>65</xdr:col>
      <xdr:colOff>53975</xdr:colOff>
      <xdr:row>58</xdr:row>
      <xdr:rowOff>58057</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2954000" y="990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68234</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623800" y="9669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130628</xdr:rowOff>
    </xdr:from>
    <xdr:to>
      <xdr:col>82</xdr:col>
      <xdr:colOff>158750</xdr:colOff>
      <xdr:row>59</xdr:row>
      <xdr:rowOff>60778</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6459200" y="1007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102705</xdr:rowOff>
    </xdr:from>
    <xdr:ext cx="762000" cy="259045"/>
    <xdr:sp macro="" textlink="">
      <xdr:nvSpPr>
        <xdr:cNvPr id="268" name="その他該当値テキスト">
          <a:extLst>
            <a:ext uri="{FF2B5EF4-FFF2-40B4-BE49-F238E27FC236}">
              <a16:creationId xmlns:a16="http://schemas.microsoft.com/office/drawing/2014/main" id="{00000000-0008-0000-0400-00000C010000}"/>
            </a:ext>
          </a:extLst>
        </xdr:cNvPr>
        <xdr:cNvSpPr txBox="1"/>
      </xdr:nvSpPr>
      <xdr:spPr>
        <a:xfrm>
          <a:off x="16598900" y="1004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61</xdr:row>
      <xdr:rowOff>19050</xdr:rowOff>
    </xdr:from>
    <xdr:to>
      <xdr:col>78</xdr:col>
      <xdr:colOff>120650</xdr:colOff>
      <xdr:row>61</xdr:row>
      <xdr:rowOff>120650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5621000" y="1047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105427</xdr:rowOff>
    </xdr:from>
    <xdr:ext cx="7366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290800" y="1056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70757</xdr:rowOff>
    </xdr:from>
    <xdr:to>
      <xdr:col>74</xdr:col>
      <xdr:colOff>31750</xdr:colOff>
      <xdr:row>61</xdr:row>
      <xdr:rowOff>907</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4732000" y="1035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157134</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4401800" y="1044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125185</xdr:rowOff>
    </xdr:from>
    <xdr:to>
      <xdr:col>69</xdr:col>
      <xdr:colOff>142875</xdr:colOff>
      <xdr:row>61</xdr:row>
      <xdr:rowOff>55335</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3843000" y="1041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40112</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3512800" y="10498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21772</xdr:rowOff>
    </xdr:from>
    <xdr:to>
      <xdr:col>65</xdr:col>
      <xdr:colOff>53975</xdr:colOff>
      <xdr:row>58</xdr:row>
      <xdr:rowOff>123372</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2954000" y="996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108149</xdr:rowOff>
    </xdr:from>
    <xdr:ext cx="7620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2623800" y="1005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補助費等に係る経常収支比率は、ふるさと納税への返戻品に係る支出が</a:t>
          </a:r>
          <a:r>
            <a:rPr kumimoji="1" lang="ja-JP" altLang="en-US" sz="1100">
              <a:solidFill>
                <a:schemeClr val="dk1"/>
              </a:solidFill>
              <a:effectLst/>
              <a:latin typeface="+mn-lt"/>
              <a:ea typeface="+mn-ea"/>
              <a:cs typeface="+mn-cs"/>
            </a:rPr>
            <a:t>おおむね横ばいで推移しており</a:t>
          </a:r>
          <a:r>
            <a:rPr kumimoji="1" lang="ja-JP" altLang="ja-JP" sz="1100">
              <a:solidFill>
                <a:schemeClr val="dk1"/>
              </a:solidFill>
              <a:effectLst/>
              <a:latin typeface="+mn-lt"/>
              <a:ea typeface="+mn-ea"/>
              <a:cs typeface="+mn-cs"/>
            </a:rPr>
            <a:t>、前年度同様の数値を維持し、類似団体平均より下回った。</a:t>
          </a:r>
          <a:endParaRPr lang="ja-JP" altLang="ja-JP" sz="1400">
            <a:effectLst/>
          </a:endParaRPr>
        </a:p>
        <a:p>
          <a:r>
            <a:rPr kumimoji="1" lang="ja-JP" altLang="ja-JP" sz="1100">
              <a:solidFill>
                <a:schemeClr val="dk1"/>
              </a:solidFill>
              <a:effectLst/>
              <a:latin typeface="+mn-lt"/>
              <a:ea typeface="+mn-ea"/>
              <a:cs typeface="+mn-cs"/>
            </a:rPr>
            <a:t>　今後は、ふるさと納税の変動も見据え、補助金交付事業の効果検証などを行い、補助金の廃止や交付金額の抑制に努める。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0" name="補助費等グラフ枠">
          <a:extLst>
            <a:ext uri="{FF2B5EF4-FFF2-40B4-BE49-F238E27FC236}">
              <a16:creationId xmlns:a16="http://schemas.microsoft.com/office/drawing/2014/main" id="{00000000-0008-0000-0400-00002C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26416</xdr:rowOff>
    </xdr:from>
    <xdr:to>
      <xdr:col>82</xdr:col>
      <xdr:colOff>107950</xdr:colOff>
      <xdr:row>40</xdr:row>
      <xdr:rowOff>94996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flipV="1">
          <a:off x="16510000" y="5855716"/>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67073</xdr:rowOff>
    </xdr:from>
    <xdr:ext cx="762000" cy="259045"/>
    <xdr:sp macro="" textlink="">
      <xdr:nvSpPr>
        <xdr:cNvPr id="302" name="補助費等最小値テキスト">
          <a:extLst>
            <a:ext uri="{FF2B5EF4-FFF2-40B4-BE49-F238E27FC236}">
              <a16:creationId xmlns:a16="http://schemas.microsoft.com/office/drawing/2014/main" id="{00000000-0008-0000-0400-00002E010000}"/>
            </a:ext>
          </a:extLst>
        </xdr:cNvPr>
        <xdr:cNvSpPr txBox="1"/>
      </xdr:nvSpPr>
      <xdr:spPr>
        <a:xfrm>
          <a:off x="16598900" y="692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94996</xdr:rowOff>
    </xdr:from>
    <xdr:to>
      <xdr:col>82</xdr:col>
      <xdr:colOff>196850</xdr:colOff>
      <xdr:row>40</xdr:row>
      <xdr:rowOff>94996</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6952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112793</xdr:rowOff>
    </xdr:from>
    <xdr:ext cx="762000" cy="259045"/>
    <xdr:sp macro="" textlink="">
      <xdr:nvSpPr>
        <xdr:cNvPr id="304" name="補助費等最大値テキスト">
          <a:extLst>
            <a:ext uri="{FF2B5EF4-FFF2-40B4-BE49-F238E27FC236}">
              <a16:creationId xmlns:a16="http://schemas.microsoft.com/office/drawing/2014/main" id="{00000000-0008-0000-0400-000030010000}"/>
            </a:ext>
          </a:extLst>
        </xdr:cNvPr>
        <xdr:cNvSpPr txBox="1"/>
      </xdr:nvSpPr>
      <xdr:spPr>
        <a:xfrm>
          <a:off x="16598900" y="5599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26416</xdr:rowOff>
    </xdr:from>
    <xdr:to>
      <xdr:col>82</xdr:col>
      <xdr:colOff>196850</xdr:colOff>
      <xdr:row>34</xdr:row>
      <xdr:rowOff>26416</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5855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136144</xdr:rowOff>
    </xdr:from>
    <xdr:to>
      <xdr:col>82</xdr:col>
      <xdr:colOff>107950</xdr:colOff>
      <xdr:row>36</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5671800" y="630834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45991</xdr:rowOff>
    </xdr:from>
    <xdr:ext cx="762000" cy="259045"/>
    <xdr:sp macro="" textlink="">
      <xdr:nvSpPr>
        <xdr:cNvPr id="307" name="補助費等平均値テキスト">
          <a:extLst>
            <a:ext uri="{FF2B5EF4-FFF2-40B4-BE49-F238E27FC236}">
              <a16:creationId xmlns:a16="http://schemas.microsoft.com/office/drawing/2014/main" id="{00000000-0008-0000-0400-000033010000}"/>
            </a:ext>
          </a:extLst>
        </xdr:cNvPr>
        <xdr:cNvSpPr txBox="1"/>
      </xdr:nvSpPr>
      <xdr:spPr>
        <a:xfrm>
          <a:off x="16598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73914</xdr:rowOff>
    </xdr:from>
    <xdr:to>
      <xdr:col>82</xdr:col>
      <xdr:colOff>158750</xdr:colOff>
      <xdr:row>38</xdr:row>
      <xdr:rowOff>4064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6459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99568</xdr:rowOff>
    </xdr:from>
    <xdr:to>
      <xdr:col>78</xdr:col>
      <xdr:colOff>69850</xdr:colOff>
      <xdr:row>36</xdr:row>
      <xdr:rowOff>140716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4782800" y="627176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5621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105427</xdr:rowOff>
    </xdr:from>
    <xdr:ext cx="7366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5290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99568</xdr:rowOff>
    </xdr:from>
    <xdr:to>
      <xdr:col>73</xdr:col>
      <xdr:colOff>180975</xdr:colOff>
      <xdr:row>36</xdr:row>
      <xdr:rowOff>99568</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3893800" y="62717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149352</xdr:rowOff>
    </xdr:from>
    <xdr:to>
      <xdr:col>74</xdr:col>
      <xdr:colOff>31750</xdr:colOff>
      <xdr:row>37</xdr:row>
      <xdr:rowOff>79502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4732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64279</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4401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99568</xdr:rowOff>
    </xdr:from>
    <xdr:to>
      <xdr:col>69</xdr:col>
      <xdr:colOff>92075</xdr:colOff>
      <xdr:row>36</xdr:row>
      <xdr:rowOff>131572</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004800" y="627176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158496</xdr:rowOff>
    </xdr:from>
    <xdr:to>
      <xdr:col>69</xdr:col>
      <xdr:colOff>142875</xdr:colOff>
      <xdr:row>37</xdr:row>
      <xdr:rowOff>88646</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3843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73423</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3512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140208</xdr:rowOff>
    </xdr:from>
    <xdr:to>
      <xdr:col>65</xdr:col>
      <xdr:colOff>53975</xdr:colOff>
      <xdr:row>37</xdr:row>
      <xdr:rowOff>70358</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2954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55135</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623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85344</xdr:rowOff>
    </xdr:from>
    <xdr:to>
      <xdr:col>82</xdr:col>
      <xdr:colOff>158750</xdr:colOff>
      <xdr:row>37</xdr:row>
      <xdr:rowOff>15494</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64592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101871</xdr:rowOff>
    </xdr:from>
    <xdr:ext cx="762000" cy="259045"/>
    <xdr:sp macro="" textlink="">
      <xdr:nvSpPr>
        <xdr:cNvPr id="326" name="補助費等該当値テキスト">
          <a:extLst>
            <a:ext uri="{FF2B5EF4-FFF2-40B4-BE49-F238E27FC236}">
              <a16:creationId xmlns:a16="http://schemas.microsoft.com/office/drawing/2014/main" id="{00000000-0008-0000-0400-000046010000}"/>
            </a:ext>
          </a:extLst>
        </xdr:cNvPr>
        <xdr:cNvSpPr txBox="1"/>
      </xdr:nvSpPr>
      <xdr:spPr>
        <a:xfrm>
          <a:off x="16598900" y="6102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89916</xdr:rowOff>
    </xdr:from>
    <xdr:to>
      <xdr:col>78</xdr:col>
      <xdr:colOff>120650</xdr:colOff>
      <xdr:row>37</xdr:row>
      <xdr:rowOff>20066</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5621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30243</xdr:rowOff>
    </xdr:from>
    <xdr:ext cx="7366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5290800" y="6030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48768</xdr:rowOff>
    </xdr:from>
    <xdr:to>
      <xdr:col>74</xdr:col>
      <xdr:colOff>31750</xdr:colOff>
      <xdr:row>36</xdr:row>
      <xdr:rowOff>150368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4732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160545</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401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48768</xdr:rowOff>
    </xdr:from>
    <xdr:to>
      <xdr:col>69</xdr:col>
      <xdr:colOff>142875</xdr:colOff>
      <xdr:row>36</xdr:row>
      <xdr:rowOff>150368</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3843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160545</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3512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80772</xdr:rowOff>
    </xdr:from>
    <xdr:to>
      <xdr:col>65</xdr:col>
      <xdr:colOff>53975</xdr:colOff>
      <xdr:row>37</xdr:row>
      <xdr:rowOff>10922</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2954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21099</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623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年度は大規模事業の償還開始により、公債費に係る経常収支比率は、前年度比</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ポイント増となり、類似団体平均を上回っている。令和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年度以降、</a:t>
          </a:r>
          <a:r>
            <a:rPr kumimoji="1" lang="ja-JP" altLang="en-US" sz="1100">
              <a:solidFill>
                <a:schemeClr val="dk1"/>
              </a:solidFill>
              <a:effectLst/>
              <a:latin typeface="+mn-lt"/>
              <a:ea typeface="+mn-ea"/>
              <a:cs typeface="+mn-cs"/>
            </a:rPr>
            <a:t>新産業集積事業（貸工場整備）や</a:t>
          </a:r>
          <a:r>
            <a:rPr kumimoji="1" lang="ja-JP" altLang="ja-JP" sz="1100">
              <a:solidFill>
                <a:schemeClr val="dk1"/>
              </a:solidFill>
              <a:effectLst/>
              <a:latin typeface="+mn-lt"/>
              <a:ea typeface="+mn-ea"/>
              <a:cs typeface="+mn-cs"/>
            </a:rPr>
            <a:t>中学校大規模改修</a:t>
          </a:r>
          <a:r>
            <a:rPr kumimoji="1" lang="ja-JP" altLang="en-US" sz="1100">
              <a:solidFill>
                <a:schemeClr val="dk1"/>
              </a:solidFill>
              <a:effectLst/>
              <a:latin typeface="+mn-lt"/>
              <a:ea typeface="+mn-ea"/>
              <a:cs typeface="+mn-cs"/>
            </a:rPr>
            <a:t>事業</a:t>
          </a:r>
          <a:r>
            <a:rPr kumimoji="1" lang="ja-JP" altLang="ja-JP" sz="1100">
              <a:solidFill>
                <a:schemeClr val="dk1"/>
              </a:solidFill>
              <a:effectLst/>
              <a:latin typeface="+mn-lt"/>
              <a:ea typeface="+mn-ea"/>
              <a:cs typeface="+mn-cs"/>
            </a:rPr>
            <a:t>といった大規模事業の元金償還が始まることから、償還額は増加し、公債費のピークは令和</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年度となると見込まれ、非常に厳しい財政運営となることが想定される。</a:t>
          </a:r>
          <a:endParaRPr lang="ja-JP" altLang="ja-JP" sz="1400">
            <a:effectLst/>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PFI</a:t>
          </a:r>
          <a:r>
            <a:rPr kumimoji="1" lang="ja-JP" altLang="ja-JP" sz="1100">
              <a:solidFill>
                <a:schemeClr val="dk1"/>
              </a:solidFill>
              <a:effectLst/>
              <a:latin typeface="+mn-lt"/>
              <a:ea typeface="+mn-ea"/>
              <a:cs typeface="+mn-cs"/>
            </a:rPr>
            <a:t>導入等によるより効率的な事業運営を実施していく。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xdr:rowOff>
    </xdr:from>
    <xdr:to>
      <xdr:col>24</xdr:col>
      <xdr:colOff>25400</xdr:colOff>
      <xdr:row>80</xdr:row>
      <xdr:rowOff>85089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517120"/>
          <a:ext cx="0" cy="12839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57166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73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85089</xdr:rowOff>
    </xdr:from>
    <xdr:to>
      <xdr:col>24</xdr:col>
      <xdr:colOff>114300</xdr:colOff>
      <xdr:row>80</xdr:row>
      <xdr:rowOff>85089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01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87647</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26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xdr:rowOff>
    </xdr:from>
    <xdr:to>
      <xdr:col>24</xdr:col>
      <xdr:colOff>114300</xdr:colOff>
      <xdr:row>73</xdr:row>
      <xdr:rowOff>1270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517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161289</xdr:rowOff>
    </xdr:from>
    <xdr:to>
      <xdr:col>24</xdr:col>
      <xdr:colOff>25400</xdr:colOff>
      <xdr:row>78</xdr:row>
      <xdr:rowOff>31750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987800" y="13362939"/>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43197</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29019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26670</xdr:rowOff>
    </xdr:from>
    <xdr:to>
      <xdr:col>24</xdr:col>
      <xdr:colOff>76200</xdr:colOff>
      <xdr:row>76</xdr:row>
      <xdr:rowOff>128270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66039</xdr:rowOff>
    </xdr:from>
    <xdr:to>
      <xdr:col>19</xdr:col>
      <xdr:colOff>187325</xdr:colOff>
      <xdr:row>77</xdr:row>
      <xdr:rowOff>161289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098800" y="13267689"/>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41911</xdr:rowOff>
    </xdr:from>
    <xdr:to>
      <xdr:col>20</xdr:col>
      <xdr:colOff>38100</xdr:colOff>
      <xdr:row>76</xdr:row>
      <xdr:rowOff>143511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153687</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2840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66039</xdr:rowOff>
    </xdr:from>
    <xdr:to>
      <xdr:col>15</xdr:col>
      <xdr:colOff>98425</xdr:colOff>
      <xdr:row>77</xdr:row>
      <xdr:rowOff>165100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2209800" y="13267689"/>
          <a:ext cx="8890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3811</xdr:rowOff>
    </xdr:from>
    <xdr:to>
      <xdr:col>15</xdr:col>
      <xdr:colOff>149225</xdr:colOff>
      <xdr:row>76</xdr:row>
      <xdr:rowOff>105411</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115587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20320</xdr:rowOff>
    </xdr:from>
    <xdr:to>
      <xdr:col>11</xdr:col>
      <xdr:colOff>9525</xdr:colOff>
      <xdr:row>77</xdr:row>
      <xdr:rowOff>165100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1320800" y="1322197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41911</xdr:rowOff>
    </xdr:from>
    <xdr:to>
      <xdr:col>11</xdr:col>
      <xdr:colOff>60325</xdr:colOff>
      <xdr:row>76</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153687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57150</xdr:rowOff>
    </xdr:from>
    <xdr:to>
      <xdr:col>6</xdr:col>
      <xdr:colOff>171450</xdr:colOff>
      <xdr:row>76</xdr:row>
      <xdr:rowOff>158750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168927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152400</xdr:rowOff>
    </xdr:from>
    <xdr:to>
      <xdr:col>24</xdr:col>
      <xdr:colOff>76200</xdr:colOff>
      <xdr:row>78</xdr:row>
      <xdr:rowOff>82550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35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124477</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110489</xdr:rowOff>
    </xdr:from>
    <xdr:to>
      <xdr:col>20</xdr:col>
      <xdr:colOff>38100</xdr:colOff>
      <xdr:row>78</xdr:row>
      <xdr:rowOff>40639</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25416</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33985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15239</xdr:rowOff>
    </xdr:from>
    <xdr:to>
      <xdr:col>15</xdr:col>
      <xdr:colOff>149225</xdr:colOff>
      <xdr:row>77</xdr:row>
      <xdr:rowOff>116839</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21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101616</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3303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114300</xdr:rowOff>
    </xdr:from>
    <xdr:to>
      <xdr:col>11</xdr:col>
      <xdr:colOff>60325</xdr:colOff>
      <xdr:row>78</xdr:row>
      <xdr:rowOff>44450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31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29227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340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1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公債費以外の経常収支比率については、前年度と比較すると</a:t>
          </a:r>
          <a:r>
            <a:rPr kumimoji="1" lang="en-US" altLang="ja-JP" sz="1100">
              <a:solidFill>
                <a:schemeClr val="dk1"/>
              </a:solidFill>
              <a:effectLst/>
              <a:latin typeface="+mn-lt"/>
              <a:ea typeface="+mn-ea"/>
              <a:cs typeface="+mn-cs"/>
            </a:rPr>
            <a:t>4.9</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減となり</a:t>
          </a:r>
          <a:r>
            <a:rPr kumimoji="1" lang="ja-JP" altLang="ja-JP" sz="1100">
              <a:solidFill>
                <a:schemeClr val="dk1"/>
              </a:solidFill>
              <a:effectLst/>
              <a:latin typeface="+mn-lt"/>
              <a:ea typeface="+mn-ea"/>
              <a:cs typeface="+mn-cs"/>
            </a:rPr>
            <a:t>、類似団体平均を</a:t>
          </a:r>
          <a:r>
            <a:rPr kumimoji="1" lang="ja-JP" altLang="en-US" sz="1100">
              <a:solidFill>
                <a:schemeClr val="dk1"/>
              </a:solidFill>
              <a:effectLst/>
              <a:latin typeface="+mn-lt"/>
              <a:ea typeface="+mn-ea"/>
              <a:cs typeface="+mn-cs"/>
            </a:rPr>
            <a:t>下</a:t>
          </a:r>
          <a:r>
            <a:rPr kumimoji="1" lang="ja-JP" altLang="ja-JP" sz="1100">
              <a:solidFill>
                <a:schemeClr val="dk1"/>
              </a:solidFill>
              <a:effectLst/>
              <a:latin typeface="+mn-lt"/>
              <a:ea typeface="+mn-ea"/>
              <a:cs typeface="+mn-cs"/>
            </a:rPr>
            <a:t>回っている。</a:t>
          </a:r>
          <a:r>
            <a:rPr kumimoji="1" lang="ja-JP" altLang="en-US" sz="1100">
              <a:solidFill>
                <a:schemeClr val="dk1"/>
              </a:solidFill>
              <a:effectLst/>
              <a:latin typeface="+mn-lt"/>
              <a:ea typeface="+mn-ea"/>
              <a:cs typeface="+mn-cs"/>
            </a:rPr>
            <a:t>降</a:t>
          </a:r>
          <a:r>
            <a:rPr kumimoji="1" lang="ja-JP" altLang="ja-JP" sz="1100">
              <a:solidFill>
                <a:schemeClr val="dk1"/>
              </a:solidFill>
              <a:effectLst/>
              <a:latin typeface="+mn-lt"/>
              <a:ea typeface="+mn-ea"/>
              <a:cs typeface="+mn-cs"/>
            </a:rPr>
            <a:t>雪量の増減により公共施設の維持補修費が変動するものの、行財政改革への取組みを通じて人件費などの義務的経費や物件費の削減に努める。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124714</xdr:rowOff>
    </xdr:from>
    <xdr:to>
      <xdr:col>82</xdr:col>
      <xdr:colOff>107950</xdr:colOff>
      <xdr:row>79</xdr:row>
      <xdr:rowOff>106426</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46911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78503</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623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106426</xdr:rowOff>
    </xdr:from>
    <xdr:to>
      <xdr:col>82</xdr:col>
      <xdr:colOff>196850</xdr:colOff>
      <xdr:row>79</xdr:row>
      <xdr:rowOff>106426</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650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39641</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212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124714</xdr:rowOff>
    </xdr:from>
    <xdr:to>
      <xdr:col>82</xdr:col>
      <xdr:colOff>196850</xdr:colOff>
      <xdr:row>72</xdr:row>
      <xdr:rowOff>124714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469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30988</xdr:rowOff>
    </xdr:from>
    <xdr:to>
      <xdr:col>82</xdr:col>
      <xdr:colOff>107950</xdr:colOff>
      <xdr:row>74</xdr:row>
      <xdr:rowOff>143002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5671800" y="12718288"/>
          <a:ext cx="838200" cy="11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84853</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27721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112776</xdr:rowOff>
    </xdr:from>
    <xdr:to>
      <xdr:col>82</xdr:col>
      <xdr:colOff>158750</xdr:colOff>
      <xdr:row>75</xdr:row>
      <xdr:rowOff>42926</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28702</xdr:rowOff>
    </xdr:from>
    <xdr:to>
      <xdr:col>78</xdr:col>
      <xdr:colOff>69850</xdr:colOff>
      <xdr:row>74</xdr:row>
      <xdr:rowOff>143002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2716002"/>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76200</xdr:rowOff>
    </xdr:from>
    <xdr:to>
      <xdr:col>78</xdr:col>
      <xdr:colOff>120650</xdr:colOff>
      <xdr:row>75</xdr:row>
      <xdr:rowOff>6350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16527</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253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28702</xdr:rowOff>
    </xdr:from>
    <xdr:to>
      <xdr:col>73</xdr:col>
      <xdr:colOff>180975</xdr:colOff>
      <xdr:row>74</xdr:row>
      <xdr:rowOff>78994</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3893800" y="1271600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16764</xdr:rowOff>
    </xdr:from>
    <xdr:to>
      <xdr:col>74</xdr:col>
      <xdr:colOff>31750</xdr:colOff>
      <xdr:row>74</xdr:row>
      <xdr:rowOff>118364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103141</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790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46990</xdr:rowOff>
    </xdr:from>
    <xdr:to>
      <xdr:col>69</xdr:col>
      <xdr:colOff>92075</xdr:colOff>
      <xdr:row>74</xdr:row>
      <xdr:rowOff>78994</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004800" y="1273429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103632</xdr:rowOff>
    </xdr:from>
    <xdr:to>
      <xdr:col>69</xdr:col>
      <xdr:colOff>142875</xdr:colOff>
      <xdr:row>75</xdr:row>
      <xdr:rowOff>33782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18559</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2877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126492</xdr:rowOff>
    </xdr:from>
    <xdr:to>
      <xdr:col>65</xdr:col>
      <xdr:colOff>53975</xdr:colOff>
      <xdr:row>75</xdr:row>
      <xdr:rowOff>56642</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281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41419</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2900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73</xdr:row>
      <xdr:rowOff>151638</xdr:rowOff>
    </xdr:from>
    <xdr:to>
      <xdr:col>82</xdr:col>
      <xdr:colOff>158750</xdr:colOff>
      <xdr:row>74</xdr:row>
      <xdr:rowOff>81788</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2667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72</xdr:row>
      <xdr:rowOff>168165</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2512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92202</xdr:rowOff>
    </xdr:from>
    <xdr:to>
      <xdr:col>78</xdr:col>
      <xdr:colOff>120650</xdr:colOff>
      <xdr:row>75</xdr:row>
      <xdr:rowOff>22352</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2779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7129</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865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149352</xdr:rowOff>
    </xdr:from>
    <xdr:to>
      <xdr:col>74</xdr:col>
      <xdr:colOff>31750</xdr:colOff>
      <xdr:row>74</xdr:row>
      <xdr:rowOff>79502</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2665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89679</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434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28194</xdr:rowOff>
    </xdr:from>
    <xdr:to>
      <xdr:col>69</xdr:col>
      <xdr:colOff>142875</xdr:colOff>
      <xdr:row>74</xdr:row>
      <xdr:rowOff>129794</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71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139971</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484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167640</xdr:rowOff>
    </xdr:from>
    <xdr:to>
      <xdr:col>65</xdr:col>
      <xdr:colOff>53975</xdr:colOff>
      <xdr:row>74</xdr:row>
      <xdr:rowOff>97790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268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107967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452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62001</xdr:rowOff>
    </xdr:from>
    <xdr:to>
      <xdr:col>29</xdr:col>
      <xdr:colOff>127000</xdr:colOff>
      <xdr:row>20</xdr:row>
      <xdr:rowOff>89845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67026"/>
          <a:ext cx="0" cy="139944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61922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38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89845</xdr:rowOff>
    </xdr:from>
    <xdr:to>
      <xdr:col>30</xdr:col>
      <xdr:colOff>25400</xdr:colOff>
      <xdr:row>20</xdr:row>
      <xdr:rowOff>89845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664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148378</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10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62001</xdr:rowOff>
    </xdr:from>
    <xdr:to>
      <xdr:col>30</xdr:col>
      <xdr:colOff>25400</xdr:colOff>
      <xdr:row>12</xdr:row>
      <xdr:rowOff>62001</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670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41191</xdr:rowOff>
    </xdr:from>
    <xdr:to>
      <xdr:col>29</xdr:col>
      <xdr:colOff>127000</xdr:colOff>
      <xdr:row>15</xdr:row>
      <xdr:rowOff>76053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660566"/>
          <a:ext cx="647700" cy="348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49092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11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77015</xdr:rowOff>
    </xdr:from>
    <xdr:to>
      <xdr:col>29</xdr:col>
      <xdr:colOff>177800</xdr:colOff>
      <xdr:row>18</xdr:row>
      <xdr:rowOff>7165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76053</xdr:rowOff>
    </xdr:from>
    <xdr:to>
      <xdr:col>26</xdr:col>
      <xdr:colOff>50800</xdr:colOff>
      <xdr:row>16</xdr:row>
      <xdr:rowOff>14194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695428"/>
          <a:ext cx="698500" cy="1095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119009</xdr:rowOff>
    </xdr:from>
    <xdr:to>
      <xdr:col>26</xdr:col>
      <xdr:colOff>101600</xdr:colOff>
      <xdr:row>18</xdr:row>
      <xdr:rowOff>49159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33936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67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135961</xdr:rowOff>
    </xdr:from>
    <xdr:to>
      <xdr:col>22</xdr:col>
      <xdr:colOff>114300</xdr:colOff>
      <xdr:row>16</xdr:row>
      <xdr:rowOff>14194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2755336"/>
          <a:ext cx="698500" cy="496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163990</xdr:rowOff>
    </xdr:from>
    <xdr:to>
      <xdr:col>22</xdr:col>
      <xdr:colOff>165100</xdr:colOff>
      <xdr:row>18</xdr:row>
      <xdr:rowOff>94140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78917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21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135961</xdr:rowOff>
    </xdr:from>
    <xdr:to>
      <xdr:col>18</xdr:col>
      <xdr:colOff>177800</xdr:colOff>
      <xdr:row>16</xdr:row>
      <xdr:rowOff>87719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755336"/>
          <a:ext cx="698500" cy="1232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23889</xdr:rowOff>
    </xdr:from>
    <xdr:to>
      <xdr:col>19</xdr:col>
      <xdr:colOff>38100</xdr:colOff>
      <xdr:row>18</xdr:row>
      <xdr:rowOff>125488</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110266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51351</xdr:rowOff>
    </xdr:from>
    <xdr:to>
      <xdr:col>15</xdr:col>
      <xdr:colOff>101600</xdr:colOff>
      <xdr:row>18</xdr:row>
      <xdr:rowOff>152951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850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137728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71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161841</xdr:rowOff>
    </xdr:from>
    <xdr:to>
      <xdr:col>29</xdr:col>
      <xdr:colOff>177800</xdr:colOff>
      <xdr:row>15</xdr:row>
      <xdr:rowOff>91991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6097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6918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45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25253</xdr:rowOff>
    </xdr:from>
    <xdr:to>
      <xdr:col>26</xdr:col>
      <xdr:colOff>101600</xdr:colOff>
      <xdr:row>15</xdr:row>
      <xdr:rowOff>126853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6446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137030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413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134844</xdr:rowOff>
    </xdr:from>
    <xdr:to>
      <xdr:col>22</xdr:col>
      <xdr:colOff>165100</xdr:colOff>
      <xdr:row>16</xdr:row>
      <xdr:rowOff>64994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7542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75171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523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85161</xdr:rowOff>
    </xdr:from>
    <xdr:to>
      <xdr:col>19</xdr:col>
      <xdr:colOff>38100</xdr:colOff>
      <xdr:row>16</xdr:row>
      <xdr:rowOff>15311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7045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25488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473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36919</xdr:rowOff>
    </xdr:from>
    <xdr:to>
      <xdr:col>15</xdr:col>
      <xdr:colOff>101600</xdr:colOff>
      <xdr:row>16</xdr:row>
      <xdr:rowOff>138519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8277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148696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596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331109</xdr:rowOff>
    </xdr:from>
    <xdr:to>
      <xdr:col>29</xdr:col>
      <xdr:colOff>127000</xdr:colOff>
      <xdr:row>38</xdr:row>
      <xdr:rowOff>19710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55659"/>
          <a:ext cx="0" cy="123165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334687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59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19710</xdr:rowOff>
    </xdr:from>
    <xdr:to>
      <xdr:col>30</xdr:col>
      <xdr:colOff>25400</xdr:colOff>
      <xdr:row>38</xdr:row>
      <xdr:rowOff>19710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873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74586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99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331109</xdr:rowOff>
    </xdr:from>
    <xdr:to>
      <xdr:col>30</xdr:col>
      <xdr:colOff>25400</xdr:colOff>
      <xdr:row>33</xdr:row>
      <xdr:rowOff>331109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556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325105</xdr:rowOff>
    </xdr:from>
    <xdr:to>
      <xdr:col>29</xdr:col>
      <xdr:colOff>127000</xdr:colOff>
      <xdr:row>35</xdr:row>
      <xdr:rowOff>33023</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592555"/>
          <a:ext cx="647700" cy="508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204602</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14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232525</xdr:rowOff>
    </xdr:from>
    <xdr:to>
      <xdr:col>29</xdr:col>
      <xdr:colOff>177800</xdr:colOff>
      <xdr:row>35</xdr:row>
      <xdr:rowOff>334125</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428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33023</xdr:rowOff>
    </xdr:from>
    <xdr:to>
      <xdr:col>26</xdr:col>
      <xdr:colOff>50800</xdr:colOff>
      <xdr:row>35</xdr:row>
      <xdr:rowOff>85288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643373"/>
          <a:ext cx="698500" cy="522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234033</xdr:rowOff>
    </xdr:from>
    <xdr:to>
      <xdr:col>26</xdr:col>
      <xdr:colOff>101600</xdr:colOff>
      <xdr:row>35</xdr:row>
      <xdr:rowOff>335633</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43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320410</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30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85288</xdr:rowOff>
    </xdr:from>
    <xdr:to>
      <xdr:col>22</xdr:col>
      <xdr:colOff>114300</xdr:colOff>
      <xdr:row>35</xdr:row>
      <xdr:rowOff>116118</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695638"/>
          <a:ext cx="698500" cy="308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263423</xdr:rowOff>
    </xdr:from>
    <xdr:to>
      <xdr:col>22</xdr:col>
      <xdr:colOff>165100</xdr:colOff>
      <xdr:row>36</xdr:row>
      <xdr:rowOff>22123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737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6900</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60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116118</xdr:rowOff>
    </xdr:from>
    <xdr:to>
      <xdr:col>18</xdr:col>
      <xdr:colOff>177800</xdr:colOff>
      <xdr:row>35</xdr:row>
      <xdr:rowOff>192776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726468"/>
          <a:ext cx="698500" cy="766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282374</xdr:rowOff>
    </xdr:from>
    <xdr:to>
      <xdr:col>19</xdr:col>
      <xdr:colOff>38100</xdr:colOff>
      <xdr:row>36</xdr:row>
      <xdr:rowOff>41074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927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25851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7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299108</xdr:rowOff>
    </xdr:from>
    <xdr:to>
      <xdr:col>15</xdr:col>
      <xdr:colOff>101600</xdr:colOff>
      <xdr:row>36</xdr:row>
      <xdr:rowOff>57808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909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42585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95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274305</xdr:rowOff>
    </xdr:from>
    <xdr:to>
      <xdr:col>29</xdr:col>
      <xdr:colOff>177800</xdr:colOff>
      <xdr:row>35</xdr:row>
      <xdr:rowOff>33005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5417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119382</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386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325123</xdr:rowOff>
    </xdr:from>
    <xdr:to>
      <xdr:col>26</xdr:col>
      <xdr:colOff>101600</xdr:colOff>
      <xdr:row>35</xdr:row>
      <xdr:rowOff>83823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5925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93999</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361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34488</xdr:rowOff>
    </xdr:from>
    <xdr:to>
      <xdr:col>22</xdr:col>
      <xdr:colOff>165100</xdr:colOff>
      <xdr:row>35</xdr:row>
      <xdr:rowOff>136088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6448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146265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413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65318</xdr:rowOff>
    </xdr:from>
    <xdr:to>
      <xdr:col>19</xdr:col>
      <xdr:colOff>38100</xdr:colOff>
      <xdr:row>35</xdr:row>
      <xdr:rowOff>166918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6756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177095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444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141976</xdr:rowOff>
    </xdr:from>
    <xdr:to>
      <xdr:col>15</xdr:col>
      <xdr:colOff>101600</xdr:colOff>
      <xdr:row>35</xdr:row>
      <xdr:rowOff>243576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7523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253753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521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6,398
6,349
329.41
8,288,794
7,679,370
492,164
4,166,409
10,159,235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13.5
113.9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68761</xdr:rowOff>
    </xdr:from>
    <xdr:to>
      <xdr:col>24</xdr:col>
      <xdr:colOff>62865</xdr:colOff>
      <xdr:row>39</xdr:row>
      <xdr:rowOff>54368</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12261"/>
          <a:ext cx="1270" cy="1528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58195</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744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54368</xdr:rowOff>
    </xdr:from>
    <xdr:to>
      <xdr:col>24</xdr:col>
      <xdr:colOff>152400</xdr:colOff>
      <xdr:row>39</xdr:row>
      <xdr:rowOff>54368</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74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15438</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4987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68761</xdr:rowOff>
    </xdr:from>
    <xdr:to>
      <xdr:col>24</xdr:col>
      <xdr:colOff>152400</xdr:colOff>
      <xdr:row>30</xdr:row>
      <xdr:rowOff>68761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12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52311</xdr:rowOff>
    </xdr:from>
    <xdr:to>
      <xdr:col>24</xdr:col>
      <xdr:colOff>63500</xdr:colOff>
      <xdr:row>35</xdr:row>
      <xdr:rowOff>99732</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053061"/>
          <a:ext cx="838200" cy="47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16651</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1888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38224</xdr:rowOff>
    </xdr:from>
    <xdr:to>
      <xdr:col>24</xdr:col>
      <xdr:colOff>114300</xdr:colOff>
      <xdr:row>36</xdr:row>
      <xdr:rowOff>139824</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10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99732</xdr:rowOff>
    </xdr:from>
    <xdr:to>
      <xdr:col>19</xdr:col>
      <xdr:colOff>177800</xdr:colOff>
      <xdr:row>35</xdr:row>
      <xdr:rowOff>132366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100482"/>
          <a:ext cx="889000" cy="32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78997</xdr:rowOff>
    </xdr:from>
    <xdr:to>
      <xdr:col>20</xdr:col>
      <xdr:colOff>38100</xdr:colOff>
      <xdr:row>37</xdr:row>
      <xdr:rowOff>9147</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51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274</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343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132366</xdr:rowOff>
    </xdr:from>
    <xdr:to>
      <xdr:col>15</xdr:col>
      <xdr:colOff>50800</xdr:colOff>
      <xdr:row>35</xdr:row>
      <xdr:rowOff>146412</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133116"/>
          <a:ext cx="889000" cy="14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105378</xdr:rowOff>
    </xdr:from>
    <xdr:to>
      <xdr:col>15</xdr:col>
      <xdr:colOff>101600</xdr:colOff>
      <xdr:row>37</xdr:row>
      <xdr:rowOff>35528</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7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26655</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370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146412</xdr:rowOff>
    </xdr:from>
    <xdr:to>
      <xdr:col>10</xdr:col>
      <xdr:colOff>114300</xdr:colOff>
      <xdr:row>37</xdr:row>
      <xdr:rowOff>1671</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147162"/>
          <a:ext cx="889000" cy="198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143289</xdr:rowOff>
    </xdr:from>
    <xdr:to>
      <xdr:col>10</xdr:col>
      <xdr:colOff>165100</xdr:colOff>
      <xdr:row>37</xdr:row>
      <xdr:rowOff>73439</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64566</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408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124306</xdr:rowOff>
    </xdr:from>
    <xdr:to>
      <xdr:col>6</xdr:col>
      <xdr:colOff>38100</xdr:colOff>
      <xdr:row>38</xdr:row>
      <xdr:rowOff>54456</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467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45583</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560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1511</xdr:rowOff>
    </xdr:from>
    <xdr:to>
      <xdr:col>24</xdr:col>
      <xdr:colOff>114300</xdr:colOff>
      <xdr:row>35</xdr:row>
      <xdr:rowOff>103111</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002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24388</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853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48932</xdr:rowOff>
    </xdr:from>
    <xdr:to>
      <xdr:col>20</xdr:col>
      <xdr:colOff>38100</xdr:colOff>
      <xdr:row>35</xdr:row>
      <xdr:rowOff>150532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049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167059</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5824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81566</xdr:rowOff>
    </xdr:from>
    <xdr:to>
      <xdr:col>15</xdr:col>
      <xdr:colOff>101600</xdr:colOff>
      <xdr:row>36</xdr:row>
      <xdr:rowOff>11716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08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28243</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5857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95612</xdr:rowOff>
    </xdr:from>
    <xdr:to>
      <xdr:col>10</xdr:col>
      <xdr:colOff>165100</xdr:colOff>
      <xdr:row>36</xdr:row>
      <xdr:rowOff>25762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096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42289</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587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122321</xdr:rowOff>
    </xdr:from>
    <xdr:to>
      <xdr:col>6</xdr:col>
      <xdr:colOff>38100</xdr:colOff>
      <xdr:row>37</xdr:row>
      <xdr:rowOff>52471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294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68998</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606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物件費グラフ枠">
          <a:extLst>
            <a:ext uri="{FF2B5EF4-FFF2-40B4-BE49-F238E27FC236}">
              <a16:creationId xmlns:a16="http://schemas.microsoft.com/office/drawing/2014/main" id="{00000000-0008-0000-06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52857</xdr:rowOff>
    </xdr:from>
    <xdr:to>
      <xdr:col>24</xdr:col>
      <xdr:colOff>62865</xdr:colOff>
      <xdr:row>58</xdr:row>
      <xdr:rowOff>92386</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flipV="1">
          <a:off x="4633595" y="8625357"/>
          <a:ext cx="1270" cy="1411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96213</xdr:rowOff>
    </xdr:from>
    <xdr:ext cx="534377" cy="259045"/>
    <xdr:sp macro="" textlink="">
      <xdr:nvSpPr>
        <xdr:cNvPr id="110" name="物件費最小値テキスト">
          <a:extLst>
            <a:ext uri="{FF2B5EF4-FFF2-40B4-BE49-F238E27FC236}">
              <a16:creationId xmlns:a16="http://schemas.microsoft.com/office/drawing/2014/main" id="{00000000-0008-0000-0600-00006E000000}"/>
            </a:ext>
          </a:extLst>
        </xdr:cNvPr>
        <xdr:cNvSpPr txBox="1"/>
      </xdr:nvSpPr>
      <xdr:spPr>
        <a:xfrm>
          <a:off x="4686300" y="1004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92386</xdr:rowOff>
    </xdr:from>
    <xdr:to>
      <xdr:col>24</xdr:col>
      <xdr:colOff>152400</xdr:colOff>
      <xdr:row>58</xdr:row>
      <xdr:rowOff>92386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4546600" y="10036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170984</xdr:rowOff>
    </xdr:from>
    <xdr:ext cx="690189" cy="259045"/>
    <xdr:sp macro="" textlink="">
      <xdr:nvSpPr>
        <xdr:cNvPr id="112" name="物件費最大値テキスト">
          <a:extLst>
            <a:ext uri="{FF2B5EF4-FFF2-40B4-BE49-F238E27FC236}">
              <a16:creationId xmlns:a16="http://schemas.microsoft.com/office/drawing/2014/main" id="{00000000-0008-0000-0600-000070000000}"/>
            </a:ext>
          </a:extLst>
        </xdr:cNvPr>
        <xdr:cNvSpPr txBox="1"/>
      </xdr:nvSpPr>
      <xdr:spPr>
        <a:xfrm>
          <a:off x="4686300" y="84005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1,594,972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52857</xdr:rowOff>
    </xdr:from>
    <xdr:to>
      <xdr:col>24</xdr:col>
      <xdr:colOff>152400</xdr:colOff>
      <xdr:row>50</xdr:row>
      <xdr:rowOff>52857</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8625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7226</xdr:rowOff>
    </xdr:from>
    <xdr:to>
      <xdr:col>24</xdr:col>
      <xdr:colOff>63500</xdr:colOff>
      <xdr:row>58</xdr:row>
      <xdr:rowOff>23926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3797300" y="9951326"/>
          <a:ext cx="838200" cy="1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146465</xdr:rowOff>
    </xdr:from>
    <xdr:ext cx="599010" cy="259045"/>
    <xdr:sp macro="" textlink="">
      <xdr:nvSpPr>
        <xdr:cNvPr id="115" name="物件費平均値テキスト">
          <a:extLst>
            <a:ext uri="{FF2B5EF4-FFF2-40B4-BE49-F238E27FC236}">
              <a16:creationId xmlns:a16="http://schemas.microsoft.com/office/drawing/2014/main" id="{00000000-0008-0000-0600-000073000000}"/>
            </a:ext>
          </a:extLst>
        </xdr:cNvPr>
        <xdr:cNvSpPr txBox="1"/>
      </xdr:nvSpPr>
      <xdr:spPr>
        <a:xfrm>
          <a:off x="4686300" y="974766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123588</xdr:rowOff>
    </xdr:from>
    <xdr:to>
      <xdr:col>24</xdr:col>
      <xdr:colOff>114300</xdr:colOff>
      <xdr:row>58</xdr:row>
      <xdr:rowOff>53738</xdr:rowOff>
    </xdr:to>
    <xdr:sp macro="" textlink="">
      <xdr:nvSpPr>
        <xdr:cNvPr id="116" name="フローチャート: 判断 115">
          <a:extLst>
            <a:ext uri="{FF2B5EF4-FFF2-40B4-BE49-F238E27FC236}">
              <a16:creationId xmlns:a16="http://schemas.microsoft.com/office/drawing/2014/main" id="{00000000-0008-0000-0600-000074000000}"/>
            </a:ext>
          </a:extLst>
        </xdr:cNvPr>
        <xdr:cNvSpPr/>
      </xdr:nvSpPr>
      <xdr:spPr>
        <a:xfrm>
          <a:off x="4584700" y="989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7226</xdr:rowOff>
    </xdr:from>
    <xdr:to>
      <xdr:col>19</xdr:col>
      <xdr:colOff>177800</xdr:colOff>
      <xdr:row>58</xdr:row>
      <xdr:rowOff>32196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2908300" y="9951326"/>
          <a:ext cx="889000" cy="24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128687</xdr:rowOff>
    </xdr:from>
    <xdr:to>
      <xdr:col>20</xdr:col>
      <xdr:colOff>38100</xdr:colOff>
      <xdr:row>58</xdr:row>
      <xdr:rowOff>58837</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3746500" y="99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49964</xdr:rowOff>
    </xdr:from>
    <xdr:ext cx="599010" cy="259045"/>
    <xdr:sp macro="" textlink="">
      <xdr:nvSpPr>
        <xdr:cNvPr id="119" name="テキスト ボックス 118">
          <a:extLst>
            <a:ext uri="{FF2B5EF4-FFF2-40B4-BE49-F238E27FC236}">
              <a16:creationId xmlns:a16="http://schemas.microsoft.com/office/drawing/2014/main" id="{00000000-0008-0000-0600-000077000000}"/>
            </a:ext>
          </a:extLst>
        </xdr:cNvPr>
        <xdr:cNvSpPr txBox="1"/>
      </xdr:nvSpPr>
      <xdr:spPr>
        <a:xfrm>
          <a:off x="3497795" y="9994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31392</xdr:rowOff>
    </xdr:from>
    <xdr:to>
      <xdr:col>15</xdr:col>
      <xdr:colOff>50800</xdr:colOff>
      <xdr:row>58</xdr:row>
      <xdr:rowOff>32196</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019300" y="9975492"/>
          <a:ext cx="889000" cy="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141191</xdr:rowOff>
    </xdr:from>
    <xdr:to>
      <xdr:col>15</xdr:col>
      <xdr:colOff>101600</xdr:colOff>
      <xdr:row>58</xdr:row>
      <xdr:rowOff>71341</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2857500" y="9913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87868</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2608795" y="9689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27602</xdr:rowOff>
    </xdr:from>
    <xdr:to>
      <xdr:col>10</xdr:col>
      <xdr:colOff>114300</xdr:colOff>
      <xdr:row>58</xdr:row>
      <xdr:rowOff>31392</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1130300" y="9971702"/>
          <a:ext cx="889000" cy="3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157146</xdr:rowOff>
    </xdr:from>
    <xdr:to>
      <xdr:col>10</xdr:col>
      <xdr:colOff>165100</xdr:colOff>
      <xdr:row>58</xdr:row>
      <xdr:rowOff>87296</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1968500" y="99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78423</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1719795" y="10022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156938</xdr:rowOff>
    </xdr:from>
    <xdr:to>
      <xdr:col>6</xdr:col>
      <xdr:colOff>38100</xdr:colOff>
      <xdr:row>58</xdr:row>
      <xdr:rowOff>87088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079500" y="9929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78215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830795" y="10022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144576</xdr:rowOff>
    </xdr:from>
    <xdr:to>
      <xdr:col>24</xdr:col>
      <xdr:colOff>114300</xdr:colOff>
      <xdr:row>58</xdr:row>
      <xdr:rowOff>74726</xdr:rowOff>
    </xdr:to>
    <xdr:sp macro="" textlink="">
      <xdr:nvSpPr>
        <xdr:cNvPr id="133" name="楕円 132">
          <a:extLst>
            <a:ext uri="{FF2B5EF4-FFF2-40B4-BE49-F238E27FC236}">
              <a16:creationId xmlns:a16="http://schemas.microsoft.com/office/drawing/2014/main" id="{00000000-0008-0000-0600-000085000000}"/>
            </a:ext>
          </a:extLst>
        </xdr:cNvPr>
        <xdr:cNvSpPr/>
      </xdr:nvSpPr>
      <xdr:spPr>
        <a:xfrm>
          <a:off x="4584700" y="9917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102015</xdr:rowOff>
    </xdr:from>
    <xdr:ext cx="599010" cy="259045"/>
    <xdr:sp macro="" textlink="">
      <xdr:nvSpPr>
        <xdr:cNvPr id="134" name="物件費該当値テキスト">
          <a:extLst>
            <a:ext uri="{FF2B5EF4-FFF2-40B4-BE49-F238E27FC236}">
              <a16:creationId xmlns:a16="http://schemas.microsoft.com/office/drawing/2014/main" id="{00000000-0008-0000-0600-000086000000}"/>
            </a:ext>
          </a:extLst>
        </xdr:cNvPr>
        <xdr:cNvSpPr txBox="1"/>
      </xdr:nvSpPr>
      <xdr:spPr>
        <a:xfrm>
          <a:off x="4686300" y="9874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127876</xdr:rowOff>
    </xdr:from>
    <xdr:to>
      <xdr:col>20</xdr:col>
      <xdr:colOff>38100</xdr:colOff>
      <xdr:row>58</xdr:row>
      <xdr:rowOff>58026</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3746500" y="9900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74553</xdr:rowOff>
    </xdr:from>
    <xdr:ext cx="59901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497795" y="9675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152846</xdr:rowOff>
    </xdr:from>
    <xdr:to>
      <xdr:col>15</xdr:col>
      <xdr:colOff>101600</xdr:colOff>
      <xdr:row>58</xdr:row>
      <xdr:rowOff>82996</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2857500" y="9925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74123</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608795" y="10018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152042</xdr:rowOff>
    </xdr:from>
    <xdr:to>
      <xdr:col>10</xdr:col>
      <xdr:colOff>165100</xdr:colOff>
      <xdr:row>58</xdr:row>
      <xdr:rowOff>82192</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1968500" y="9924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98719</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719795" y="969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148252</xdr:rowOff>
    </xdr:from>
    <xdr:to>
      <xdr:col>6</xdr:col>
      <xdr:colOff>38100</xdr:colOff>
      <xdr:row>58</xdr:row>
      <xdr:rowOff>78402</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079500" y="9920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94929</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830795" y="9696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6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6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5" name="維持補修費グラフ枠">
          <a:extLst>
            <a:ext uri="{FF2B5EF4-FFF2-40B4-BE49-F238E27FC236}">
              <a16:creationId xmlns:a16="http://schemas.microsoft.com/office/drawing/2014/main" id="{00000000-0008-0000-0600-0000A5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140824</xdr:rowOff>
    </xdr:from>
    <xdr:to>
      <xdr:col>24</xdr:col>
      <xdr:colOff>62865</xdr:colOff>
      <xdr:row>79</xdr:row>
      <xdr:rowOff>20162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flipV="1">
          <a:off x="4633595" y="12142324"/>
          <a:ext cx="1270" cy="14223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23989</xdr:rowOff>
    </xdr:from>
    <xdr:ext cx="469744" cy="259045"/>
    <xdr:sp macro="" textlink="">
      <xdr:nvSpPr>
        <xdr:cNvPr id="167" name="維持補修費最小値テキスト">
          <a:extLst>
            <a:ext uri="{FF2B5EF4-FFF2-40B4-BE49-F238E27FC236}">
              <a16:creationId xmlns:a16="http://schemas.microsoft.com/office/drawing/2014/main" id="{00000000-0008-0000-0600-0000A7000000}"/>
            </a:ext>
          </a:extLst>
        </xdr:cNvPr>
        <xdr:cNvSpPr txBox="1"/>
      </xdr:nvSpPr>
      <xdr:spPr>
        <a:xfrm>
          <a:off x="4686300" y="13568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20162</xdr:rowOff>
    </xdr:from>
    <xdr:to>
      <xdr:col>24</xdr:col>
      <xdr:colOff>152400</xdr:colOff>
      <xdr:row>79</xdr:row>
      <xdr:rowOff>20162</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4546600" y="13564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87501</xdr:rowOff>
    </xdr:from>
    <xdr:ext cx="534377" cy="259045"/>
    <xdr:sp macro="" textlink="">
      <xdr:nvSpPr>
        <xdr:cNvPr id="169" name="維持補修費最大値テキスト">
          <a:extLst>
            <a:ext uri="{FF2B5EF4-FFF2-40B4-BE49-F238E27FC236}">
              <a16:creationId xmlns:a16="http://schemas.microsoft.com/office/drawing/2014/main" id="{00000000-0008-0000-0600-0000A9000000}"/>
            </a:ext>
          </a:extLst>
        </xdr:cNvPr>
        <xdr:cNvSpPr txBox="1"/>
      </xdr:nvSpPr>
      <xdr:spPr>
        <a:xfrm>
          <a:off x="4686300" y="11917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140824</xdr:rowOff>
    </xdr:from>
    <xdr:to>
      <xdr:col>24</xdr:col>
      <xdr:colOff>152400</xdr:colOff>
      <xdr:row>70</xdr:row>
      <xdr:rowOff>140824</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2142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51632</xdr:rowOff>
    </xdr:from>
    <xdr:to>
      <xdr:col>24</xdr:col>
      <xdr:colOff>63500</xdr:colOff>
      <xdr:row>72</xdr:row>
      <xdr:rowOff>52413</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3797300" y="12224582"/>
          <a:ext cx="838200" cy="172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880</xdr:rowOff>
    </xdr:from>
    <xdr:ext cx="534377" cy="259045"/>
    <xdr:sp macro="" textlink="">
      <xdr:nvSpPr>
        <xdr:cNvPr id="172" name="維持補修費平均値テキスト">
          <a:extLst>
            <a:ext uri="{FF2B5EF4-FFF2-40B4-BE49-F238E27FC236}">
              <a16:creationId xmlns:a16="http://schemas.microsoft.com/office/drawing/2014/main" id="{00000000-0008-0000-0600-0000AC000000}"/>
            </a:ext>
          </a:extLst>
        </xdr:cNvPr>
        <xdr:cNvSpPr txBox="1"/>
      </xdr:nvSpPr>
      <xdr:spPr>
        <a:xfrm>
          <a:off x="4686300" y="132025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22453</xdr:rowOff>
    </xdr:from>
    <xdr:to>
      <xdr:col>24</xdr:col>
      <xdr:colOff>114300</xdr:colOff>
      <xdr:row>77</xdr:row>
      <xdr:rowOff>124053</xdr:rowOff>
    </xdr:to>
    <xdr:sp macro="" textlink="">
      <xdr:nvSpPr>
        <xdr:cNvPr id="173" name="フローチャート: 判断 172">
          <a:extLst>
            <a:ext uri="{FF2B5EF4-FFF2-40B4-BE49-F238E27FC236}">
              <a16:creationId xmlns:a16="http://schemas.microsoft.com/office/drawing/2014/main" id="{00000000-0008-0000-0600-0000AD000000}"/>
            </a:ext>
          </a:extLst>
        </xdr:cNvPr>
        <xdr:cNvSpPr/>
      </xdr:nvSpPr>
      <xdr:spPr>
        <a:xfrm>
          <a:off x="4584700" y="1322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70</xdr:row>
      <xdr:rowOff>38316</xdr:rowOff>
    </xdr:from>
    <xdr:to>
      <xdr:col>19</xdr:col>
      <xdr:colOff>177800</xdr:colOff>
      <xdr:row>71</xdr:row>
      <xdr:rowOff>51632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2908300" y="12039816"/>
          <a:ext cx="889000" cy="18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164148</xdr:rowOff>
    </xdr:from>
    <xdr:to>
      <xdr:col>20</xdr:col>
      <xdr:colOff>38100</xdr:colOff>
      <xdr:row>77</xdr:row>
      <xdr:rowOff>94298</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3746500" y="13194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85425</xdr:rowOff>
    </xdr:from>
    <xdr:ext cx="534377" cy="259045"/>
    <xdr:sp macro="" textlink="">
      <xdr:nvSpPr>
        <xdr:cNvPr id="176" name="テキスト ボックス 175">
          <a:extLst>
            <a:ext uri="{FF2B5EF4-FFF2-40B4-BE49-F238E27FC236}">
              <a16:creationId xmlns:a16="http://schemas.microsoft.com/office/drawing/2014/main" id="{00000000-0008-0000-0600-0000B0000000}"/>
            </a:ext>
          </a:extLst>
        </xdr:cNvPr>
        <xdr:cNvSpPr txBox="1"/>
      </xdr:nvSpPr>
      <xdr:spPr>
        <a:xfrm>
          <a:off x="3530111" y="13287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70</xdr:row>
      <xdr:rowOff>38316</xdr:rowOff>
    </xdr:from>
    <xdr:to>
      <xdr:col>15</xdr:col>
      <xdr:colOff>50800</xdr:colOff>
      <xdr:row>72</xdr:row>
      <xdr:rowOff>93275</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019300" y="12039816"/>
          <a:ext cx="889000" cy="397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155766</xdr:rowOff>
    </xdr:from>
    <xdr:to>
      <xdr:col>15</xdr:col>
      <xdr:colOff>101600</xdr:colOff>
      <xdr:row>77</xdr:row>
      <xdr:rowOff>85916</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2857500" y="1318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77043</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2641111" y="13278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72</xdr:row>
      <xdr:rowOff>93275</xdr:rowOff>
    </xdr:from>
    <xdr:to>
      <xdr:col>10</xdr:col>
      <xdr:colOff>114300</xdr:colOff>
      <xdr:row>75</xdr:row>
      <xdr:rowOff>4426</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1130300" y="12437675"/>
          <a:ext cx="889000" cy="425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53715</xdr:rowOff>
    </xdr:from>
    <xdr:to>
      <xdr:col>10</xdr:col>
      <xdr:colOff>165100</xdr:colOff>
      <xdr:row>77</xdr:row>
      <xdr:rowOff>155315</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1968500" y="13255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146442</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1752111" y="13348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150413</xdr:rowOff>
    </xdr:from>
    <xdr:to>
      <xdr:col>6</xdr:col>
      <xdr:colOff>38100</xdr:colOff>
      <xdr:row>78</xdr:row>
      <xdr:rowOff>80563</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079500" y="13352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71690</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895428" y="13444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1613</xdr:rowOff>
    </xdr:from>
    <xdr:to>
      <xdr:col>24</xdr:col>
      <xdr:colOff>114300</xdr:colOff>
      <xdr:row>72</xdr:row>
      <xdr:rowOff>103213</xdr:rowOff>
    </xdr:to>
    <xdr:sp macro="" textlink="">
      <xdr:nvSpPr>
        <xdr:cNvPr id="190" name="楕円 189">
          <a:extLst>
            <a:ext uri="{FF2B5EF4-FFF2-40B4-BE49-F238E27FC236}">
              <a16:creationId xmlns:a16="http://schemas.microsoft.com/office/drawing/2014/main" id="{00000000-0008-0000-0600-0000BE000000}"/>
            </a:ext>
          </a:extLst>
        </xdr:cNvPr>
        <xdr:cNvSpPr/>
      </xdr:nvSpPr>
      <xdr:spPr>
        <a:xfrm>
          <a:off x="4584700" y="12346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24490</xdr:rowOff>
    </xdr:from>
    <xdr:ext cx="534377" cy="259045"/>
    <xdr:sp macro="" textlink="">
      <xdr:nvSpPr>
        <xdr:cNvPr id="191" name="維持補修費該当値テキスト">
          <a:extLst>
            <a:ext uri="{FF2B5EF4-FFF2-40B4-BE49-F238E27FC236}">
              <a16:creationId xmlns:a16="http://schemas.microsoft.com/office/drawing/2014/main" id="{00000000-0008-0000-0600-0000BF000000}"/>
            </a:ext>
          </a:extLst>
        </xdr:cNvPr>
        <xdr:cNvSpPr txBox="1"/>
      </xdr:nvSpPr>
      <xdr:spPr>
        <a:xfrm>
          <a:off x="4686300" y="1219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71</xdr:row>
      <xdr:rowOff>832</xdr:rowOff>
    </xdr:from>
    <xdr:to>
      <xdr:col>20</xdr:col>
      <xdr:colOff>38100</xdr:colOff>
      <xdr:row>71</xdr:row>
      <xdr:rowOff>102432</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3746500" y="1217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69</xdr:row>
      <xdr:rowOff>118959</xdr:rowOff>
    </xdr:from>
    <xdr:ext cx="534377"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530111" y="1194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69</xdr:row>
      <xdr:rowOff>158966</xdr:rowOff>
    </xdr:from>
    <xdr:to>
      <xdr:col>15</xdr:col>
      <xdr:colOff>101600</xdr:colOff>
      <xdr:row>70</xdr:row>
      <xdr:rowOff>89116</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2857500" y="11989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68</xdr:row>
      <xdr:rowOff>105643</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641111" y="1176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42475</xdr:rowOff>
    </xdr:from>
    <xdr:to>
      <xdr:col>10</xdr:col>
      <xdr:colOff>165100</xdr:colOff>
      <xdr:row>72</xdr:row>
      <xdr:rowOff>144075</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1968500" y="12386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70</xdr:row>
      <xdr:rowOff>160602</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752111" y="12162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125076</xdr:rowOff>
    </xdr:from>
    <xdr:to>
      <xdr:col>6</xdr:col>
      <xdr:colOff>38100</xdr:colOff>
      <xdr:row>75</xdr:row>
      <xdr:rowOff>55226</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079500" y="1281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71753</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863111" y="1258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0" name="正方形/長方形 199">
          <a:extLst>
            <a:ext uri="{FF2B5EF4-FFF2-40B4-BE49-F238E27FC236}">
              <a16:creationId xmlns:a16="http://schemas.microsoft.com/office/drawing/2014/main" id="{00000000-0008-0000-0600-0000C8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9" name="直線コネクタ 208">
          <a:extLst>
            <a:ext uri="{FF2B5EF4-FFF2-40B4-BE49-F238E27FC236}">
              <a16:creationId xmlns:a16="http://schemas.microsoft.com/office/drawing/2014/main" id="{00000000-0008-0000-0600-0000D1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72405</xdr:rowOff>
    </xdr:from>
    <xdr:to>
      <xdr:col>24</xdr:col>
      <xdr:colOff>62865</xdr:colOff>
      <xdr:row>98</xdr:row>
      <xdr:rowOff>90007</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502905"/>
          <a:ext cx="1270" cy="138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93834</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95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90007</xdr:rowOff>
    </xdr:from>
    <xdr:to>
      <xdr:col>24</xdr:col>
      <xdr:colOff>152400</xdr:colOff>
      <xdr:row>98</xdr:row>
      <xdr:rowOff>90007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9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19082</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78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72405</xdr:rowOff>
    </xdr:from>
    <xdr:to>
      <xdr:col>24</xdr:col>
      <xdr:colOff>152400</xdr:colOff>
      <xdr:row>90</xdr:row>
      <xdr:rowOff>72405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502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125527</xdr:rowOff>
    </xdr:from>
    <xdr:to>
      <xdr:col>24</xdr:col>
      <xdr:colOff>63500</xdr:colOff>
      <xdr:row>96</xdr:row>
      <xdr:rowOff>83345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413277"/>
          <a:ext cx="838200" cy="129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24252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4834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45825</xdr:rowOff>
    </xdr:from>
    <xdr:to>
      <xdr:col>24</xdr:col>
      <xdr:colOff>114300</xdr:colOff>
      <xdr:row>96</xdr:row>
      <xdr:rowOff>147425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10976</xdr:rowOff>
    </xdr:from>
    <xdr:to>
      <xdr:col>19</xdr:col>
      <xdr:colOff>177800</xdr:colOff>
      <xdr:row>96</xdr:row>
      <xdr:rowOff>83345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908300" y="16470176"/>
          <a:ext cx="889000" cy="72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105305</xdr:rowOff>
    </xdr:from>
    <xdr:to>
      <xdr:col>20</xdr:col>
      <xdr:colOff>38100</xdr:colOff>
      <xdr:row>97</xdr:row>
      <xdr:rowOff>35455</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26582</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65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10976</xdr:rowOff>
    </xdr:from>
    <xdr:to>
      <xdr:col>15</xdr:col>
      <xdr:colOff>50800</xdr:colOff>
      <xdr:row>97</xdr:row>
      <xdr:rowOff>57241</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019300" y="16470176"/>
          <a:ext cx="889000" cy="217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161846</xdr:rowOff>
    </xdr:from>
    <xdr:to>
      <xdr:col>15</xdr:col>
      <xdr:colOff>101600</xdr:colOff>
      <xdr:row>96</xdr:row>
      <xdr:rowOff>91996</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83123</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542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57241</xdr:rowOff>
    </xdr:from>
    <xdr:to>
      <xdr:col>10</xdr:col>
      <xdr:colOff>114300</xdr:colOff>
      <xdr:row>97</xdr:row>
      <xdr:rowOff>77586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687891"/>
          <a:ext cx="889000" cy="20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42973</xdr:rowOff>
    </xdr:from>
    <xdr:to>
      <xdr:col>10</xdr:col>
      <xdr:colOff>165100</xdr:colOff>
      <xdr:row>97</xdr:row>
      <xdr:rowOff>144573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135700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766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69208</xdr:rowOff>
    </xdr:from>
    <xdr:to>
      <xdr:col>6</xdr:col>
      <xdr:colOff>38100</xdr:colOff>
      <xdr:row>97</xdr:row>
      <xdr:rowOff>170808</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699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161935</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79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74727</xdr:rowOff>
    </xdr:from>
    <xdr:to>
      <xdr:col>24</xdr:col>
      <xdr:colOff>114300</xdr:colOff>
      <xdr:row>96</xdr:row>
      <xdr:rowOff>4877</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362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97604</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213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32545</xdr:rowOff>
    </xdr:from>
    <xdr:to>
      <xdr:col>20</xdr:col>
      <xdr:colOff>38100</xdr:colOff>
      <xdr:row>96</xdr:row>
      <xdr:rowOff>134145</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491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150672</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266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131626</xdr:rowOff>
    </xdr:from>
    <xdr:to>
      <xdr:col>15</xdr:col>
      <xdr:colOff>101600</xdr:colOff>
      <xdr:row>96</xdr:row>
      <xdr:rowOff>61776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419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78303</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194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6441</xdr:rowOff>
    </xdr:from>
    <xdr:to>
      <xdr:col>10</xdr:col>
      <xdr:colOff>165100</xdr:colOff>
      <xdr:row>97</xdr:row>
      <xdr:rowOff>108041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63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124568</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412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26786</xdr:rowOff>
    </xdr:from>
    <xdr:to>
      <xdr:col>6</xdr:col>
      <xdr:colOff>38100</xdr:colOff>
      <xdr:row>97</xdr:row>
      <xdr:rowOff>128386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657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144913</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43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補助費等グラフ枠">
          <a:extLst>
            <a:ext uri="{FF2B5EF4-FFF2-40B4-BE49-F238E27FC236}">
              <a16:creationId xmlns:a16="http://schemas.microsoft.com/office/drawing/2014/main" id="{00000000-0008-0000-06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43825</xdr:rowOff>
    </xdr:from>
    <xdr:to>
      <xdr:col>54</xdr:col>
      <xdr:colOff>189865</xdr:colOff>
      <xdr:row>37</xdr:row>
      <xdr:rowOff>54597</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flipV="1">
          <a:off x="10475595" y="5187325"/>
          <a:ext cx="1270" cy="1210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58424</xdr:rowOff>
    </xdr:from>
    <xdr:ext cx="534377" cy="259045"/>
    <xdr:sp macro="" textlink="">
      <xdr:nvSpPr>
        <xdr:cNvPr id="282" name="補助費等最小値テキスト">
          <a:extLst>
            <a:ext uri="{FF2B5EF4-FFF2-40B4-BE49-F238E27FC236}">
              <a16:creationId xmlns:a16="http://schemas.microsoft.com/office/drawing/2014/main" id="{00000000-0008-0000-0600-00001A010000}"/>
            </a:ext>
          </a:extLst>
        </xdr:cNvPr>
        <xdr:cNvSpPr txBox="1"/>
      </xdr:nvSpPr>
      <xdr:spPr>
        <a:xfrm>
          <a:off x="10528300" y="6402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54597</xdr:rowOff>
    </xdr:from>
    <xdr:to>
      <xdr:col>55</xdr:col>
      <xdr:colOff>88900</xdr:colOff>
      <xdr:row>37</xdr:row>
      <xdr:rowOff>54597</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10388600" y="63982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161952</xdr:rowOff>
    </xdr:from>
    <xdr:ext cx="599010" cy="259045"/>
    <xdr:sp macro="" textlink="">
      <xdr:nvSpPr>
        <xdr:cNvPr id="284" name="補助費等最大値テキスト">
          <a:extLst>
            <a:ext uri="{FF2B5EF4-FFF2-40B4-BE49-F238E27FC236}">
              <a16:creationId xmlns:a16="http://schemas.microsoft.com/office/drawing/2014/main" id="{00000000-0008-0000-0600-00001C010000}"/>
            </a:ext>
          </a:extLst>
        </xdr:cNvPr>
        <xdr:cNvSpPr txBox="1"/>
      </xdr:nvSpPr>
      <xdr:spPr>
        <a:xfrm>
          <a:off x="10528300" y="4962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43825</xdr:rowOff>
    </xdr:from>
    <xdr:to>
      <xdr:col>55</xdr:col>
      <xdr:colOff>88900</xdr:colOff>
      <xdr:row>30</xdr:row>
      <xdr:rowOff>43825</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5187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112501</xdr:rowOff>
    </xdr:from>
    <xdr:to>
      <xdr:col>55</xdr:col>
      <xdr:colOff>0</xdr:colOff>
      <xdr:row>33</xdr:row>
      <xdr:rowOff>165331</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9639300" y="5770351"/>
          <a:ext cx="838200" cy="52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90407</xdr:rowOff>
    </xdr:from>
    <xdr:ext cx="599010" cy="259045"/>
    <xdr:sp macro="" textlink="">
      <xdr:nvSpPr>
        <xdr:cNvPr id="287" name="補助費等平均値テキスト">
          <a:extLst>
            <a:ext uri="{FF2B5EF4-FFF2-40B4-BE49-F238E27FC236}">
              <a16:creationId xmlns:a16="http://schemas.microsoft.com/office/drawing/2014/main" id="{00000000-0008-0000-0600-00001F010000}"/>
            </a:ext>
          </a:extLst>
        </xdr:cNvPr>
        <xdr:cNvSpPr txBox="1"/>
      </xdr:nvSpPr>
      <xdr:spPr>
        <a:xfrm>
          <a:off x="10528300" y="59197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111980</xdr:rowOff>
    </xdr:from>
    <xdr:to>
      <xdr:col>55</xdr:col>
      <xdr:colOff>50800</xdr:colOff>
      <xdr:row>35</xdr:row>
      <xdr:rowOff>42130</xdr:rowOff>
    </xdr:to>
    <xdr:sp macro="" textlink="">
      <xdr:nvSpPr>
        <xdr:cNvPr id="288" name="フローチャート: 判断 287">
          <a:extLst>
            <a:ext uri="{FF2B5EF4-FFF2-40B4-BE49-F238E27FC236}">
              <a16:creationId xmlns:a16="http://schemas.microsoft.com/office/drawing/2014/main" id="{00000000-0008-0000-0600-000020010000}"/>
            </a:ext>
          </a:extLst>
        </xdr:cNvPr>
        <xdr:cNvSpPr/>
      </xdr:nvSpPr>
      <xdr:spPr>
        <a:xfrm>
          <a:off x="10426700" y="594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112501</xdr:rowOff>
    </xdr:from>
    <xdr:to>
      <xdr:col>50</xdr:col>
      <xdr:colOff>114300</xdr:colOff>
      <xdr:row>34</xdr:row>
      <xdr:rowOff>19296</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8750300" y="5770351"/>
          <a:ext cx="889000" cy="78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34</xdr:row>
      <xdr:rowOff>122838</xdr:rowOff>
    </xdr:from>
    <xdr:to>
      <xdr:col>50</xdr:col>
      <xdr:colOff>165100</xdr:colOff>
      <xdr:row>35</xdr:row>
      <xdr:rowOff>52988</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9588500" y="5952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44115</xdr:rowOff>
    </xdr:from>
    <xdr:ext cx="599010"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9339795" y="6044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30</xdr:row>
      <xdr:rowOff>161769</xdr:rowOff>
    </xdr:from>
    <xdr:to>
      <xdr:col>45</xdr:col>
      <xdr:colOff>177800</xdr:colOff>
      <xdr:row>34</xdr:row>
      <xdr:rowOff>19296</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7861300" y="5305269"/>
          <a:ext cx="889000" cy="543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167872</xdr:rowOff>
    </xdr:from>
    <xdr:to>
      <xdr:col>46</xdr:col>
      <xdr:colOff>38100</xdr:colOff>
      <xdr:row>35</xdr:row>
      <xdr:rowOff>98022</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8699500" y="599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89149</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8450795" y="6089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161769</xdr:rowOff>
    </xdr:from>
    <xdr:to>
      <xdr:col>41</xdr:col>
      <xdr:colOff>50800</xdr:colOff>
      <xdr:row>35</xdr:row>
      <xdr:rowOff>75971</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6972300" y="5305269"/>
          <a:ext cx="889000" cy="771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32</xdr:row>
      <xdr:rowOff>38105</xdr:rowOff>
    </xdr:from>
    <xdr:to>
      <xdr:col>41</xdr:col>
      <xdr:colOff>101600</xdr:colOff>
      <xdr:row>32</xdr:row>
      <xdr:rowOff>139705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7810500" y="552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130832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7561795" y="5617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143920</xdr:rowOff>
    </xdr:from>
    <xdr:to>
      <xdr:col>36</xdr:col>
      <xdr:colOff>165100</xdr:colOff>
      <xdr:row>36</xdr:row>
      <xdr:rowOff>74070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6921500" y="614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65197</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6672795" y="623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114531</xdr:rowOff>
    </xdr:from>
    <xdr:to>
      <xdr:col>55</xdr:col>
      <xdr:colOff>50800</xdr:colOff>
      <xdr:row>34</xdr:row>
      <xdr:rowOff>44681</xdr:rowOff>
    </xdr:to>
    <xdr:sp macro="" textlink="">
      <xdr:nvSpPr>
        <xdr:cNvPr id="305" name="楕円 304">
          <a:extLst>
            <a:ext uri="{FF2B5EF4-FFF2-40B4-BE49-F238E27FC236}">
              <a16:creationId xmlns:a16="http://schemas.microsoft.com/office/drawing/2014/main" id="{00000000-0008-0000-0600-000031010000}"/>
            </a:ext>
          </a:extLst>
        </xdr:cNvPr>
        <xdr:cNvSpPr/>
      </xdr:nvSpPr>
      <xdr:spPr>
        <a:xfrm>
          <a:off x="10426700" y="5772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137408</xdr:rowOff>
    </xdr:from>
    <xdr:ext cx="599010" cy="259045"/>
    <xdr:sp macro="" textlink="">
      <xdr:nvSpPr>
        <xdr:cNvPr id="306" name="補助費等該当値テキスト">
          <a:extLst>
            <a:ext uri="{FF2B5EF4-FFF2-40B4-BE49-F238E27FC236}">
              <a16:creationId xmlns:a16="http://schemas.microsoft.com/office/drawing/2014/main" id="{00000000-0008-0000-0600-000032010000}"/>
            </a:ext>
          </a:extLst>
        </xdr:cNvPr>
        <xdr:cNvSpPr txBox="1"/>
      </xdr:nvSpPr>
      <xdr:spPr>
        <a:xfrm>
          <a:off x="10528300" y="5623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61701</xdr:rowOff>
    </xdr:from>
    <xdr:to>
      <xdr:col>50</xdr:col>
      <xdr:colOff>165100</xdr:colOff>
      <xdr:row>33</xdr:row>
      <xdr:rowOff>163301</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9588500" y="5719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8378</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339795" y="5494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139946</xdr:rowOff>
    </xdr:from>
    <xdr:to>
      <xdr:col>46</xdr:col>
      <xdr:colOff>38100</xdr:colOff>
      <xdr:row>34</xdr:row>
      <xdr:rowOff>70096</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8699500" y="579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86623</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450795" y="5573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30</xdr:row>
      <xdr:rowOff>110969</xdr:rowOff>
    </xdr:from>
    <xdr:to>
      <xdr:col>41</xdr:col>
      <xdr:colOff>101600</xdr:colOff>
      <xdr:row>31</xdr:row>
      <xdr:rowOff>41119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7810500" y="5254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29</xdr:row>
      <xdr:rowOff>57646</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561795" y="5029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25171</xdr:rowOff>
    </xdr:from>
    <xdr:to>
      <xdr:col>36</xdr:col>
      <xdr:colOff>165100</xdr:colOff>
      <xdr:row>35</xdr:row>
      <xdr:rowOff>126771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6921500" y="6025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143298</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672795" y="5801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6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82907</xdr:rowOff>
    </xdr:from>
    <xdr:to>
      <xdr:col>54</xdr:col>
      <xdr:colOff>189865</xdr:colOff>
      <xdr:row>59</xdr:row>
      <xdr:rowOff>58206</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655407"/>
          <a:ext cx="1270" cy="151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62033</xdr:rowOff>
    </xdr:from>
    <xdr:ext cx="534377"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177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58206</xdr:rowOff>
    </xdr:from>
    <xdr:to>
      <xdr:col>55</xdr:col>
      <xdr:colOff>88900</xdr:colOff>
      <xdr:row>59</xdr:row>
      <xdr:rowOff>58206</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17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29584</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30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82907</xdr:rowOff>
    </xdr:from>
    <xdr:to>
      <xdr:col>55</xdr:col>
      <xdr:colOff>88900</xdr:colOff>
      <xdr:row>50</xdr:row>
      <xdr:rowOff>82907</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655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56979</xdr:rowOff>
    </xdr:from>
    <xdr:to>
      <xdr:col>55</xdr:col>
      <xdr:colOff>0</xdr:colOff>
      <xdr:row>58</xdr:row>
      <xdr:rowOff>67165</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9639300" y="10001079"/>
          <a:ext cx="838200" cy="10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33535</xdr:rowOff>
    </xdr:from>
    <xdr:ext cx="599010"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8061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10658</xdr:rowOff>
    </xdr:from>
    <xdr:to>
      <xdr:col>55</xdr:col>
      <xdr:colOff>50800</xdr:colOff>
      <xdr:row>58</xdr:row>
      <xdr:rowOff>112258</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954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124978</xdr:rowOff>
    </xdr:from>
    <xdr:to>
      <xdr:col>50</xdr:col>
      <xdr:colOff>114300</xdr:colOff>
      <xdr:row>58</xdr:row>
      <xdr:rowOff>56979</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8750300" y="9897628"/>
          <a:ext cx="889000" cy="103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37230</xdr:rowOff>
    </xdr:from>
    <xdr:to>
      <xdr:col>50</xdr:col>
      <xdr:colOff>165100</xdr:colOff>
      <xdr:row>58</xdr:row>
      <xdr:rowOff>138830</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98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129957</xdr:rowOff>
    </xdr:from>
    <xdr:ext cx="599010"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39795" y="10074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25205</xdr:rowOff>
    </xdr:from>
    <xdr:to>
      <xdr:col>45</xdr:col>
      <xdr:colOff>177800</xdr:colOff>
      <xdr:row>57</xdr:row>
      <xdr:rowOff>124978</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9626405"/>
          <a:ext cx="889000" cy="271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20232</xdr:rowOff>
    </xdr:from>
    <xdr:to>
      <xdr:col>46</xdr:col>
      <xdr:colOff>38100</xdr:colOff>
      <xdr:row>58</xdr:row>
      <xdr:rowOff>121832</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964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112959</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50795" y="10057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25205</xdr:rowOff>
    </xdr:from>
    <xdr:to>
      <xdr:col>41</xdr:col>
      <xdr:colOff>50800</xdr:colOff>
      <xdr:row>56</xdr:row>
      <xdr:rowOff>121393</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6972300" y="9626405"/>
          <a:ext cx="889000" cy="96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12931</xdr:rowOff>
    </xdr:from>
    <xdr:to>
      <xdr:col>41</xdr:col>
      <xdr:colOff>101600</xdr:colOff>
      <xdr:row>58</xdr:row>
      <xdr:rowOff>114531</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95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105658</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61795" y="10049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13360</xdr:rowOff>
    </xdr:from>
    <xdr:to>
      <xdr:col>36</xdr:col>
      <xdr:colOff>165100</xdr:colOff>
      <xdr:row>58</xdr:row>
      <xdr:rowOff>114960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95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106087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672795" y="10050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16365</xdr:rowOff>
    </xdr:from>
    <xdr:to>
      <xdr:col>55</xdr:col>
      <xdr:colOff>50800</xdr:colOff>
      <xdr:row>58</xdr:row>
      <xdr:rowOff>117965</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96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166242</xdr:rowOff>
    </xdr:from>
    <xdr:ext cx="599010"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938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6179</xdr:rowOff>
    </xdr:from>
    <xdr:to>
      <xdr:col>50</xdr:col>
      <xdr:colOff>165100</xdr:colOff>
      <xdr:row>58</xdr:row>
      <xdr:rowOff>107779</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950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124306</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39795" y="9725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74178</xdr:rowOff>
    </xdr:from>
    <xdr:to>
      <xdr:col>46</xdr:col>
      <xdr:colOff>38100</xdr:colOff>
      <xdr:row>58</xdr:row>
      <xdr:rowOff>4328</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84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20855</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50795" y="9622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145855</xdr:rowOff>
    </xdr:from>
    <xdr:to>
      <xdr:col>41</xdr:col>
      <xdr:colOff>101600</xdr:colOff>
      <xdr:row>56</xdr:row>
      <xdr:rowOff>76005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575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92532</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61795" y="9350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70593</xdr:rowOff>
    </xdr:from>
    <xdr:to>
      <xdr:col>36</xdr:col>
      <xdr:colOff>165100</xdr:colOff>
      <xdr:row>57</xdr:row>
      <xdr:rowOff>743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671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17270</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672795" y="9447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a:extLst>
            <a:ext uri="{FF2B5EF4-FFF2-40B4-BE49-F238E27FC236}">
              <a16:creationId xmlns:a16="http://schemas.microsoft.com/office/drawing/2014/main" id="{00000000-0008-0000-06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77284</xdr:rowOff>
    </xdr:from>
    <xdr:to>
      <xdr:col>54</xdr:col>
      <xdr:colOff>189865</xdr:colOff>
      <xdr:row>79</xdr:row>
      <xdr:rowOff>44450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10475595" y="12078784"/>
          <a:ext cx="1270" cy="15102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8" name="普通建設事業費 （ うち新規整備　）最小値テキスト">
          <a:extLst>
            <a:ext uri="{FF2B5EF4-FFF2-40B4-BE49-F238E27FC236}">
              <a16:creationId xmlns:a16="http://schemas.microsoft.com/office/drawing/2014/main" id="{00000000-0008-0000-0600-00008E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23961</xdr:rowOff>
    </xdr:from>
    <xdr:ext cx="599010" cy="259045"/>
    <xdr:sp macro="" textlink="">
      <xdr:nvSpPr>
        <xdr:cNvPr id="400" name="普通建設事業費 （ うち新規整備　）最大値テキスト">
          <a:extLst>
            <a:ext uri="{FF2B5EF4-FFF2-40B4-BE49-F238E27FC236}">
              <a16:creationId xmlns:a16="http://schemas.microsoft.com/office/drawing/2014/main" id="{00000000-0008-0000-0600-000090010000}"/>
            </a:ext>
          </a:extLst>
        </xdr:cNvPr>
        <xdr:cNvSpPr txBox="1"/>
      </xdr:nvSpPr>
      <xdr:spPr>
        <a:xfrm>
          <a:off x="10528300" y="11854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77284</xdr:rowOff>
    </xdr:from>
    <xdr:to>
      <xdr:col>55</xdr:col>
      <xdr:colOff>88900</xdr:colOff>
      <xdr:row>70</xdr:row>
      <xdr:rowOff>77284</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207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11860</xdr:rowOff>
    </xdr:from>
    <xdr:to>
      <xdr:col>55</xdr:col>
      <xdr:colOff>0</xdr:colOff>
      <xdr:row>79</xdr:row>
      <xdr:rowOff>33209</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9639300" y="13556410"/>
          <a:ext cx="838200" cy="21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123427</xdr:rowOff>
    </xdr:from>
    <xdr:ext cx="534377" cy="259045"/>
    <xdr:sp macro="" textlink="">
      <xdr:nvSpPr>
        <xdr:cNvPr id="403" name="普通建設事業費 （ うち新規整備　）平均値テキスト">
          <a:extLst>
            <a:ext uri="{FF2B5EF4-FFF2-40B4-BE49-F238E27FC236}">
              <a16:creationId xmlns:a16="http://schemas.microsoft.com/office/drawing/2014/main" id="{00000000-0008-0000-0600-000093010000}"/>
            </a:ext>
          </a:extLst>
        </xdr:cNvPr>
        <xdr:cNvSpPr txBox="1"/>
      </xdr:nvSpPr>
      <xdr:spPr>
        <a:xfrm>
          <a:off x="10528300" y="133250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100550</xdr:rowOff>
    </xdr:from>
    <xdr:to>
      <xdr:col>55</xdr:col>
      <xdr:colOff>50800</xdr:colOff>
      <xdr:row>79</xdr:row>
      <xdr:rowOff>30700</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10426700" y="13473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11860</xdr:rowOff>
    </xdr:from>
    <xdr:to>
      <xdr:col>50</xdr:col>
      <xdr:colOff>114300</xdr:colOff>
      <xdr:row>79</xdr:row>
      <xdr:rowOff>19749</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8750300" y="13556410"/>
          <a:ext cx="889000" cy="7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110896</xdr:rowOff>
    </xdr:from>
    <xdr:to>
      <xdr:col>50</xdr:col>
      <xdr:colOff>165100</xdr:colOff>
      <xdr:row>79</xdr:row>
      <xdr:rowOff>41046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9588500" y="13483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57573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9372111" y="13259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142708</xdr:rowOff>
    </xdr:from>
    <xdr:to>
      <xdr:col>45</xdr:col>
      <xdr:colOff>177800</xdr:colOff>
      <xdr:row>79</xdr:row>
      <xdr:rowOff>19749</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7861300" y="13172908"/>
          <a:ext cx="889000" cy="391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112852</xdr:rowOff>
    </xdr:from>
    <xdr:to>
      <xdr:col>46</xdr:col>
      <xdr:colOff>38100</xdr:colOff>
      <xdr:row>79</xdr:row>
      <xdr:rowOff>43002</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8699500" y="134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59529</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8483111" y="13261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142708</xdr:rowOff>
    </xdr:from>
    <xdr:to>
      <xdr:col>41</xdr:col>
      <xdr:colOff>50800</xdr:colOff>
      <xdr:row>78</xdr:row>
      <xdr:rowOff>68278</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6972300" y="13172908"/>
          <a:ext cx="889000" cy="268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96785</xdr:rowOff>
    </xdr:from>
    <xdr:to>
      <xdr:col>41</xdr:col>
      <xdr:colOff>101600</xdr:colOff>
      <xdr:row>79</xdr:row>
      <xdr:rowOff>26935</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7810500" y="13469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18062</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7594111" y="1356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88103</xdr:rowOff>
    </xdr:from>
    <xdr:to>
      <xdr:col>36</xdr:col>
      <xdr:colOff>165100</xdr:colOff>
      <xdr:row>79</xdr:row>
      <xdr:rowOff>18253</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6921500" y="1346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9380</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05111" y="13553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153859</xdr:rowOff>
    </xdr:from>
    <xdr:to>
      <xdr:col>55</xdr:col>
      <xdr:colOff>50800</xdr:colOff>
      <xdr:row>79</xdr:row>
      <xdr:rowOff>84009</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10426700" y="13526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78978</xdr:rowOff>
    </xdr:from>
    <xdr:ext cx="469744" cy="259045"/>
    <xdr:sp macro="" textlink="">
      <xdr:nvSpPr>
        <xdr:cNvPr id="422" name="普通建設事業費 （ うち新規整備　）該当値テキスト">
          <a:extLst>
            <a:ext uri="{FF2B5EF4-FFF2-40B4-BE49-F238E27FC236}">
              <a16:creationId xmlns:a16="http://schemas.microsoft.com/office/drawing/2014/main" id="{00000000-0008-0000-0600-0000A6010000}"/>
            </a:ext>
          </a:extLst>
        </xdr:cNvPr>
        <xdr:cNvSpPr txBox="1"/>
      </xdr:nvSpPr>
      <xdr:spPr>
        <a:xfrm>
          <a:off x="10528300" y="13452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132510</xdr:rowOff>
    </xdr:from>
    <xdr:to>
      <xdr:col>50</xdr:col>
      <xdr:colOff>165100</xdr:colOff>
      <xdr:row>79</xdr:row>
      <xdr:rowOff>62660</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9588500" y="1350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53787</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372111" y="13598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140399</xdr:rowOff>
    </xdr:from>
    <xdr:to>
      <xdr:col>46</xdr:col>
      <xdr:colOff>38100</xdr:colOff>
      <xdr:row>79</xdr:row>
      <xdr:rowOff>70549</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8699500" y="13513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61676</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483111" y="13606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91908</xdr:rowOff>
    </xdr:from>
    <xdr:to>
      <xdr:col>41</xdr:col>
      <xdr:colOff>101600</xdr:colOff>
      <xdr:row>77</xdr:row>
      <xdr:rowOff>22058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7810500" y="13122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38585</xdr:rowOff>
    </xdr:from>
    <xdr:ext cx="59901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561795" y="12897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17478</xdr:rowOff>
    </xdr:from>
    <xdr:to>
      <xdr:col>36</xdr:col>
      <xdr:colOff>165100</xdr:colOff>
      <xdr:row>78</xdr:row>
      <xdr:rowOff>119078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6921500" y="1339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135605</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05111" y="131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32414</xdr:rowOff>
    </xdr:from>
    <xdr:to>
      <xdr:col>54</xdr:col>
      <xdr:colOff>189865</xdr:colOff>
      <xdr:row>99</xdr:row>
      <xdr:rowOff>5234</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634364"/>
          <a:ext cx="1270" cy="1344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9061</xdr:rowOff>
    </xdr:from>
    <xdr:ext cx="534377"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82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5234</xdr:rowOff>
    </xdr:from>
    <xdr:to>
      <xdr:col>55</xdr:col>
      <xdr:colOff>88900</xdr:colOff>
      <xdr:row>99</xdr:row>
      <xdr:rowOff>5234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7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150541</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409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32414</xdr:rowOff>
    </xdr:from>
    <xdr:to>
      <xdr:col>55</xdr:col>
      <xdr:colOff>88900</xdr:colOff>
      <xdr:row>91</xdr:row>
      <xdr:rowOff>32414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634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16667</xdr:rowOff>
    </xdr:from>
    <xdr:to>
      <xdr:col>55</xdr:col>
      <xdr:colOff>0</xdr:colOff>
      <xdr:row>97</xdr:row>
      <xdr:rowOff>86672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647317"/>
          <a:ext cx="838200" cy="7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8839</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6394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30412</xdr:rowOff>
    </xdr:from>
    <xdr:to>
      <xdr:col>55</xdr:col>
      <xdr:colOff>50800</xdr:colOff>
      <xdr:row>97</xdr:row>
      <xdr:rowOff>132012</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661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140348</xdr:rowOff>
    </xdr:from>
    <xdr:to>
      <xdr:col>50</xdr:col>
      <xdr:colOff>114300</xdr:colOff>
      <xdr:row>97</xdr:row>
      <xdr:rowOff>86672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428098"/>
          <a:ext cx="889000" cy="289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65343</xdr:rowOff>
    </xdr:from>
    <xdr:to>
      <xdr:col>50</xdr:col>
      <xdr:colOff>165100</xdr:colOff>
      <xdr:row>97</xdr:row>
      <xdr:rowOff>166943</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695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158070</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788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140348</xdr:rowOff>
    </xdr:from>
    <xdr:to>
      <xdr:col>45</xdr:col>
      <xdr:colOff>177800</xdr:colOff>
      <xdr:row>97</xdr:row>
      <xdr:rowOff>48857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428098"/>
          <a:ext cx="889000" cy="251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36813</xdr:rowOff>
    </xdr:from>
    <xdr:to>
      <xdr:col>46</xdr:col>
      <xdr:colOff>38100</xdr:colOff>
      <xdr:row>97</xdr:row>
      <xdr:rowOff>138413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66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129540</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760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69504</xdr:rowOff>
    </xdr:from>
    <xdr:to>
      <xdr:col>41</xdr:col>
      <xdr:colOff>50800</xdr:colOff>
      <xdr:row>97</xdr:row>
      <xdr:rowOff>48857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528704"/>
          <a:ext cx="889000" cy="150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67187</xdr:rowOff>
    </xdr:from>
    <xdr:to>
      <xdr:col>41</xdr:col>
      <xdr:colOff>101600</xdr:colOff>
      <xdr:row>97</xdr:row>
      <xdr:rowOff>168787</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697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159914</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79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65305</xdr:rowOff>
    </xdr:from>
    <xdr:to>
      <xdr:col>36</xdr:col>
      <xdr:colOff>165100</xdr:colOff>
      <xdr:row>97</xdr:row>
      <xdr:rowOff>166905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69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158032</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788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137317</xdr:rowOff>
    </xdr:from>
    <xdr:to>
      <xdr:col>55</xdr:col>
      <xdr:colOff>50800</xdr:colOff>
      <xdr:row>97</xdr:row>
      <xdr:rowOff>67467</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596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160194</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447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35872</xdr:rowOff>
    </xdr:from>
    <xdr:to>
      <xdr:col>50</xdr:col>
      <xdr:colOff>165100</xdr:colOff>
      <xdr:row>97</xdr:row>
      <xdr:rowOff>137472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66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153999</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441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89548</xdr:rowOff>
    </xdr:from>
    <xdr:to>
      <xdr:col>46</xdr:col>
      <xdr:colOff>38100</xdr:colOff>
      <xdr:row>96</xdr:row>
      <xdr:rowOff>19698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377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36225</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50795" y="16152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169507</xdr:rowOff>
    </xdr:from>
    <xdr:to>
      <xdr:col>41</xdr:col>
      <xdr:colOff>101600</xdr:colOff>
      <xdr:row>97</xdr:row>
      <xdr:rowOff>99657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628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116184</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403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18704</xdr:rowOff>
    </xdr:from>
    <xdr:to>
      <xdr:col>36</xdr:col>
      <xdr:colOff>165100</xdr:colOff>
      <xdr:row>96</xdr:row>
      <xdr:rowOff>120304</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47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136831</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672795" y="16253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78426</xdr:rowOff>
    </xdr:from>
    <xdr:to>
      <xdr:col>85</xdr:col>
      <xdr:colOff>126364</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221926"/>
          <a:ext cx="1269" cy="1432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25103</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4997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78426</xdr:rowOff>
    </xdr:from>
    <xdr:to>
      <xdr:col>86</xdr:col>
      <xdr:colOff>25400</xdr:colOff>
      <xdr:row>30</xdr:row>
      <xdr:rowOff>78426</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221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29821</xdr:rowOff>
    </xdr:from>
    <xdr:to>
      <xdr:col>85</xdr:col>
      <xdr:colOff>127000</xdr:colOff>
      <xdr:row>35</xdr:row>
      <xdr:rowOff>127003</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5481300" y="5859121"/>
          <a:ext cx="838200" cy="268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168446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5120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18569</xdr:rowOff>
    </xdr:from>
    <xdr:to>
      <xdr:col>85</xdr:col>
      <xdr:colOff>177800</xdr:colOff>
      <xdr:row>38</xdr:row>
      <xdr:rowOff>120169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533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127003</xdr:rowOff>
    </xdr:from>
    <xdr:to>
      <xdr:col>81</xdr:col>
      <xdr:colOff>50800</xdr:colOff>
      <xdr:row>38</xdr:row>
      <xdr:rowOff>109374</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4592300" y="6127753"/>
          <a:ext cx="889000" cy="496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24741</xdr:rowOff>
    </xdr:from>
    <xdr:to>
      <xdr:col>81</xdr:col>
      <xdr:colOff>101600</xdr:colOff>
      <xdr:row>38</xdr:row>
      <xdr:rowOff>126341</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539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117468</xdr:rowOff>
    </xdr:from>
    <xdr:ext cx="534377"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14111" y="6632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82427</xdr:rowOff>
    </xdr:from>
    <xdr:to>
      <xdr:col>76</xdr:col>
      <xdr:colOff>114300</xdr:colOff>
      <xdr:row>38</xdr:row>
      <xdr:rowOff>109374</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597527"/>
          <a:ext cx="889000" cy="2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38800</xdr:rowOff>
    </xdr:from>
    <xdr:to>
      <xdr:col>76</xdr:col>
      <xdr:colOff>165100</xdr:colOff>
      <xdr:row>38</xdr:row>
      <xdr:rowOff>140400</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55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156927</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25111" y="6329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82427</xdr:rowOff>
    </xdr:from>
    <xdr:to>
      <xdr:col>71</xdr:col>
      <xdr:colOff>177800</xdr:colOff>
      <xdr:row>38</xdr:row>
      <xdr:rowOff>127922</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2814300" y="6597527"/>
          <a:ext cx="889000" cy="45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41612</xdr:rowOff>
    </xdr:from>
    <xdr:to>
      <xdr:col>72</xdr:col>
      <xdr:colOff>38100</xdr:colOff>
      <xdr:row>38</xdr:row>
      <xdr:rowOff>143212</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556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134339</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36111" y="6649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48845</xdr:rowOff>
    </xdr:from>
    <xdr:to>
      <xdr:col>67</xdr:col>
      <xdr:colOff>101600</xdr:colOff>
      <xdr:row>38</xdr:row>
      <xdr:rowOff>150445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563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166972</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339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150471</xdr:rowOff>
    </xdr:from>
    <xdr:to>
      <xdr:col>85</xdr:col>
      <xdr:colOff>177800</xdr:colOff>
      <xdr:row>34</xdr:row>
      <xdr:rowOff>80621</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5808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1898</xdr:rowOff>
    </xdr:from>
    <xdr:ext cx="599010"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565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76203</xdr:rowOff>
    </xdr:from>
    <xdr:to>
      <xdr:col>81</xdr:col>
      <xdr:colOff>101600</xdr:colOff>
      <xdr:row>36</xdr:row>
      <xdr:rowOff>6353</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076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34</xdr:row>
      <xdr:rowOff>22880</xdr:rowOff>
    </xdr:from>
    <xdr:ext cx="59901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181795" y="5852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58574</xdr:rowOff>
    </xdr:from>
    <xdr:to>
      <xdr:col>76</xdr:col>
      <xdr:colOff>165100</xdr:colOff>
      <xdr:row>38</xdr:row>
      <xdr:rowOff>160174</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573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151301</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57428" y="6666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31627</xdr:rowOff>
    </xdr:from>
    <xdr:to>
      <xdr:col>72</xdr:col>
      <xdr:colOff>38100</xdr:colOff>
      <xdr:row>38</xdr:row>
      <xdr:rowOff>133227</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546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149753</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436111" y="632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77122</xdr:rowOff>
    </xdr:from>
    <xdr:to>
      <xdr:col>67</xdr:col>
      <xdr:colOff>101600</xdr:colOff>
      <xdr:row>39</xdr:row>
      <xdr:rowOff>7272</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592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169849</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579428" y="668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80406</xdr:rowOff>
    </xdr:from>
    <xdr:to>
      <xdr:col>85</xdr:col>
      <xdr:colOff>126364</xdr:colOff>
      <xdr:row>78</xdr:row>
      <xdr:rowOff>136733</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424806"/>
          <a:ext cx="1269" cy="1085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140560</xdr:rowOff>
    </xdr:from>
    <xdr:ext cx="378565"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5136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136733</xdr:rowOff>
    </xdr:from>
    <xdr:to>
      <xdr:col>86</xdr:col>
      <xdr:colOff>25400</xdr:colOff>
      <xdr:row>78</xdr:row>
      <xdr:rowOff>136733</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50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27083</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2200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80406</xdr:rowOff>
    </xdr:from>
    <xdr:to>
      <xdr:col>86</xdr:col>
      <xdr:colOff>25400</xdr:colOff>
      <xdr:row>72</xdr:row>
      <xdr:rowOff>80406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424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108579</xdr:rowOff>
    </xdr:from>
    <xdr:to>
      <xdr:col>85</xdr:col>
      <xdr:colOff>127000</xdr:colOff>
      <xdr:row>75</xdr:row>
      <xdr:rowOff>6243</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5481300" y="12795879"/>
          <a:ext cx="838200" cy="69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21232</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3051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42805</xdr:rowOff>
    </xdr:from>
    <xdr:to>
      <xdr:col>85</xdr:col>
      <xdr:colOff>177800</xdr:colOff>
      <xdr:row>76</xdr:row>
      <xdr:rowOff>144405</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307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6243</xdr:rowOff>
    </xdr:from>
    <xdr:to>
      <xdr:col>81</xdr:col>
      <xdr:colOff>50800</xdr:colOff>
      <xdr:row>75</xdr:row>
      <xdr:rowOff>71020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2864993"/>
          <a:ext cx="889000" cy="64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39357</xdr:rowOff>
    </xdr:from>
    <xdr:to>
      <xdr:col>81</xdr:col>
      <xdr:colOff>101600</xdr:colOff>
      <xdr:row>76</xdr:row>
      <xdr:rowOff>140957</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306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132084</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316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43606</xdr:rowOff>
    </xdr:from>
    <xdr:to>
      <xdr:col>76</xdr:col>
      <xdr:colOff>114300</xdr:colOff>
      <xdr:row>75</xdr:row>
      <xdr:rowOff>71020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3703300" y="12902356"/>
          <a:ext cx="889000" cy="27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57719</xdr:rowOff>
    </xdr:from>
    <xdr:to>
      <xdr:col>76</xdr:col>
      <xdr:colOff>165100</xdr:colOff>
      <xdr:row>76</xdr:row>
      <xdr:rowOff>159319</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308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150446</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3180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43606</xdr:rowOff>
    </xdr:from>
    <xdr:to>
      <xdr:col>71</xdr:col>
      <xdr:colOff>177800</xdr:colOff>
      <xdr:row>76</xdr:row>
      <xdr:rowOff>21761</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2902356"/>
          <a:ext cx="889000" cy="149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79587</xdr:rowOff>
    </xdr:from>
    <xdr:to>
      <xdr:col>72</xdr:col>
      <xdr:colOff>38100</xdr:colOff>
      <xdr:row>77</xdr:row>
      <xdr:rowOff>9737</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3109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864</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3202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88506</xdr:rowOff>
    </xdr:from>
    <xdr:to>
      <xdr:col>67</xdr:col>
      <xdr:colOff>101600</xdr:colOff>
      <xdr:row>77</xdr:row>
      <xdr:rowOff>18656</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311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9783</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321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57779</xdr:rowOff>
    </xdr:from>
    <xdr:to>
      <xdr:col>85</xdr:col>
      <xdr:colOff>177800</xdr:colOff>
      <xdr:row>74</xdr:row>
      <xdr:rowOff>159379</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2745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80656</xdr:rowOff>
    </xdr:from>
    <xdr:ext cx="599010"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2596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126893</xdr:rowOff>
    </xdr:from>
    <xdr:to>
      <xdr:col>81</xdr:col>
      <xdr:colOff>101600</xdr:colOff>
      <xdr:row>75</xdr:row>
      <xdr:rowOff>57043</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2814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73570</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181795" y="12589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20220</xdr:rowOff>
    </xdr:from>
    <xdr:to>
      <xdr:col>76</xdr:col>
      <xdr:colOff>165100</xdr:colOff>
      <xdr:row>75</xdr:row>
      <xdr:rowOff>121820</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287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138347</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2654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164256</xdr:rowOff>
    </xdr:from>
    <xdr:to>
      <xdr:col>72</xdr:col>
      <xdr:colOff>38100</xdr:colOff>
      <xdr:row>75</xdr:row>
      <xdr:rowOff>94406</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285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73</xdr:row>
      <xdr:rowOff>110933</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03795" y="12626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142411</xdr:rowOff>
    </xdr:from>
    <xdr:to>
      <xdr:col>67</xdr:col>
      <xdr:colOff>101600</xdr:colOff>
      <xdr:row>76</xdr:row>
      <xdr:rowOff>72560</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00116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89088</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14795" y="12776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60506</xdr:rowOff>
    </xdr:from>
    <xdr:to>
      <xdr:col>85</xdr:col>
      <xdr:colOff>126364</xdr:colOff>
      <xdr:row>99</xdr:row>
      <xdr:rowOff>94754</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491006"/>
          <a:ext cx="1269" cy="1577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98581</xdr:rowOff>
    </xdr:from>
    <xdr:ext cx="469744"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7072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94754</xdr:rowOff>
    </xdr:from>
    <xdr:to>
      <xdr:col>86</xdr:col>
      <xdr:colOff>25400</xdr:colOff>
      <xdr:row>99</xdr:row>
      <xdr:rowOff>94754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706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7183</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66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60506</xdr:rowOff>
    </xdr:from>
    <xdr:to>
      <xdr:col>86</xdr:col>
      <xdr:colOff>25400</xdr:colOff>
      <xdr:row>90</xdr:row>
      <xdr:rowOff>60506</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491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42501</xdr:rowOff>
    </xdr:from>
    <xdr:to>
      <xdr:col>85</xdr:col>
      <xdr:colOff>127000</xdr:colOff>
      <xdr:row>99</xdr:row>
      <xdr:rowOff>92976</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7016051"/>
          <a:ext cx="838200" cy="50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137022</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7676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114145</xdr:rowOff>
    </xdr:from>
    <xdr:to>
      <xdr:col>85</xdr:col>
      <xdr:colOff>177800</xdr:colOff>
      <xdr:row>99</xdr:row>
      <xdr:rowOff>44295</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91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42501</xdr:rowOff>
    </xdr:from>
    <xdr:to>
      <xdr:col>81</xdr:col>
      <xdr:colOff>50800</xdr:colOff>
      <xdr:row>99</xdr:row>
      <xdr:rowOff>48436</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7016051"/>
          <a:ext cx="889000" cy="5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118791</xdr:rowOff>
    </xdr:from>
    <xdr:to>
      <xdr:col>81</xdr:col>
      <xdr:colOff>101600</xdr:colOff>
      <xdr:row>99</xdr:row>
      <xdr:rowOff>48941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920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65468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696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48436</xdr:rowOff>
    </xdr:from>
    <xdr:to>
      <xdr:col>76</xdr:col>
      <xdr:colOff>114300</xdr:colOff>
      <xdr:row>99</xdr:row>
      <xdr:rowOff>74737</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7021986"/>
          <a:ext cx="889000" cy="26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98070</xdr:rowOff>
    </xdr:from>
    <xdr:to>
      <xdr:col>76</xdr:col>
      <xdr:colOff>165100</xdr:colOff>
      <xdr:row>99</xdr:row>
      <xdr:rowOff>28220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900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44747</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675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74737</xdr:rowOff>
    </xdr:from>
    <xdr:to>
      <xdr:col>71</xdr:col>
      <xdr:colOff>177800</xdr:colOff>
      <xdr:row>99</xdr:row>
      <xdr:rowOff>91466</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7048287"/>
          <a:ext cx="889000" cy="16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144523</xdr:rowOff>
    </xdr:from>
    <xdr:to>
      <xdr:col>72</xdr:col>
      <xdr:colOff>38100</xdr:colOff>
      <xdr:row>99</xdr:row>
      <xdr:rowOff>74673</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94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91200</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721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169461</xdr:rowOff>
    </xdr:from>
    <xdr:to>
      <xdr:col>67</xdr:col>
      <xdr:colOff>101600</xdr:colOff>
      <xdr:row>99</xdr:row>
      <xdr:rowOff>99611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971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116138</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746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42176</xdr:rowOff>
    </xdr:from>
    <xdr:to>
      <xdr:col>85</xdr:col>
      <xdr:colOff>177800</xdr:colOff>
      <xdr:row>99</xdr:row>
      <xdr:rowOff>143776</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7015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128553</xdr:rowOff>
    </xdr:from>
    <xdr:ext cx="469744"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930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163151</xdr:rowOff>
    </xdr:from>
    <xdr:to>
      <xdr:col>81</xdr:col>
      <xdr:colOff>101600</xdr:colOff>
      <xdr:row>99</xdr:row>
      <xdr:rowOff>93301</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965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84428</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7057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169086</xdr:rowOff>
    </xdr:from>
    <xdr:to>
      <xdr:col>76</xdr:col>
      <xdr:colOff>165100</xdr:colOff>
      <xdr:row>99</xdr:row>
      <xdr:rowOff>99236</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97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90363</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7063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99</xdr:row>
      <xdr:rowOff>23937</xdr:rowOff>
    </xdr:from>
    <xdr:to>
      <xdr:col>72</xdr:col>
      <xdr:colOff>38100</xdr:colOff>
      <xdr:row>99</xdr:row>
      <xdr:rowOff>125537</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99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116664</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709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40666</xdr:rowOff>
    </xdr:from>
    <xdr:to>
      <xdr:col>67</xdr:col>
      <xdr:colOff>101600</xdr:colOff>
      <xdr:row>99</xdr:row>
      <xdr:rowOff>142266</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7014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133393</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7106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22725</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66225"/>
          <a:ext cx="1269" cy="1488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140852</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41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22725</xdr:rowOff>
    </xdr:from>
    <xdr:to>
      <xdr:col>116</xdr:col>
      <xdr:colOff>152400</xdr:colOff>
      <xdr:row>30</xdr:row>
      <xdr:rowOff>22725</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66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2415</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3460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150988</xdr:rowOff>
    </xdr:from>
    <xdr:to>
      <xdr:col>116</xdr:col>
      <xdr:colOff>114300</xdr:colOff>
      <xdr:row>38</xdr:row>
      <xdr:rowOff>81138</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4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168339</xdr:rowOff>
    </xdr:from>
    <xdr:to>
      <xdr:col>112</xdr:col>
      <xdr:colOff>38100</xdr:colOff>
      <xdr:row>38</xdr:row>
      <xdr:rowOff>98489</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11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115016</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28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171265</xdr:rowOff>
    </xdr:from>
    <xdr:to>
      <xdr:col>107</xdr:col>
      <xdr:colOff>101600</xdr:colOff>
      <xdr:row>38</xdr:row>
      <xdr:rowOff>101415</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1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117942</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290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24709</xdr:rowOff>
    </xdr:from>
    <xdr:to>
      <xdr:col>102</xdr:col>
      <xdr:colOff>165100</xdr:colOff>
      <xdr:row>38</xdr:row>
      <xdr:rowOff>126309</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3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142836</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15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36757</xdr:rowOff>
    </xdr:from>
    <xdr:to>
      <xdr:col>98</xdr:col>
      <xdr:colOff>38100</xdr:colOff>
      <xdr:row>38</xdr:row>
      <xdr:rowOff>138357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51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154883</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327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貸付金グラフ枠">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87313</xdr:rowOff>
    </xdr:from>
    <xdr:to>
      <xdr:col>116</xdr:col>
      <xdr:colOff>62864</xdr:colOff>
      <xdr:row>59</xdr:row>
      <xdr:rowOff>44450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2159595" y="8831263"/>
          <a:ext cx="1269" cy="13287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5" name="貸付金最小値テキスト">
          <a:extLst>
            <a:ext uri="{FF2B5EF4-FFF2-40B4-BE49-F238E27FC236}">
              <a16:creationId xmlns:a16="http://schemas.microsoft.com/office/drawing/2014/main" id="{00000000-0008-0000-0600-00001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33990</xdr:rowOff>
    </xdr:from>
    <xdr:ext cx="534377" cy="259045"/>
    <xdr:sp macro="" textlink="">
      <xdr:nvSpPr>
        <xdr:cNvPr id="787" name="貸付金最大値テキスト">
          <a:extLst>
            <a:ext uri="{FF2B5EF4-FFF2-40B4-BE49-F238E27FC236}">
              <a16:creationId xmlns:a16="http://schemas.microsoft.com/office/drawing/2014/main" id="{00000000-0008-0000-0600-000013030000}"/>
            </a:ext>
          </a:extLst>
        </xdr:cNvPr>
        <xdr:cNvSpPr txBox="1"/>
      </xdr:nvSpPr>
      <xdr:spPr>
        <a:xfrm>
          <a:off x="22212300" y="8606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69,750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87313</xdr:rowOff>
    </xdr:from>
    <xdr:to>
      <xdr:col>116</xdr:col>
      <xdr:colOff>152400</xdr:colOff>
      <xdr:row>51</xdr:row>
      <xdr:rowOff>87313</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8831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150692</xdr:rowOff>
    </xdr:from>
    <xdr:to>
      <xdr:col>116</xdr:col>
      <xdr:colOff>63500</xdr:colOff>
      <xdr:row>59</xdr:row>
      <xdr:rowOff>692</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1323300" y="10094792"/>
          <a:ext cx="838200" cy="2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88739</xdr:rowOff>
    </xdr:from>
    <xdr:ext cx="469744" cy="259045"/>
    <xdr:sp macro="" textlink="">
      <xdr:nvSpPr>
        <xdr:cNvPr id="790" name="貸付金平均値テキスト">
          <a:extLst>
            <a:ext uri="{FF2B5EF4-FFF2-40B4-BE49-F238E27FC236}">
              <a16:creationId xmlns:a16="http://schemas.microsoft.com/office/drawing/2014/main" id="{00000000-0008-0000-0600-000016030000}"/>
            </a:ext>
          </a:extLst>
        </xdr:cNvPr>
        <xdr:cNvSpPr txBox="1"/>
      </xdr:nvSpPr>
      <xdr:spPr>
        <a:xfrm>
          <a:off x="22212300" y="100328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110312</xdr:rowOff>
    </xdr:from>
    <xdr:to>
      <xdr:col>116</xdr:col>
      <xdr:colOff>114300</xdr:colOff>
      <xdr:row>59</xdr:row>
      <xdr:rowOff>40462</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21107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692</xdr:rowOff>
    </xdr:from>
    <xdr:to>
      <xdr:col>111</xdr:col>
      <xdr:colOff>177800</xdr:colOff>
      <xdr:row>59</xdr:row>
      <xdr:rowOff>1492</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0434300" y="10116242"/>
          <a:ext cx="889000"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110560</xdr:rowOff>
    </xdr:from>
    <xdr:to>
      <xdr:col>112</xdr:col>
      <xdr:colOff>38100</xdr:colOff>
      <xdr:row>59</xdr:row>
      <xdr:rowOff>40710</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1272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57237</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1088428" y="982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1492</xdr:rowOff>
    </xdr:from>
    <xdr:to>
      <xdr:col>107</xdr:col>
      <xdr:colOff>50800</xdr:colOff>
      <xdr:row>59</xdr:row>
      <xdr:rowOff>2578</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19545300" y="10117042"/>
          <a:ext cx="889000" cy="1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108750</xdr:rowOff>
    </xdr:from>
    <xdr:to>
      <xdr:col>107</xdr:col>
      <xdr:colOff>101600</xdr:colOff>
      <xdr:row>59</xdr:row>
      <xdr:rowOff>38900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0383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55427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0199428" y="982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2578</xdr:rowOff>
    </xdr:from>
    <xdr:to>
      <xdr:col>102</xdr:col>
      <xdr:colOff>114300</xdr:colOff>
      <xdr:row>59</xdr:row>
      <xdr:rowOff>3549</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18656300" y="10118128"/>
          <a:ext cx="889000" cy="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103816</xdr:rowOff>
    </xdr:from>
    <xdr:to>
      <xdr:col>102</xdr:col>
      <xdr:colOff>165100</xdr:colOff>
      <xdr:row>59</xdr:row>
      <xdr:rowOff>33966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9494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50493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10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113608</xdr:rowOff>
    </xdr:from>
    <xdr:to>
      <xdr:col>98</xdr:col>
      <xdr:colOff>38100</xdr:colOff>
      <xdr:row>59</xdr:row>
      <xdr:rowOff>43758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8605500" y="10057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60285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21428" y="983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99892</xdr:rowOff>
    </xdr:from>
    <xdr:to>
      <xdr:col>116</xdr:col>
      <xdr:colOff>114300</xdr:colOff>
      <xdr:row>59</xdr:row>
      <xdr:rowOff>30042</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2110700" y="10043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59269</xdr:rowOff>
    </xdr:from>
    <xdr:ext cx="469744" cy="259045"/>
    <xdr:sp macro="" textlink="">
      <xdr:nvSpPr>
        <xdr:cNvPr id="809" name="貸付金該当値テキスト">
          <a:extLst>
            <a:ext uri="{FF2B5EF4-FFF2-40B4-BE49-F238E27FC236}">
              <a16:creationId xmlns:a16="http://schemas.microsoft.com/office/drawing/2014/main" id="{00000000-0008-0000-0600-000029030000}"/>
            </a:ext>
          </a:extLst>
        </xdr:cNvPr>
        <xdr:cNvSpPr txBox="1"/>
      </xdr:nvSpPr>
      <xdr:spPr>
        <a:xfrm>
          <a:off x="22212300" y="9831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121342</xdr:rowOff>
    </xdr:from>
    <xdr:to>
      <xdr:col>112</xdr:col>
      <xdr:colOff>38100</xdr:colOff>
      <xdr:row>59</xdr:row>
      <xdr:rowOff>51492</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1272500" y="10065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42619</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088428" y="10158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122142</xdr:rowOff>
    </xdr:from>
    <xdr:to>
      <xdr:col>107</xdr:col>
      <xdr:colOff>101600</xdr:colOff>
      <xdr:row>59</xdr:row>
      <xdr:rowOff>52292</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0383500" y="1006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43419</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10158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123228</xdr:rowOff>
    </xdr:from>
    <xdr:to>
      <xdr:col>102</xdr:col>
      <xdr:colOff>165100</xdr:colOff>
      <xdr:row>59</xdr:row>
      <xdr:rowOff>53378</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9494500" y="1006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44505</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10160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124199</xdr:rowOff>
    </xdr:from>
    <xdr:to>
      <xdr:col>98</xdr:col>
      <xdr:colOff>38100</xdr:colOff>
      <xdr:row>59</xdr:row>
      <xdr:rowOff>54349</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8605500" y="1006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45476</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10161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66908</xdr:rowOff>
    </xdr:from>
    <xdr:to>
      <xdr:col>116</xdr:col>
      <xdr:colOff>62864</xdr:colOff>
      <xdr:row>79</xdr:row>
      <xdr:rowOff>111234</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2159595" y="12068408"/>
          <a:ext cx="1269" cy="1587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115061</xdr:rowOff>
    </xdr:from>
    <xdr:ext cx="534377" cy="259045"/>
    <xdr:sp macro="" textlink="">
      <xdr:nvSpPr>
        <xdr:cNvPr id="845" name="繰出金最小値テキスト">
          <a:extLst>
            <a:ext uri="{FF2B5EF4-FFF2-40B4-BE49-F238E27FC236}">
              <a16:creationId xmlns:a16="http://schemas.microsoft.com/office/drawing/2014/main" id="{00000000-0008-0000-0600-00004D030000}"/>
            </a:ext>
          </a:extLst>
        </xdr:cNvPr>
        <xdr:cNvSpPr txBox="1"/>
      </xdr:nvSpPr>
      <xdr:spPr>
        <a:xfrm>
          <a:off x="22212300" y="1365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111234</xdr:rowOff>
    </xdr:from>
    <xdr:to>
      <xdr:col>116</xdr:col>
      <xdr:colOff>152400</xdr:colOff>
      <xdr:row>79</xdr:row>
      <xdr:rowOff>111234</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3655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13585</xdr:rowOff>
    </xdr:from>
    <xdr:ext cx="599010" cy="259045"/>
    <xdr:sp macro="" textlink="">
      <xdr:nvSpPr>
        <xdr:cNvPr id="847" name="繰出金最大値テキスト">
          <a:extLst>
            <a:ext uri="{FF2B5EF4-FFF2-40B4-BE49-F238E27FC236}">
              <a16:creationId xmlns:a16="http://schemas.microsoft.com/office/drawing/2014/main" id="{00000000-0008-0000-0600-00004F030000}"/>
            </a:ext>
          </a:extLst>
        </xdr:cNvPr>
        <xdr:cNvSpPr txBox="1"/>
      </xdr:nvSpPr>
      <xdr:spPr>
        <a:xfrm>
          <a:off x="22212300" y="11843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66908</xdr:rowOff>
    </xdr:from>
    <xdr:to>
      <xdr:col>116</xdr:col>
      <xdr:colOff>152400</xdr:colOff>
      <xdr:row>70</xdr:row>
      <xdr:rowOff>66908</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2068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79513</xdr:rowOff>
    </xdr:from>
    <xdr:to>
      <xdr:col>116</xdr:col>
      <xdr:colOff>63500</xdr:colOff>
      <xdr:row>74</xdr:row>
      <xdr:rowOff>94067</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1323300" y="12766813"/>
          <a:ext cx="838200" cy="14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91450</xdr:rowOff>
    </xdr:from>
    <xdr:ext cx="534377" cy="259045"/>
    <xdr:sp macro="" textlink="">
      <xdr:nvSpPr>
        <xdr:cNvPr id="850" name="繰出金平均値テキスト">
          <a:extLst>
            <a:ext uri="{FF2B5EF4-FFF2-40B4-BE49-F238E27FC236}">
              <a16:creationId xmlns:a16="http://schemas.microsoft.com/office/drawing/2014/main" id="{00000000-0008-0000-0600-000052030000}"/>
            </a:ext>
          </a:extLst>
        </xdr:cNvPr>
        <xdr:cNvSpPr txBox="1"/>
      </xdr:nvSpPr>
      <xdr:spPr>
        <a:xfrm>
          <a:off x="22212300" y="131216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113023</xdr:rowOff>
    </xdr:from>
    <xdr:to>
      <xdr:col>116</xdr:col>
      <xdr:colOff>114300</xdr:colOff>
      <xdr:row>77</xdr:row>
      <xdr:rowOff>43173</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2110700" y="13143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94067</xdr:rowOff>
    </xdr:from>
    <xdr:to>
      <xdr:col>111</xdr:col>
      <xdr:colOff>177800</xdr:colOff>
      <xdr:row>74</xdr:row>
      <xdr:rowOff>152077</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0434300" y="12781367"/>
          <a:ext cx="889000" cy="58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94300</xdr:rowOff>
    </xdr:from>
    <xdr:to>
      <xdr:col>112</xdr:col>
      <xdr:colOff>38100</xdr:colOff>
      <xdr:row>77</xdr:row>
      <xdr:rowOff>24450</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1272500" y="1312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15577</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056111" y="1321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121183</xdr:rowOff>
    </xdr:from>
    <xdr:to>
      <xdr:col>107</xdr:col>
      <xdr:colOff>50800</xdr:colOff>
      <xdr:row>74</xdr:row>
      <xdr:rowOff>152077</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9545300" y="12808483"/>
          <a:ext cx="889000" cy="30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127860</xdr:rowOff>
    </xdr:from>
    <xdr:to>
      <xdr:col>107</xdr:col>
      <xdr:colOff>101600</xdr:colOff>
      <xdr:row>77</xdr:row>
      <xdr:rowOff>58010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0383500" y="1315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49137</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167111" y="13250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121183</xdr:rowOff>
    </xdr:from>
    <xdr:to>
      <xdr:col>102</xdr:col>
      <xdr:colOff>114300</xdr:colOff>
      <xdr:row>75</xdr:row>
      <xdr:rowOff>37113</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8656300" y="12808483"/>
          <a:ext cx="889000" cy="87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121786</xdr:rowOff>
    </xdr:from>
    <xdr:to>
      <xdr:col>102</xdr:col>
      <xdr:colOff>165100</xdr:colOff>
      <xdr:row>77</xdr:row>
      <xdr:rowOff>51936</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9494500" y="13151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43063</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278111" y="1324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89847</xdr:rowOff>
    </xdr:from>
    <xdr:to>
      <xdr:col>98</xdr:col>
      <xdr:colOff>38100</xdr:colOff>
      <xdr:row>77</xdr:row>
      <xdr:rowOff>19997</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8605500" y="1312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11124</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389111" y="1321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28713</xdr:rowOff>
    </xdr:from>
    <xdr:to>
      <xdr:col>116</xdr:col>
      <xdr:colOff>114300</xdr:colOff>
      <xdr:row>74</xdr:row>
      <xdr:rowOff>130313</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2110700" y="12716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51590</xdr:rowOff>
    </xdr:from>
    <xdr:ext cx="599010" cy="259045"/>
    <xdr:sp macro="" textlink="">
      <xdr:nvSpPr>
        <xdr:cNvPr id="869" name="繰出金該当値テキスト">
          <a:extLst>
            <a:ext uri="{FF2B5EF4-FFF2-40B4-BE49-F238E27FC236}">
              <a16:creationId xmlns:a16="http://schemas.microsoft.com/office/drawing/2014/main" id="{00000000-0008-0000-0600-000065030000}"/>
            </a:ext>
          </a:extLst>
        </xdr:cNvPr>
        <xdr:cNvSpPr txBox="1"/>
      </xdr:nvSpPr>
      <xdr:spPr>
        <a:xfrm>
          <a:off x="22212300" y="12567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43267</xdr:rowOff>
    </xdr:from>
    <xdr:to>
      <xdr:col>112</xdr:col>
      <xdr:colOff>38100</xdr:colOff>
      <xdr:row>74</xdr:row>
      <xdr:rowOff>144867</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1272500" y="12730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72</xdr:row>
      <xdr:rowOff>161394</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23795" y="12505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101277</xdr:rowOff>
    </xdr:from>
    <xdr:to>
      <xdr:col>107</xdr:col>
      <xdr:colOff>101600</xdr:colOff>
      <xdr:row>75</xdr:row>
      <xdr:rowOff>31427</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0383500" y="12788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73</xdr:row>
      <xdr:rowOff>47954</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134795" y="12563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70383</xdr:rowOff>
    </xdr:from>
    <xdr:to>
      <xdr:col>102</xdr:col>
      <xdr:colOff>165100</xdr:colOff>
      <xdr:row>75</xdr:row>
      <xdr:rowOff>533</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9494500" y="12757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73</xdr:row>
      <xdr:rowOff>17060</xdr:rowOff>
    </xdr:from>
    <xdr:ext cx="59901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45795" y="12532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157763</xdr:rowOff>
    </xdr:from>
    <xdr:to>
      <xdr:col>98</xdr:col>
      <xdr:colOff>38100</xdr:colOff>
      <xdr:row>75</xdr:row>
      <xdr:rowOff>87913</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8605500" y="1284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104440</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2620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a:extLst>
            <a:ext uri="{FF2B5EF4-FFF2-40B4-BE49-F238E27FC236}">
              <a16:creationId xmlns:a16="http://schemas.microsoft.com/office/drawing/2014/main" id="{00000000-0008-0000-0600-00007E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a:extLst>
            <a:ext uri="{FF2B5EF4-FFF2-40B4-BE49-F238E27FC236}">
              <a16:creationId xmlns:a16="http://schemas.microsoft.com/office/drawing/2014/main" id="{00000000-0008-0000-0600-000080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a:extLst>
            <a:ext uri="{FF2B5EF4-FFF2-40B4-BE49-F238E27FC236}">
              <a16:creationId xmlns:a16="http://schemas.microsoft.com/office/drawing/2014/main" id="{00000000-0008-0000-0600-000083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a:extLst>
            <a:ext uri="{FF2B5EF4-FFF2-40B4-BE49-F238E27FC236}">
              <a16:creationId xmlns:a16="http://schemas.microsoft.com/office/drawing/2014/main" id="{00000000-0008-0000-0600-000096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人件費は、幼児施設を公営で運営していることもあり、類似団体平均を</a:t>
          </a:r>
          <a:r>
            <a:rPr kumimoji="1" lang="en-US" altLang="ja-JP" sz="1100">
              <a:solidFill>
                <a:schemeClr val="dk1"/>
              </a:solidFill>
              <a:effectLst/>
              <a:latin typeface="+mn-lt"/>
              <a:ea typeface="+mn-ea"/>
              <a:cs typeface="+mn-cs"/>
            </a:rPr>
            <a:t>22,765</a:t>
          </a:r>
          <a:r>
            <a:rPr kumimoji="1" lang="ja-JP" altLang="ja-JP" sz="1100">
              <a:solidFill>
                <a:schemeClr val="dk1"/>
              </a:solidFill>
              <a:effectLst/>
              <a:latin typeface="+mn-lt"/>
              <a:ea typeface="+mn-ea"/>
              <a:cs typeface="+mn-cs"/>
            </a:rPr>
            <a:t>円上回っている。また、維持補修費については、降雪量の増減により除排雪経費が変動し、令和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年度の降雪量</a:t>
          </a:r>
          <a:r>
            <a:rPr kumimoji="1" lang="ja-JP" altLang="en-US" sz="1100">
              <a:solidFill>
                <a:schemeClr val="dk1"/>
              </a:solidFill>
              <a:effectLst/>
              <a:latin typeface="+mn-lt"/>
              <a:ea typeface="+mn-ea"/>
              <a:cs typeface="+mn-cs"/>
            </a:rPr>
            <a:t>は例年より極端に少なかったが</a:t>
          </a:r>
          <a:r>
            <a:rPr kumimoji="1" lang="ja-JP" altLang="ja-JP" sz="1100">
              <a:solidFill>
                <a:schemeClr val="dk1"/>
              </a:solidFill>
              <a:effectLst/>
              <a:latin typeface="+mn-lt"/>
              <a:ea typeface="+mn-ea"/>
              <a:cs typeface="+mn-cs"/>
            </a:rPr>
            <a:t>、小中学校や幼児施設、公民館などの公共施設の老朽化に伴う修繕費が増加しており、類似団体平均を大きく上回っている。子どもの人数が減少していることから、今後は、小学校や幼児施設の統合等により職員数の減など人件費の抑制及び維持費の削減に努める。</a:t>
          </a:r>
          <a:endParaRPr lang="ja-JP" altLang="ja-JP" sz="1400">
            <a:effectLst/>
          </a:endParaRPr>
        </a:p>
        <a:p>
          <a:r>
            <a:rPr kumimoji="1" lang="ja-JP" altLang="ja-JP" sz="1100">
              <a:solidFill>
                <a:schemeClr val="dk1"/>
              </a:solidFill>
              <a:effectLst/>
              <a:latin typeface="+mn-lt"/>
              <a:ea typeface="+mn-ea"/>
              <a:cs typeface="+mn-cs"/>
            </a:rPr>
            <a:t>　補助費等は、</a:t>
          </a:r>
          <a:r>
            <a:rPr kumimoji="1" lang="ja-JP" altLang="en-US" sz="1100">
              <a:solidFill>
                <a:schemeClr val="dk1"/>
              </a:solidFill>
              <a:effectLst/>
              <a:latin typeface="+mn-lt"/>
              <a:ea typeface="+mn-ea"/>
              <a:cs typeface="+mn-cs"/>
            </a:rPr>
            <a:t>物価高騰対策支援に係る</a:t>
          </a:r>
          <a:r>
            <a:rPr kumimoji="1" lang="ja-JP" altLang="ja-JP" sz="1100">
              <a:solidFill>
                <a:schemeClr val="dk1"/>
              </a:solidFill>
              <a:effectLst/>
              <a:latin typeface="+mn-lt"/>
              <a:ea typeface="+mn-ea"/>
              <a:cs typeface="+mn-cs"/>
            </a:rPr>
            <a:t>補助金</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前年度に比べ</a:t>
          </a:r>
          <a:r>
            <a:rPr kumimoji="1" lang="ja-JP" altLang="en-US" sz="1100">
              <a:solidFill>
                <a:schemeClr val="dk1"/>
              </a:solidFill>
              <a:effectLst/>
              <a:latin typeface="+mn-lt"/>
              <a:ea typeface="+mn-ea"/>
              <a:cs typeface="+mn-cs"/>
            </a:rPr>
            <a:t>減となったものの</a:t>
          </a:r>
          <a:r>
            <a:rPr kumimoji="1" lang="ja-JP" altLang="ja-JP" sz="1100">
              <a:solidFill>
                <a:schemeClr val="dk1"/>
              </a:solidFill>
              <a:effectLst/>
              <a:latin typeface="+mn-lt"/>
              <a:ea typeface="+mn-ea"/>
              <a:cs typeface="+mn-cs"/>
            </a:rPr>
            <a:t>、類似団体平均より</a:t>
          </a:r>
          <a:r>
            <a:rPr kumimoji="1" lang="en-US" altLang="ja-JP" sz="1100">
              <a:solidFill>
                <a:schemeClr val="dk1"/>
              </a:solidFill>
              <a:effectLst/>
              <a:latin typeface="+mn-lt"/>
              <a:ea typeface="+mn-ea"/>
              <a:cs typeface="+mn-cs"/>
            </a:rPr>
            <a:t>36,942</a:t>
          </a:r>
          <a:r>
            <a:rPr kumimoji="1" lang="ja-JP" altLang="ja-JP" sz="1100">
              <a:solidFill>
                <a:schemeClr val="dk1"/>
              </a:solidFill>
              <a:effectLst/>
              <a:latin typeface="+mn-lt"/>
              <a:ea typeface="+mn-ea"/>
              <a:cs typeface="+mn-cs"/>
            </a:rPr>
            <a:t>円上回っている。補助金交付事業について効果検証をし、効果的な事業実施を図る。</a:t>
          </a:r>
          <a:endParaRPr lang="ja-JP" altLang="ja-JP" sz="1400">
            <a:effectLst/>
          </a:endParaRPr>
        </a:p>
        <a:p>
          <a:r>
            <a:rPr kumimoji="1" lang="ja-JP" altLang="ja-JP" sz="1100">
              <a:solidFill>
                <a:schemeClr val="dk1"/>
              </a:solidFill>
              <a:effectLst/>
              <a:latin typeface="+mn-lt"/>
              <a:ea typeface="+mn-ea"/>
              <a:cs typeface="+mn-cs"/>
            </a:rPr>
            <a:t>　公債費は、大規模事業の償還開始により前年度に比べ増となり、類似団体平均を</a:t>
          </a:r>
          <a:r>
            <a:rPr kumimoji="1" lang="en-US" altLang="ja-JP" sz="1100">
              <a:solidFill>
                <a:schemeClr val="dk1"/>
              </a:solidFill>
              <a:effectLst/>
              <a:latin typeface="+mn-lt"/>
              <a:ea typeface="+mn-ea"/>
              <a:cs typeface="+mn-cs"/>
            </a:rPr>
            <a:t>71,725</a:t>
          </a:r>
          <a:r>
            <a:rPr kumimoji="1" lang="ja-JP" altLang="ja-JP" sz="1100">
              <a:solidFill>
                <a:schemeClr val="dk1"/>
              </a:solidFill>
              <a:effectLst/>
              <a:latin typeface="+mn-lt"/>
              <a:ea typeface="+mn-ea"/>
              <a:cs typeface="+mn-cs"/>
            </a:rPr>
            <a:t>円上回っている。今後においても近年取り組んできた大規模事業の償還開始により増大する見込みであり、</a:t>
          </a:r>
          <a:r>
            <a:rPr kumimoji="1" lang="en-US" altLang="ja-JP" sz="1100">
              <a:solidFill>
                <a:schemeClr val="dk1"/>
              </a:solidFill>
              <a:effectLst/>
              <a:latin typeface="+mn-lt"/>
              <a:ea typeface="+mn-ea"/>
              <a:cs typeface="+mn-cs"/>
            </a:rPr>
            <a:t>PFI</a:t>
          </a:r>
          <a:r>
            <a:rPr kumimoji="1" lang="ja-JP" altLang="ja-JP" sz="1100">
              <a:solidFill>
                <a:schemeClr val="dk1"/>
              </a:solidFill>
              <a:effectLst/>
              <a:latin typeface="+mn-lt"/>
              <a:ea typeface="+mn-ea"/>
              <a:cs typeface="+mn-cs"/>
            </a:rPr>
            <a:t>の導入などより効率的な財政運営を行う。</a:t>
          </a:r>
          <a:endParaRPr lang="ja-JP" altLang="ja-JP" sz="1400">
            <a:effectLst/>
          </a:endParaRPr>
        </a:p>
        <a:p>
          <a:r>
            <a:rPr kumimoji="1" lang="ja-JP" altLang="ja-JP" sz="1100">
              <a:solidFill>
                <a:schemeClr val="dk1"/>
              </a:solidFill>
              <a:effectLst/>
              <a:latin typeface="+mn-lt"/>
              <a:ea typeface="+mn-ea"/>
              <a:cs typeface="+mn-cs"/>
            </a:rPr>
            <a:t>　繰出金は、介護老人保健施設特別会計をはじめ各特別会計への繰出金が年々増加しており、類似団体平均を</a:t>
          </a:r>
          <a:r>
            <a:rPr kumimoji="1" lang="en-US" altLang="ja-JP" sz="1100">
              <a:solidFill>
                <a:schemeClr val="dk1"/>
              </a:solidFill>
              <a:effectLst/>
              <a:latin typeface="+mn-lt"/>
              <a:ea typeface="+mn-ea"/>
              <a:cs typeface="+mn-cs"/>
            </a:rPr>
            <a:t>39,245</a:t>
          </a:r>
          <a:r>
            <a:rPr kumimoji="1" lang="ja-JP" altLang="ja-JP" sz="1100">
              <a:solidFill>
                <a:schemeClr val="dk1"/>
              </a:solidFill>
              <a:effectLst/>
              <a:latin typeface="+mn-lt"/>
              <a:ea typeface="+mn-ea"/>
              <a:cs typeface="+mn-cs"/>
            </a:rPr>
            <a:t>円上回っている。使用料や利用料等の見直しや効率的な事業の執行などにより経費を抑制し、独立採算を原則とした事業運営を図る。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6,398
6,349
329.41
8,288,794
7,679,370
492,164
4,166,409
10,159,235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13.5
113.9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108458</xdr:rowOff>
    </xdr:from>
    <xdr:to>
      <xdr:col>24</xdr:col>
      <xdr:colOff>62865</xdr:colOff>
      <xdr:row>39</xdr:row>
      <xdr:rowOff>112395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3408"/>
          <a:ext cx="1270" cy="137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116222</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02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112395</xdr:rowOff>
    </xdr:from>
    <xdr:to>
      <xdr:col>24</xdr:col>
      <xdr:colOff>152400</xdr:colOff>
      <xdr:row>39</xdr:row>
      <xdr:rowOff>112395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8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55135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108458</xdr:rowOff>
    </xdr:from>
    <xdr:to>
      <xdr:col>24</xdr:col>
      <xdr:colOff>152400</xdr:colOff>
      <xdr:row>31</xdr:row>
      <xdr:rowOff>108458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3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63500</xdr:rowOff>
    </xdr:from>
    <xdr:to>
      <xdr:col>24</xdr:col>
      <xdr:colOff>63500</xdr:colOff>
      <xdr:row>34</xdr:row>
      <xdr:rowOff>170180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89280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143527</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44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165100</xdr:rowOff>
    </xdr:from>
    <xdr:to>
      <xdr:col>24</xdr:col>
      <xdr:colOff>114300</xdr:colOff>
      <xdr:row>36</xdr:row>
      <xdr:rowOff>95250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170180</xdr:rowOff>
    </xdr:from>
    <xdr:to>
      <xdr:col>19</xdr:col>
      <xdr:colOff>177800</xdr:colOff>
      <xdr:row>35</xdr:row>
      <xdr:rowOff>52705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999480"/>
          <a:ext cx="889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23495</xdr:rowOff>
    </xdr:from>
    <xdr:to>
      <xdr:col>20</xdr:col>
      <xdr:colOff>38100</xdr:colOff>
      <xdr:row>36</xdr:row>
      <xdr:rowOff>125095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116222</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8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152146</xdr:rowOff>
    </xdr:from>
    <xdr:to>
      <xdr:col>15</xdr:col>
      <xdr:colOff>50800</xdr:colOff>
      <xdr:row>35</xdr:row>
      <xdr:rowOff>52705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5981446"/>
          <a:ext cx="889000" cy="72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66675</xdr:rowOff>
    </xdr:from>
    <xdr:to>
      <xdr:col>15</xdr:col>
      <xdr:colOff>101600</xdr:colOff>
      <xdr:row>36</xdr:row>
      <xdr:rowOff>168275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159402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152146</xdr:rowOff>
    </xdr:from>
    <xdr:to>
      <xdr:col>10</xdr:col>
      <xdr:colOff>114300</xdr:colOff>
      <xdr:row>35</xdr:row>
      <xdr:rowOff>89535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981446"/>
          <a:ext cx="889000" cy="108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88646</xdr:rowOff>
    </xdr:from>
    <xdr:to>
      <xdr:col>10</xdr:col>
      <xdr:colOff>165100</xdr:colOff>
      <xdr:row>37</xdr:row>
      <xdr:rowOff>18796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9923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53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51689</xdr:rowOff>
    </xdr:from>
    <xdr:to>
      <xdr:col>6</xdr:col>
      <xdr:colOff>38100</xdr:colOff>
      <xdr:row>36</xdr:row>
      <xdr:rowOff>153289</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2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144416</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1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12700</xdr:rowOff>
    </xdr:from>
    <xdr:to>
      <xdr:col>24</xdr:col>
      <xdr:colOff>114300</xdr:colOff>
      <xdr:row>34</xdr:row>
      <xdr:rowOff>114300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8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35577</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693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119380</xdr:rowOff>
    </xdr:from>
    <xdr:to>
      <xdr:col>20</xdr:col>
      <xdr:colOff>38100</xdr:colOff>
      <xdr:row>35</xdr:row>
      <xdr:rowOff>49530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48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66057</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723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1905</xdr:rowOff>
    </xdr:from>
    <xdr:to>
      <xdr:col>15</xdr:col>
      <xdr:colOff>101600</xdr:colOff>
      <xdr:row>35</xdr:row>
      <xdr:rowOff>103505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02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120032</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777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101346</xdr:rowOff>
    </xdr:from>
    <xdr:to>
      <xdr:col>10</xdr:col>
      <xdr:colOff>165100</xdr:colOff>
      <xdr:row>35</xdr:row>
      <xdr:rowOff>31496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930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48023</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705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38735</xdr:rowOff>
    </xdr:from>
    <xdr:to>
      <xdr:col>6</xdr:col>
      <xdr:colOff>38100</xdr:colOff>
      <xdr:row>35</xdr:row>
      <xdr:rowOff>140335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3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156862</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814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94405</xdr:rowOff>
    </xdr:from>
    <xdr:to>
      <xdr:col>24</xdr:col>
      <xdr:colOff>62865</xdr:colOff>
      <xdr:row>58</xdr:row>
      <xdr:rowOff>111055</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9009805"/>
          <a:ext cx="1270" cy="1045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114882</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111055</xdr:rowOff>
    </xdr:from>
    <xdr:to>
      <xdr:col>24</xdr:col>
      <xdr:colOff>152400</xdr:colOff>
      <xdr:row>58</xdr:row>
      <xdr:rowOff>111055</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5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41082</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7850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2,349,071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94405</xdr:rowOff>
    </xdr:from>
    <xdr:to>
      <xdr:col>24</xdr:col>
      <xdr:colOff>152400</xdr:colOff>
      <xdr:row>52</xdr:row>
      <xdr:rowOff>94405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009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44389</xdr:rowOff>
    </xdr:from>
    <xdr:to>
      <xdr:col>24</xdr:col>
      <xdr:colOff>63500</xdr:colOff>
      <xdr:row>58</xdr:row>
      <xdr:rowOff>51093</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988489"/>
          <a:ext cx="838200" cy="6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145298</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9179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166871</xdr:rowOff>
    </xdr:from>
    <xdr:to>
      <xdr:col>24</xdr:col>
      <xdr:colOff>114300</xdr:colOff>
      <xdr:row>58</xdr:row>
      <xdr:rowOff>97021</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51093</xdr:rowOff>
    </xdr:from>
    <xdr:to>
      <xdr:col>19</xdr:col>
      <xdr:colOff>177800</xdr:colOff>
      <xdr:row>58</xdr:row>
      <xdr:rowOff>69022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995193"/>
          <a:ext cx="889000" cy="17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2391</xdr:rowOff>
    </xdr:from>
    <xdr:to>
      <xdr:col>20</xdr:col>
      <xdr:colOff>38100</xdr:colOff>
      <xdr:row>58</xdr:row>
      <xdr:rowOff>103991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95118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10039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25915</xdr:rowOff>
    </xdr:from>
    <xdr:to>
      <xdr:col>15</xdr:col>
      <xdr:colOff>50800</xdr:colOff>
      <xdr:row>58</xdr:row>
      <xdr:rowOff>69022</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970015"/>
          <a:ext cx="889000" cy="43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169463</xdr:rowOff>
    </xdr:from>
    <xdr:to>
      <xdr:col>15</xdr:col>
      <xdr:colOff>101600</xdr:colOff>
      <xdr:row>58</xdr:row>
      <xdr:rowOff>99613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116140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1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25915</xdr:rowOff>
    </xdr:from>
    <xdr:to>
      <xdr:col>10</xdr:col>
      <xdr:colOff>114300</xdr:colOff>
      <xdr:row>58</xdr:row>
      <xdr:rowOff>79091</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1130300" y="9970015"/>
          <a:ext cx="889000" cy="53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140361</xdr:rowOff>
    </xdr:from>
    <xdr:to>
      <xdr:col>10</xdr:col>
      <xdr:colOff>165100</xdr:colOff>
      <xdr:row>58</xdr:row>
      <xdr:rowOff>70511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87038</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68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30176</xdr:rowOff>
    </xdr:from>
    <xdr:to>
      <xdr:col>6</xdr:col>
      <xdr:colOff>38100</xdr:colOff>
      <xdr:row>58</xdr:row>
      <xdr:rowOff>131776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74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122903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10067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165039</xdr:rowOff>
    </xdr:from>
    <xdr:to>
      <xdr:col>24</xdr:col>
      <xdr:colOff>114300</xdr:colOff>
      <xdr:row>58</xdr:row>
      <xdr:rowOff>95189</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3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124416</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725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293</xdr:rowOff>
    </xdr:from>
    <xdr:to>
      <xdr:col>20</xdr:col>
      <xdr:colOff>38100</xdr:colOff>
      <xdr:row>58</xdr:row>
      <xdr:rowOff>101893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44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118420</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719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18222</xdr:rowOff>
    </xdr:from>
    <xdr:to>
      <xdr:col>15</xdr:col>
      <xdr:colOff>101600</xdr:colOff>
      <xdr:row>58</xdr:row>
      <xdr:rowOff>119822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6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110949</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10055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146565</xdr:rowOff>
    </xdr:from>
    <xdr:to>
      <xdr:col>10</xdr:col>
      <xdr:colOff>165100</xdr:colOff>
      <xdr:row>58</xdr:row>
      <xdr:rowOff>76715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1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67842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10011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28291</xdr:rowOff>
    </xdr:from>
    <xdr:to>
      <xdr:col>6</xdr:col>
      <xdr:colOff>38100</xdr:colOff>
      <xdr:row>58</xdr:row>
      <xdr:rowOff>129891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72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146418</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747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4" name="民生費グラフ枠">
          <a:extLst>
            <a:ext uri="{FF2B5EF4-FFF2-40B4-BE49-F238E27FC236}">
              <a16:creationId xmlns:a16="http://schemas.microsoft.com/office/drawing/2014/main" id="{00000000-0008-0000-0700-0000A4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85361</xdr:rowOff>
    </xdr:from>
    <xdr:to>
      <xdr:col>24</xdr:col>
      <xdr:colOff>62865</xdr:colOff>
      <xdr:row>77</xdr:row>
      <xdr:rowOff>54392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flipV="1">
          <a:off x="4633595" y="12086861"/>
          <a:ext cx="1270" cy="1169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58219</xdr:rowOff>
    </xdr:from>
    <xdr:ext cx="599010" cy="259045"/>
    <xdr:sp macro="" textlink="">
      <xdr:nvSpPr>
        <xdr:cNvPr id="166" name="民生費最小値テキスト">
          <a:extLst>
            <a:ext uri="{FF2B5EF4-FFF2-40B4-BE49-F238E27FC236}">
              <a16:creationId xmlns:a16="http://schemas.microsoft.com/office/drawing/2014/main" id="{00000000-0008-0000-0700-0000A6000000}"/>
            </a:ext>
          </a:extLst>
        </xdr:cNvPr>
        <xdr:cNvSpPr txBox="1"/>
      </xdr:nvSpPr>
      <xdr:spPr>
        <a:xfrm>
          <a:off x="4686300" y="13259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54392</xdr:rowOff>
    </xdr:from>
    <xdr:to>
      <xdr:col>24</xdr:col>
      <xdr:colOff>152400</xdr:colOff>
      <xdr:row>77</xdr:row>
      <xdr:rowOff>54392</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4546600" y="13256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32038</xdr:rowOff>
    </xdr:from>
    <xdr:ext cx="599010" cy="259045"/>
    <xdr:sp macro="" textlink="">
      <xdr:nvSpPr>
        <xdr:cNvPr id="168" name="民生費最大値テキスト">
          <a:extLst>
            <a:ext uri="{FF2B5EF4-FFF2-40B4-BE49-F238E27FC236}">
              <a16:creationId xmlns:a16="http://schemas.microsoft.com/office/drawing/2014/main" id="{00000000-0008-0000-0700-0000A8000000}"/>
            </a:ext>
          </a:extLst>
        </xdr:cNvPr>
        <xdr:cNvSpPr txBox="1"/>
      </xdr:nvSpPr>
      <xdr:spPr>
        <a:xfrm>
          <a:off x="4686300" y="11862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329,508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85361</xdr:rowOff>
    </xdr:from>
    <xdr:to>
      <xdr:col>24</xdr:col>
      <xdr:colOff>152400</xdr:colOff>
      <xdr:row>70</xdr:row>
      <xdr:rowOff>85361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2086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41208</xdr:rowOff>
    </xdr:from>
    <xdr:to>
      <xdr:col>24</xdr:col>
      <xdr:colOff>63500</xdr:colOff>
      <xdr:row>74</xdr:row>
      <xdr:rowOff>52592</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3797300" y="12728508"/>
          <a:ext cx="838200" cy="11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119356</xdr:rowOff>
    </xdr:from>
    <xdr:ext cx="599010" cy="259045"/>
    <xdr:sp macro="" textlink="">
      <xdr:nvSpPr>
        <xdr:cNvPr id="171" name="民生費平均値テキスト">
          <a:extLst>
            <a:ext uri="{FF2B5EF4-FFF2-40B4-BE49-F238E27FC236}">
              <a16:creationId xmlns:a16="http://schemas.microsoft.com/office/drawing/2014/main" id="{00000000-0008-0000-0700-0000AB000000}"/>
            </a:ext>
          </a:extLst>
        </xdr:cNvPr>
        <xdr:cNvSpPr txBox="1"/>
      </xdr:nvSpPr>
      <xdr:spPr>
        <a:xfrm>
          <a:off x="4686300" y="128066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140929</xdr:rowOff>
    </xdr:from>
    <xdr:to>
      <xdr:col>24</xdr:col>
      <xdr:colOff>114300</xdr:colOff>
      <xdr:row>75</xdr:row>
      <xdr:rowOff>71079</xdr:rowOff>
    </xdr:to>
    <xdr:sp macro="" textlink="">
      <xdr:nvSpPr>
        <xdr:cNvPr id="172" name="フローチャート: 判断 171">
          <a:extLst>
            <a:ext uri="{FF2B5EF4-FFF2-40B4-BE49-F238E27FC236}">
              <a16:creationId xmlns:a16="http://schemas.microsoft.com/office/drawing/2014/main" id="{00000000-0008-0000-0700-0000AC000000}"/>
            </a:ext>
          </a:extLst>
        </xdr:cNvPr>
        <xdr:cNvSpPr/>
      </xdr:nvSpPr>
      <xdr:spPr>
        <a:xfrm>
          <a:off x="4584700" y="1282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41208</xdr:rowOff>
    </xdr:from>
    <xdr:to>
      <xdr:col>19</xdr:col>
      <xdr:colOff>177800</xdr:colOff>
      <xdr:row>74</xdr:row>
      <xdr:rowOff>79949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2908300" y="12728508"/>
          <a:ext cx="889000" cy="38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15680</xdr:rowOff>
    </xdr:from>
    <xdr:to>
      <xdr:col>20</xdr:col>
      <xdr:colOff>38100</xdr:colOff>
      <xdr:row>75</xdr:row>
      <xdr:rowOff>117280</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3746500" y="1287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108407</xdr:rowOff>
    </xdr:from>
    <xdr:ext cx="599010" cy="259045"/>
    <xdr:sp macro="" textlink="">
      <xdr:nvSpPr>
        <xdr:cNvPr id="175" name="テキスト ボックス 174">
          <a:extLst>
            <a:ext uri="{FF2B5EF4-FFF2-40B4-BE49-F238E27FC236}">
              <a16:creationId xmlns:a16="http://schemas.microsoft.com/office/drawing/2014/main" id="{00000000-0008-0000-0700-0000AF000000}"/>
            </a:ext>
          </a:extLst>
        </xdr:cNvPr>
        <xdr:cNvSpPr txBox="1"/>
      </xdr:nvSpPr>
      <xdr:spPr>
        <a:xfrm>
          <a:off x="3497795" y="12967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79949</xdr:rowOff>
    </xdr:from>
    <xdr:to>
      <xdr:col>15</xdr:col>
      <xdr:colOff>50800</xdr:colOff>
      <xdr:row>75</xdr:row>
      <xdr:rowOff>50192</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019300" y="12767249"/>
          <a:ext cx="889000" cy="141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158166</xdr:rowOff>
    </xdr:from>
    <xdr:to>
      <xdr:col>15</xdr:col>
      <xdr:colOff>101600</xdr:colOff>
      <xdr:row>75</xdr:row>
      <xdr:rowOff>88316</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2857500" y="128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79443</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2608795" y="12938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50192</xdr:rowOff>
    </xdr:from>
    <xdr:to>
      <xdr:col>10</xdr:col>
      <xdr:colOff>114300</xdr:colOff>
      <xdr:row>75</xdr:row>
      <xdr:rowOff>108805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1130300" y="12908942"/>
          <a:ext cx="889000" cy="58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102250</xdr:rowOff>
    </xdr:from>
    <xdr:to>
      <xdr:col>10</xdr:col>
      <xdr:colOff>165100</xdr:colOff>
      <xdr:row>76</xdr:row>
      <xdr:rowOff>32401</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1968500" y="1296100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23527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1719795" y="13053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127465</xdr:rowOff>
    </xdr:from>
    <xdr:to>
      <xdr:col>6</xdr:col>
      <xdr:colOff>38100</xdr:colOff>
      <xdr:row>76</xdr:row>
      <xdr:rowOff>57615</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079500" y="1298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48742</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830795" y="13078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1792</xdr:rowOff>
    </xdr:from>
    <xdr:to>
      <xdr:col>24</xdr:col>
      <xdr:colOff>114300</xdr:colOff>
      <xdr:row>74</xdr:row>
      <xdr:rowOff>103392</xdr:rowOff>
    </xdr:to>
    <xdr:sp macro="" textlink="">
      <xdr:nvSpPr>
        <xdr:cNvPr id="189" name="楕円 188">
          <a:extLst>
            <a:ext uri="{FF2B5EF4-FFF2-40B4-BE49-F238E27FC236}">
              <a16:creationId xmlns:a16="http://schemas.microsoft.com/office/drawing/2014/main" id="{00000000-0008-0000-0700-0000BD000000}"/>
            </a:ext>
          </a:extLst>
        </xdr:cNvPr>
        <xdr:cNvSpPr/>
      </xdr:nvSpPr>
      <xdr:spPr>
        <a:xfrm>
          <a:off x="4584700" y="12689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24669</xdr:rowOff>
    </xdr:from>
    <xdr:ext cx="599010" cy="259045"/>
    <xdr:sp macro="" textlink="">
      <xdr:nvSpPr>
        <xdr:cNvPr id="190" name="民生費該当値テキスト">
          <a:extLst>
            <a:ext uri="{FF2B5EF4-FFF2-40B4-BE49-F238E27FC236}">
              <a16:creationId xmlns:a16="http://schemas.microsoft.com/office/drawing/2014/main" id="{00000000-0008-0000-0700-0000BE000000}"/>
            </a:ext>
          </a:extLst>
        </xdr:cNvPr>
        <xdr:cNvSpPr txBox="1"/>
      </xdr:nvSpPr>
      <xdr:spPr>
        <a:xfrm>
          <a:off x="4686300" y="12540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161858</xdr:rowOff>
    </xdr:from>
    <xdr:to>
      <xdr:col>20</xdr:col>
      <xdr:colOff>38100</xdr:colOff>
      <xdr:row>74</xdr:row>
      <xdr:rowOff>92008</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3746500" y="12677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108535</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497795" y="12452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29149</xdr:rowOff>
    </xdr:from>
    <xdr:to>
      <xdr:col>15</xdr:col>
      <xdr:colOff>101600</xdr:colOff>
      <xdr:row>74</xdr:row>
      <xdr:rowOff>130749</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2857500" y="12716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147276</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608795" y="12491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170842</xdr:rowOff>
    </xdr:from>
    <xdr:to>
      <xdr:col>10</xdr:col>
      <xdr:colOff>165100</xdr:colOff>
      <xdr:row>75</xdr:row>
      <xdr:rowOff>100992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1968500" y="12858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117519</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719795" y="12633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58005</xdr:rowOff>
    </xdr:from>
    <xdr:to>
      <xdr:col>6</xdr:col>
      <xdr:colOff>38100</xdr:colOff>
      <xdr:row>75</xdr:row>
      <xdr:rowOff>159606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079500" y="1291675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4682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830795" y="12691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a:extLst>
            <a:ext uri="{FF2B5EF4-FFF2-40B4-BE49-F238E27FC236}">
              <a16:creationId xmlns:a16="http://schemas.microsoft.com/office/drawing/2014/main" id="{00000000-0008-0000-0700-0000C7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a:extLst>
            <a:ext uri="{FF2B5EF4-FFF2-40B4-BE49-F238E27FC236}">
              <a16:creationId xmlns:a16="http://schemas.microsoft.com/office/drawing/2014/main" id="{00000000-0008-0000-0700-0000C8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a:extLst>
            <a:ext uri="{FF2B5EF4-FFF2-40B4-BE49-F238E27FC236}">
              <a16:creationId xmlns:a16="http://schemas.microsoft.com/office/drawing/2014/main" id="{00000000-0008-0000-0700-0000D0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09" name="直線コネクタ 208">
          <a:extLst>
            <a:ext uri="{FF2B5EF4-FFF2-40B4-BE49-F238E27FC236}">
              <a16:creationId xmlns:a16="http://schemas.microsoft.com/office/drawing/2014/main" id="{00000000-0008-0000-0700-0000D1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1" name="衛生費グラフ枠">
          <a:extLst>
            <a:ext uri="{FF2B5EF4-FFF2-40B4-BE49-F238E27FC236}">
              <a16:creationId xmlns:a16="http://schemas.microsoft.com/office/drawing/2014/main" id="{00000000-0008-0000-0700-0000DD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158102</xdr:rowOff>
    </xdr:from>
    <xdr:to>
      <xdr:col>24</xdr:col>
      <xdr:colOff>62865</xdr:colOff>
      <xdr:row>98</xdr:row>
      <xdr:rowOff>24112</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flipV="1">
          <a:off x="4633595" y="15417152"/>
          <a:ext cx="1270" cy="1409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27939</xdr:rowOff>
    </xdr:from>
    <xdr:ext cx="534377" cy="259045"/>
    <xdr:sp macro="" textlink="">
      <xdr:nvSpPr>
        <xdr:cNvPr id="223" name="衛生費最小値テキスト">
          <a:extLst>
            <a:ext uri="{FF2B5EF4-FFF2-40B4-BE49-F238E27FC236}">
              <a16:creationId xmlns:a16="http://schemas.microsoft.com/office/drawing/2014/main" id="{00000000-0008-0000-0700-0000DF000000}"/>
            </a:ext>
          </a:extLst>
        </xdr:cNvPr>
        <xdr:cNvSpPr txBox="1"/>
      </xdr:nvSpPr>
      <xdr:spPr>
        <a:xfrm>
          <a:off x="4686300" y="16830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24112</xdr:rowOff>
    </xdr:from>
    <xdr:to>
      <xdr:col>24</xdr:col>
      <xdr:colOff>152400</xdr:colOff>
      <xdr:row>98</xdr:row>
      <xdr:rowOff>24112</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4546600" y="16826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104779</xdr:rowOff>
    </xdr:from>
    <xdr:ext cx="599010" cy="259045"/>
    <xdr:sp macro="" textlink="">
      <xdr:nvSpPr>
        <xdr:cNvPr id="225" name="衛生費最大値テキスト">
          <a:extLst>
            <a:ext uri="{FF2B5EF4-FFF2-40B4-BE49-F238E27FC236}">
              <a16:creationId xmlns:a16="http://schemas.microsoft.com/office/drawing/2014/main" id="{00000000-0008-0000-0700-0000E1000000}"/>
            </a:ext>
          </a:extLst>
        </xdr:cNvPr>
        <xdr:cNvSpPr txBox="1"/>
      </xdr:nvSpPr>
      <xdr:spPr>
        <a:xfrm>
          <a:off x="4686300" y="15192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210,085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158102</xdr:rowOff>
    </xdr:from>
    <xdr:to>
      <xdr:col>24</xdr:col>
      <xdr:colOff>152400</xdr:colOff>
      <xdr:row>89</xdr:row>
      <xdr:rowOff>158102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5417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77040</xdr:rowOff>
    </xdr:from>
    <xdr:to>
      <xdr:col>24</xdr:col>
      <xdr:colOff>63500</xdr:colOff>
      <xdr:row>96</xdr:row>
      <xdr:rowOff>154772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3797300" y="16536240"/>
          <a:ext cx="838200" cy="77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119054</xdr:rowOff>
    </xdr:from>
    <xdr:ext cx="534377" cy="259045"/>
    <xdr:sp macro="" textlink="">
      <xdr:nvSpPr>
        <xdr:cNvPr id="228" name="衛生費平均値テキスト">
          <a:extLst>
            <a:ext uri="{FF2B5EF4-FFF2-40B4-BE49-F238E27FC236}">
              <a16:creationId xmlns:a16="http://schemas.microsoft.com/office/drawing/2014/main" id="{00000000-0008-0000-0700-0000E4000000}"/>
            </a:ext>
          </a:extLst>
        </xdr:cNvPr>
        <xdr:cNvSpPr txBox="1"/>
      </xdr:nvSpPr>
      <xdr:spPr>
        <a:xfrm>
          <a:off x="4686300" y="162353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96177</xdr:rowOff>
    </xdr:from>
    <xdr:to>
      <xdr:col>24</xdr:col>
      <xdr:colOff>114300</xdr:colOff>
      <xdr:row>96</xdr:row>
      <xdr:rowOff>26327</xdr:rowOff>
    </xdr:to>
    <xdr:sp macro="" textlink="">
      <xdr:nvSpPr>
        <xdr:cNvPr id="229" name="フローチャート: 判断 228">
          <a:extLst>
            <a:ext uri="{FF2B5EF4-FFF2-40B4-BE49-F238E27FC236}">
              <a16:creationId xmlns:a16="http://schemas.microsoft.com/office/drawing/2014/main" id="{00000000-0008-0000-0700-0000E5000000}"/>
            </a:ext>
          </a:extLst>
        </xdr:cNvPr>
        <xdr:cNvSpPr/>
      </xdr:nvSpPr>
      <xdr:spPr>
        <a:xfrm>
          <a:off x="4584700" y="1638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77040</xdr:rowOff>
    </xdr:from>
    <xdr:to>
      <xdr:col>19</xdr:col>
      <xdr:colOff>177800</xdr:colOff>
      <xdr:row>96</xdr:row>
      <xdr:rowOff>117252</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2908300" y="16536240"/>
          <a:ext cx="889000" cy="40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89326</xdr:rowOff>
    </xdr:from>
    <xdr:to>
      <xdr:col>20</xdr:col>
      <xdr:colOff>38100</xdr:colOff>
      <xdr:row>96</xdr:row>
      <xdr:rowOff>19476</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3746500" y="1637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36003</xdr:rowOff>
    </xdr:from>
    <xdr:ext cx="534377"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3530111" y="16152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117252</xdr:rowOff>
    </xdr:from>
    <xdr:to>
      <xdr:col>15</xdr:col>
      <xdr:colOff>50800</xdr:colOff>
      <xdr:row>97</xdr:row>
      <xdr:rowOff>73056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2019300" y="16576452"/>
          <a:ext cx="889000" cy="127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109984</xdr:rowOff>
    </xdr:from>
    <xdr:to>
      <xdr:col>15</xdr:col>
      <xdr:colOff>101600</xdr:colOff>
      <xdr:row>96</xdr:row>
      <xdr:rowOff>40134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2857500" y="16397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56661</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2641111" y="16172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73056</xdr:rowOff>
    </xdr:from>
    <xdr:to>
      <xdr:col>10</xdr:col>
      <xdr:colOff>114300</xdr:colOff>
      <xdr:row>97</xdr:row>
      <xdr:rowOff>88700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1130300" y="16703706"/>
          <a:ext cx="889000" cy="15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154752</xdr:rowOff>
    </xdr:from>
    <xdr:to>
      <xdr:col>10</xdr:col>
      <xdr:colOff>165100</xdr:colOff>
      <xdr:row>96</xdr:row>
      <xdr:rowOff>84902</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1968500" y="1644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101429</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1752111" y="16217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16464</xdr:rowOff>
    </xdr:from>
    <xdr:to>
      <xdr:col>6</xdr:col>
      <xdr:colOff>38100</xdr:colOff>
      <xdr:row>96</xdr:row>
      <xdr:rowOff>118064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079500" y="1647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134591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863111" y="16250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103972</xdr:rowOff>
    </xdr:from>
    <xdr:to>
      <xdr:col>24</xdr:col>
      <xdr:colOff>114300</xdr:colOff>
      <xdr:row>97</xdr:row>
      <xdr:rowOff>34122</xdr:rowOff>
    </xdr:to>
    <xdr:sp macro="" textlink="">
      <xdr:nvSpPr>
        <xdr:cNvPr id="246" name="楕円 245">
          <a:extLst>
            <a:ext uri="{FF2B5EF4-FFF2-40B4-BE49-F238E27FC236}">
              <a16:creationId xmlns:a16="http://schemas.microsoft.com/office/drawing/2014/main" id="{00000000-0008-0000-0700-0000F6000000}"/>
            </a:ext>
          </a:extLst>
        </xdr:cNvPr>
        <xdr:cNvSpPr/>
      </xdr:nvSpPr>
      <xdr:spPr>
        <a:xfrm>
          <a:off x="4584700" y="16563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82399</xdr:rowOff>
    </xdr:from>
    <xdr:ext cx="534377" cy="259045"/>
    <xdr:sp macro="" textlink="">
      <xdr:nvSpPr>
        <xdr:cNvPr id="247" name="衛生費該当値テキスト">
          <a:extLst>
            <a:ext uri="{FF2B5EF4-FFF2-40B4-BE49-F238E27FC236}">
              <a16:creationId xmlns:a16="http://schemas.microsoft.com/office/drawing/2014/main" id="{00000000-0008-0000-0700-0000F7000000}"/>
            </a:ext>
          </a:extLst>
        </xdr:cNvPr>
        <xdr:cNvSpPr txBox="1"/>
      </xdr:nvSpPr>
      <xdr:spPr>
        <a:xfrm>
          <a:off x="4686300" y="16541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26240</xdr:rowOff>
    </xdr:from>
    <xdr:to>
      <xdr:col>20</xdr:col>
      <xdr:colOff>38100</xdr:colOff>
      <xdr:row>96</xdr:row>
      <xdr:rowOff>127840</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3746500" y="1648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118967</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530111" y="16578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66452</xdr:rowOff>
    </xdr:from>
    <xdr:to>
      <xdr:col>15</xdr:col>
      <xdr:colOff>101600</xdr:colOff>
      <xdr:row>96</xdr:row>
      <xdr:rowOff>168052</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2857500" y="16525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159179</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641111" y="16618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22256</xdr:rowOff>
    </xdr:from>
    <xdr:to>
      <xdr:col>10</xdr:col>
      <xdr:colOff>165100</xdr:colOff>
      <xdr:row>97</xdr:row>
      <xdr:rowOff>123856</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1968500" y="16652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114983</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752111" y="16745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37900</xdr:rowOff>
    </xdr:from>
    <xdr:to>
      <xdr:col>6</xdr:col>
      <xdr:colOff>38100</xdr:colOff>
      <xdr:row>97</xdr:row>
      <xdr:rowOff>139500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079500" y="1666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130627</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863111" y="16761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6" name="正方形/長方形 255">
          <a:extLst>
            <a:ext uri="{FF2B5EF4-FFF2-40B4-BE49-F238E27FC236}">
              <a16:creationId xmlns:a16="http://schemas.microsoft.com/office/drawing/2014/main" id="{00000000-0008-0000-0700-000000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7" name="正方形/長方形 256">
          <a:extLst>
            <a:ext uri="{FF2B5EF4-FFF2-40B4-BE49-F238E27FC236}">
              <a16:creationId xmlns:a16="http://schemas.microsoft.com/office/drawing/2014/main" id="{00000000-0008-0000-0700-000001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5" name="直線コネクタ 264">
          <a:extLst>
            <a:ext uri="{FF2B5EF4-FFF2-40B4-BE49-F238E27FC236}">
              <a16:creationId xmlns:a16="http://schemas.microsoft.com/office/drawing/2014/main" id="{00000000-0008-0000-0700-000009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6" name="直線コネクタ 265">
          <a:extLst>
            <a:ext uri="{FF2B5EF4-FFF2-40B4-BE49-F238E27FC236}">
              <a16:creationId xmlns:a16="http://schemas.microsoft.com/office/drawing/2014/main" id="{00000000-0008-0000-0700-00000A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6" name="労働費グラフ枠">
          <a:extLst>
            <a:ext uri="{FF2B5EF4-FFF2-40B4-BE49-F238E27FC236}">
              <a16:creationId xmlns:a16="http://schemas.microsoft.com/office/drawing/2014/main" id="{00000000-0008-0000-0700-00001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54661</xdr:rowOff>
    </xdr:from>
    <xdr:to>
      <xdr:col>54</xdr:col>
      <xdr:colOff>189865</xdr:colOff>
      <xdr:row>38</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flipV="1">
          <a:off x="10475595" y="5198161"/>
          <a:ext cx="1270" cy="1456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78" name="労働費最小値テキスト">
          <a:extLst>
            <a:ext uri="{FF2B5EF4-FFF2-40B4-BE49-F238E27FC236}">
              <a16:creationId xmlns:a16="http://schemas.microsoft.com/office/drawing/2014/main" id="{00000000-0008-0000-0700-000016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1338</xdr:rowOff>
    </xdr:from>
    <xdr:ext cx="469744" cy="259045"/>
    <xdr:sp macro="" textlink="">
      <xdr:nvSpPr>
        <xdr:cNvPr id="280" name="労働費最大値テキスト">
          <a:extLst>
            <a:ext uri="{FF2B5EF4-FFF2-40B4-BE49-F238E27FC236}">
              <a16:creationId xmlns:a16="http://schemas.microsoft.com/office/drawing/2014/main" id="{00000000-0008-0000-0700-000018010000}"/>
            </a:ext>
          </a:extLst>
        </xdr:cNvPr>
        <xdr:cNvSpPr txBox="1"/>
      </xdr:nvSpPr>
      <xdr:spPr>
        <a:xfrm>
          <a:off x="10528300" y="497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54661</xdr:rowOff>
    </xdr:from>
    <xdr:to>
      <xdr:col>55</xdr:col>
      <xdr:colOff>88900</xdr:colOff>
      <xdr:row>30</xdr:row>
      <xdr:rowOff>54661</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10388600" y="5198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54661</xdr:rowOff>
    </xdr:from>
    <xdr:to>
      <xdr:col>55</xdr:col>
      <xdr:colOff>0</xdr:colOff>
      <xdr:row>32</xdr:row>
      <xdr:rowOff>74320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9639300" y="5541061"/>
          <a:ext cx="838200" cy="19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66413</xdr:rowOff>
    </xdr:from>
    <xdr:ext cx="378565" cy="259045"/>
    <xdr:sp macro="" textlink="">
      <xdr:nvSpPr>
        <xdr:cNvPr id="283" name="労働費平均値テキスト">
          <a:extLst>
            <a:ext uri="{FF2B5EF4-FFF2-40B4-BE49-F238E27FC236}">
              <a16:creationId xmlns:a16="http://schemas.microsoft.com/office/drawing/2014/main" id="{00000000-0008-0000-0700-00001B010000}"/>
            </a:ext>
          </a:extLst>
        </xdr:cNvPr>
        <xdr:cNvSpPr txBox="1"/>
      </xdr:nvSpPr>
      <xdr:spPr>
        <a:xfrm>
          <a:off x="10528300" y="641006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87986</xdr:rowOff>
    </xdr:from>
    <xdr:to>
      <xdr:col>55</xdr:col>
      <xdr:colOff>50800</xdr:colOff>
      <xdr:row>38</xdr:row>
      <xdr:rowOff>18135</xdr:rowOff>
    </xdr:to>
    <xdr:sp macro="" textlink="">
      <xdr:nvSpPr>
        <xdr:cNvPr id="284" name="フローチャート: 判断 283">
          <a:extLst>
            <a:ext uri="{FF2B5EF4-FFF2-40B4-BE49-F238E27FC236}">
              <a16:creationId xmlns:a16="http://schemas.microsoft.com/office/drawing/2014/main" id="{00000000-0008-0000-0700-00001C010000}"/>
            </a:ext>
          </a:extLst>
        </xdr:cNvPr>
        <xdr:cNvSpPr/>
      </xdr:nvSpPr>
      <xdr:spPr>
        <a:xfrm>
          <a:off x="10426700" y="64316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74320</xdr:rowOff>
    </xdr:from>
    <xdr:to>
      <xdr:col>50</xdr:col>
      <xdr:colOff>114300</xdr:colOff>
      <xdr:row>32</xdr:row>
      <xdr:rowOff>99466</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8750300" y="5560720"/>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91186</xdr:rowOff>
    </xdr:from>
    <xdr:to>
      <xdr:col>50</xdr:col>
      <xdr:colOff>165100</xdr:colOff>
      <xdr:row>38</xdr:row>
      <xdr:rowOff>21336</xdr:rowOff>
    </xdr:to>
    <xdr:sp macro="" textlink="">
      <xdr:nvSpPr>
        <xdr:cNvPr id="286" name="フローチャート: 判断 285">
          <a:extLst>
            <a:ext uri="{FF2B5EF4-FFF2-40B4-BE49-F238E27FC236}">
              <a16:creationId xmlns:a16="http://schemas.microsoft.com/office/drawing/2014/main" id="{00000000-0008-0000-0700-00001E010000}"/>
            </a:ext>
          </a:extLst>
        </xdr:cNvPr>
        <xdr:cNvSpPr/>
      </xdr:nvSpPr>
      <xdr:spPr>
        <a:xfrm>
          <a:off x="9588500" y="643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12463</xdr:rowOff>
    </xdr:from>
    <xdr:ext cx="378565"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9450017" y="65275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85751</xdr:rowOff>
    </xdr:from>
    <xdr:to>
      <xdr:col>45</xdr:col>
      <xdr:colOff>177800</xdr:colOff>
      <xdr:row>32</xdr:row>
      <xdr:rowOff>99466</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7861300" y="5572151"/>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70612</xdr:rowOff>
    </xdr:from>
    <xdr:to>
      <xdr:col>46</xdr:col>
      <xdr:colOff>38100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8699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163339</xdr:rowOff>
    </xdr:from>
    <xdr:ext cx="378565" cy="259045"/>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8561017" y="6506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85751</xdr:rowOff>
    </xdr:from>
    <xdr:to>
      <xdr:col>41</xdr:col>
      <xdr:colOff>50800</xdr:colOff>
      <xdr:row>32</xdr:row>
      <xdr:rowOff>131013</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6972300" y="5572151"/>
          <a:ext cx="889000" cy="45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68326</xdr:rowOff>
    </xdr:from>
    <xdr:to>
      <xdr:col>41</xdr:col>
      <xdr:colOff>101600</xdr:colOff>
      <xdr:row>37</xdr:row>
      <xdr:rowOff>169926</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7810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161053</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7672017" y="6504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84328</xdr:rowOff>
    </xdr:from>
    <xdr:to>
      <xdr:col>36</xdr:col>
      <xdr:colOff>165100</xdr:colOff>
      <xdr:row>38</xdr:row>
      <xdr:rowOff>14478</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6921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5605</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6783017" y="65207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3861</xdr:rowOff>
    </xdr:from>
    <xdr:to>
      <xdr:col>55</xdr:col>
      <xdr:colOff>50800</xdr:colOff>
      <xdr:row>32</xdr:row>
      <xdr:rowOff>105461</xdr:rowOff>
    </xdr:to>
    <xdr:sp macro="" textlink="">
      <xdr:nvSpPr>
        <xdr:cNvPr id="301" name="楕円 300">
          <a:extLst>
            <a:ext uri="{FF2B5EF4-FFF2-40B4-BE49-F238E27FC236}">
              <a16:creationId xmlns:a16="http://schemas.microsoft.com/office/drawing/2014/main" id="{00000000-0008-0000-0700-00002D010000}"/>
            </a:ext>
          </a:extLst>
        </xdr:cNvPr>
        <xdr:cNvSpPr/>
      </xdr:nvSpPr>
      <xdr:spPr>
        <a:xfrm>
          <a:off x="10426700" y="549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26738</xdr:rowOff>
    </xdr:from>
    <xdr:ext cx="469744" cy="259045"/>
    <xdr:sp macro="" textlink="">
      <xdr:nvSpPr>
        <xdr:cNvPr id="302" name="労働費該当値テキスト">
          <a:extLst>
            <a:ext uri="{FF2B5EF4-FFF2-40B4-BE49-F238E27FC236}">
              <a16:creationId xmlns:a16="http://schemas.microsoft.com/office/drawing/2014/main" id="{00000000-0008-0000-0700-00002E010000}"/>
            </a:ext>
          </a:extLst>
        </xdr:cNvPr>
        <xdr:cNvSpPr txBox="1"/>
      </xdr:nvSpPr>
      <xdr:spPr>
        <a:xfrm>
          <a:off x="10528300" y="534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23520</xdr:rowOff>
    </xdr:from>
    <xdr:to>
      <xdr:col>50</xdr:col>
      <xdr:colOff>165100</xdr:colOff>
      <xdr:row>32</xdr:row>
      <xdr:rowOff>125120</xdr:rowOff>
    </xdr:to>
    <xdr:sp macro="" textlink="">
      <xdr:nvSpPr>
        <xdr:cNvPr id="303" name="楕円 302">
          <a:extLst>
            <a:ext uri="{FF2B5EF4-FFF2-40B4-BE49-F238E27FC236}">
              <a16:creationId xmlns:a16="http://schemas.microsoft.com/office/drawing/2014/main" id="{00000000-0008-0000-0700-00002F010000}"/>
            </a:ext>
          </a:extLst>
        </xdr:cNvPr>
        <xdr:cNvSpPr/>
      </xdr:nvSpPr>
      <xdr:spPr>
        <a:xfrm>
          <a:off x="9588500" y="550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30</xdr:row>
      <xdr:rowOff>141647</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04428" y="528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32</xdr:row>
      <xdr:rowOff>48666</xdr:rowOff>
    </xdr:from>
    <xdr:to>
      <xdr:col>46</xdr:col>
      <xdr:colOff>38100</xdr:colOff>
      <xdr:row>32</xdr:row>
      <xdr:rowOff>150266</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8699500" y="553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30</xdr:row>
      <xdr:rowOff>166793</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15428" y="5310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34951</xdr:rowOff>
    </xdr:from>
    <xdr:to>
      <xdr:col>41</xdr:col>
      <xdr:colOff>101600</xdr:colOff>
      <xdr:row>32</xdr:row>
      <xdr:rowOff>136551</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7810500" y="552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30</xdr:row>
      <xdr:rowOff>153078</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26428" y="529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80213</xdr:rowOff>
    </xdr:from>
    <xdr:to>
      <xdr:col>36</xdr:col>
      <xdr:colOff>165100</xdr:colOff>
      <xdr:row>33</xdr:row>
      <xdr:rowOff>10363</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6921500" y="5566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31</xdr:row>
      <xdr:rowOff>26890</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37428" y="5341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1" name="正方形/長方形 310">
          <a:extLst>
            <a:ext uri="{FF2B5EF4-FFF2-40B4-BE49-F238E27FC236}">
              <a16:creationId xmlns:a16="http://schemas.microsoft.com/office/drawing/2014/main" id="{00000000-0008-0000-0700-00003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2" name="正方形/長方形 311">
          <a:extLst>
            <a:ext uri="{FF2B5EF4-FFF2-40B4-BE49-F238E27FC236}">
              <a16:creationId xmlns:a16="http://schemas.microsoft.com/office/drawing/2014/main" id="{00000000-0008-0000-0700-00003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3" name="正方形/長方形 312">
          <a:extLst>
            <a:ext uri="{FF2B5EF4-FFF2-40B4-BE49-F238E27FC236}">
              <a16:creationId xmlns:a16="http://schemas.microsoft.com/office/drawing/2014/main" id="{00000000-0008-0000-0700-00003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4" name="正方形/長方形 313">
          <a:extLst>
            <a:ext uri="{FF2B5EF4-FFF2-40B4-BE49-F238E27FC236}">
              <a16:creationId xmlns:a16="http://schemas.microsoft.com/office/drawing/2014/main" id="{00000000-0008-0000-0700-00003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0" name="直線コネクタ 319">
          <a:extLst>
            <a:ext uri="{FF2B5EF4-FFF2-40B4-BE49-F238E27FC236}">
              <a16:creationId xmlns:a16="http://schemas.microsoft.com/office/drawing/2014/main" id="{00000000-0008-0000-0700-00004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1" name="直線コネクタ 320">
          <a:extLst>
            <a:ext uri="{FF2B5EF4-FFF2-40B4-BE49-F238E27FC236}">
              <a16:creationId xmlns:a16="http://schemas.microsoft.com/office/drawing/2014/main" id="{00000000-0008-0000-0700-000041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3" name="直線コネクタ 322">
          <a:extLst>
            <a:ext uri="{FF2B5EF4-FFF2-40B4-BE49-F238E27FC236}">
              <a16:creationId xmlns:a16="http://schemas.microsoft.com/office/drawing/2014/main" id="{00000000-0008-0000-0700-000043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3" name="農林水産業費グラフ枠">
          <a:extLst>
            <a:ext uri="{FF2B5EF4-FFF2-40B4-BE49-F238E27FC236}">
              <a16:creationId xmlns:a16="http://schemas.microsoft.com/office/drawing/2014/main" id="{00000000-0008-0000-0700-00004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117678</xdr:rowOff>
    </xdr:from>
    <xdr:to>
      <xdr:col>54</xdr:col>
      <xdr:colOff>189865</xdr:colOff>
      <xdr:row>58</xdr:row>
      <xdr:rowOff>170919</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flipV="1">
          <a:off x="10475595" y="8861628"/>
          <a:ext cx="1270" cy="12533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3296</xdr:rowOff>
    </xdr:from>
    <xdr:ext cx="469744" cy="259045"/>
    <xdr:sp macro="" textlink="">
      <xdr:nvSpPr>
        <xdr:cNvPr id="335" name="農林水産業費最小値テキスト">
          <a:extLst>
            <a:ext uri="{FF2B5EF4-FFF2-40B4-BE49-F238E27FC236}">
              <a16:creationId xmlns:a16="http://schemas.microsoft.com/office/drawing/2014/main" id="{00000000-0008-0000-0700-00004F010000}"/>
            </a:ext>
          </a:extLst>
        </xdr:cNvPr>
        <xdr:cNvSpPr txBox="1"/>
      </xdr:nvSpPr>
      <xdr:spPr>
        <a:xfrm>
          <a:off x="10528300" y="1011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170919</xdr:rowOff>
    </xdr:from>
    <xdr:to>
      <xdr:col>55</xdr:col>
      <xdr:colOff>88900</xdr:colOff>
      <xdr:row>58</xdr:row>
      <xdr:rowOff>170919</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10388600" y="10115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64355</xdr:rowOff>
    </xdr:from>
    <xdr:ext cx="599010" cy="259045"/>
    <xdr:sp macro="" textlink="">
      <xdr:nvSpPr>
        <xdr:cNvPr id="337" name="農林水産業費最大値テキスト">
          <a:extLst>
            <a:ext uri="{FF2B5EF4-FFF2-40B4-BE49-F238E27FC236}">
              <a16:creationId xmlns:a16="http://schemas.microsoft.com/office/drawing/2014/main" id="{00000000-0008-0000-0700-000051010000}"/>
            </a:ext>
          </a:extLst>
        </xdr:cNvPr>
        <xdr:cNvSpPr txBox="1"/>
      </xdr:nvSpPr>
      <xdr:spPr>
        <a:xfrm>
          <a:off x="10528300" y="8636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170,390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117678</xdr:rowOff>
    </xdr:from>
    <xdr:to>
      <xdr:col>55</xdr:col>
      <xdr:colOff>88900</xdr:colOff>
      <xdr:row>51</xdr:row>
      <xdr:rowOff>117678</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10388600" y="8861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8087</xdr:rowOff>
    </xdr:from>
    <xdr:to>
      <xdr:col>55</xdr:col>
      <xdr:colOff>0</xdr:colOff>
      <xdr:row>53</xdr:row>
      <xdr:rowOff>87092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9639300" y="9094937"/>
          <a:ext cx="838200" cy="79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56865</xdr:rowOff>
    </xdr:from>
    <xdr:ext cx="534377" cy="259045"/>
    <xdr:sp macro="" textlink="">
      <xdr:nvSpPr>
        <xdr:cNvPr id="340" name="農林水産業費平均値テキスト">
          <a:extLst>
            <a:ext uri="{FF2B5EF4-FFF2-40B4-BE49-F238E27FC236}">
              <a16:creationId xmlns:a16="http://schemas.microsoft.com/office/drawing/2014/main" id="{00000000-0008-0000-0700-000054010000}"/>
            </a:ext>
          </a:extLst>
        </xdr:cNvPr>
        <xdr:cNvSpPr txBox="1"/>
      </xdr:nvSpPr>
      <xdr:spPr>
        <a:xfrm>
          <a:off x="10528300" y="9658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78438</xdr:rowOff>
    </xdr:from>
    <xdr:to>
      <xdr:col>55</xdr:col>
      <xdr:colOff>50800</xdr:colOff>
      <xdr:row>57</xdr:row>
      <xdr:rowOff>8588</xdr:rowOff>
    </xdr:to>
    <xdr:sp macro="" textlink="">
      <xdr:nvSpPr>
        <xdr:cNvPr id="341" name="フローチャート: 判断 340">
          <a:extLst>
            <a:ext uri="{FF2B5EF4-FFF2-40B4-BE49-F238E27FC236}">
              <a16:creationId xmlns:a16="http://schemas.microsoft.com/office/drawing/2014/main" id="{00000000-0008-0000-0700-000055010000}"/>
            </a:ext>
          </a:extLst>
        </xdr:cNvPr>
        <xdr:cNvSpPr/>
      </xdr:nvSpPr>
      <xdr:spPr>
        <a:xfrm>
          <a:off x="104267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8087</xdr:rowOff>
    </xdr:from>
    <xdr:to>
      <xdr:col>50</xdr:col>
      <xdr:colOff>114300</xdr:colOff>
      <xdr:row>53</xdr:row>
      <xdr:rowOff>28242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8750300" y="9094937"/>
          <a:ext cx="889000" cy="20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64394</xdr:rowOff>
    </xdr:from>
    <xdr:to>
      <xdr:col>50</xdr:col>
      <xdr:colOff>165100</xdr:colOff>
      <xdr:row>56</xdr:row>
      <xdr:rowOff>165994</xdr:rowOff>
    </xdr:to>
    <xdr:sp macro=""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9588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157121</xdr:rowOff>
    </xdr:from>
    <xdr:ext cx="534377"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9372111" y="975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95923</xdr:rowOff>
    </xdr:from>
    <xdr:to>
      <xdr:col>45</xdr:col>
      <xdr:colOff>177800</xdr:colOff>
      <xdr:row>53</xdr:row>
      <xdr:rowOff>28242</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7861300" y="9011323"/>
          <a:ext cx="889000" cy="103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66916</xdr:rowOff>
    </xdr:from>
    <xdr:to>
      <xdr:col>46</xdr:col>
      <xdr:colOff>38100</xdr:colOff>
      <xdr:row>56</xdr:row>
      <xdr:rowOff>168516</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8699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159643</xdr:rowOff>
    </xdr:from>
    <xdr:ext cx="534377"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8483111" y="9760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62525</xdr:rowOff>
    </xdr:from>
    <xdr:to>
      <xdr:col>41</xdr:col>
      <xdr:colOff>50800</xdr:colOff>
      <xdr:row>52</xdr:row>
      <xdr:rowOff>95923</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6972300" y="8635025"/>
          <a:ext cx="889000" cy="376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95765</xdr:rowOff>
    </xdr:from>
    <xdr:to>
      <xdr:col>41</xdr:col>
      <xdr:colOff>101600</xdr:colOff>
      <xdr:row>57</xdr:row>
      <xdr:rowOff>25915</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7810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17042</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7594111" y="9789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113757</xdr:rowOff>
    </xdr:from>
    <xdr:to>
      <xdr:col>36</xdr:col>
      <xdr:colOff>165100</xdr:colOff>
      <xdr:row>57</xdr:row>
      <xdr:rowOff>43907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6921500" y="9714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35034</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6705111" y="9807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36292</xdr:rowOff>
    </xdr:from>
    <xdr:to>
      <xdr:col>55</xdr:col>
      <xdr:colOff>50800</xdr:colOff>
      <xdr:row>53</xdr:row>
      <xdr:rowOff>137892</xdr:rowOff>
    </xdr:to>
    <xdr:sp macro="" textlink="">
      <xdr:nvSpPr>
        <xdr:cNvPr id="358" name="楕円 357">
          <a:extLst>
            <a:ext uri="{FF2B5EF4-FFF2-40B4-BE49-F238E27FC236}">
              <a16:creationId xmlns:a16="http://schemas.microsoft.com/office/drawing/2014/main" id="{00000000-0008-0000-0700-000066010000}"/>
            </a:ext>
          </a:extLst>
        </xdr:cNvPr>
        <xdr:cNvSpPr/>
      </xdr:nvSpPr>
      <xdr:spPr>
        <a:xfrm>
          <a:off x="10426700" y="9123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59169</xdr:rowOff>
    </xdr:from>
    <xdr:ext cx="599010" cy="259045"/>
    <xdr:sp macro="" textlink="">
      <xdr:nvSpPr>
        <xdr:cNvPr id="359" name="農林水産業費該当値テキスト">
          <a:extLst>
            <a:ext uri="{FF2B5EF4-FFF2-40B4-BE49-F238E27FC236}">
              <a16:creationId xmlns:a16="http://schemas.microsoft.com/office/drawing/2014/main" id="{00000000-0008-0000-0700-000067010000}"/>
            </a:ext>
          </a:extLst>
        </xdr:cNvPr>
        <xdr:cNvSpPr txBox="1"/>
      </xdr:nvSpPr>
      <xdr:spPr>
        <a:xfrm>
          <a:off x="10528300" y="8974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128737</xdr:rowOff>
    </xdr:from>
    <xdr:to>
      <xdr:col>50</xdr:col>
      <xdr:colOff>165100</xdr:colOff>
      <xdr:row>53</xdr:row>
      <xdr:rowOff>58887</xdr:rowOff>
    </xdr:to>
    <xdr:sp macro="" textlink="">
      <xdr:nvSpPr>
        <xdr:cNvPr id="360" name="楕円 359">
          <a:extLst>
            <a:ext uri="{FF2B5EF4-FFF2-40B4-BE49-F238E27FC236}">
              <a16:creationId xmlns:a16="http://schemas.microsoft.com/office/drawing/2014/main" id="{00000000-0008-0000-0700-000068010000}"/>
            </a:ext>
          </a:extLst>
        </xdr:cNvPr>
        <xdr:cNvSpPr/>
      </xdr:nvSpPr>
      <xdr:spPr>
        <a:xfrm>
          <a:off x="9588500" y="9044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51</xdr:row>
      <xdr:rowOff>75414</xdr:rowOff>
    </xdr:from>
    <xdr:ext cx="59901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339795" y="8819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148892</xdr:rowOff>
    </xdr:from>
    <xdr:to>
      <xdr:col>46</xdr:col>
      <xdr:colOff>38100</xdr:colOff>
      <xdr:row>53</xdr:row>
      <xdr:rowOff>79042</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8699500" y="9064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51</xdr:row>
      <xdr:rowOff>95569</xdr:rowOff>
    </xdr:from>
    <xdr:ext cx="59901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450795" y="8839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45123</xdr:rowOff>
    </xdr:from>
    <xdr:to>
      <xdr:col>41</xdr:col>
      <xdr:colOff>101600</xdr:colOff>
      <xdr:row>52</xdr:row>
      <xdr:rowOff>146723</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7810500" y="8960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50</xdr:row>
      <xdr:rowOff>163250</xdr:rowOff>
    </xdr:from>
    <xdr:ext cx="59901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561795" y="8735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50</xdr:row>
      <xdr:rowOff>11725</xdr:rowOff>
    </xdr:from>
    <xdr:to>
      <xdr:col>36</xdr:col>
      <xdr:colOff>165100</xdr:colOff>
      <xdr:row>50</xdr:row>
      <xdr:rowOff>113325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6921500" y="858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48</xdr:row>
      <xdr:rowOff>129852</xdr:rowOff>
    </xdr:from>
    <xdr:ext cx="59901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672795" y="8359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8" name="正方形/長方形 367">
          <a:extLst>
            <a:ext uri="{FF2B5EF4-FFF2-40B4-BE49-F238E27FC236}">
              <a16:creationId xmlns:a16="http://schemas.microsoft.com/office/drawing/2014/main" id="{00000000-0008-0000-0700-00007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69" name="正方形/長方形 368">
          <a:extLst>
            <a:ext uri="{FF2B5EF4-FFF2-40B4-BE49-F238E27FC236}">
              <a16:creationId xmlns:a16="http://schemas.microsoft.com/office/drawing/2014/main" id="{00000000-0008-0000-0700-00007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7" name="直線コネクタ 376">
          <a:extLst>
            <a:ext uri="{FF2B5EF4-FFF2-40B4-BE49-F238E27FC236}">
              <a16:creationId xmlns:a16="http://schemas.microsoft.com/office/drawing/2014/main" id="{00000000-0008-0000-0700-00007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78" name="直線コネクタ 377">
          <a:extLst>
            <a:ext uri="{FF2B5EF4-FFF2-40B4-BE49-F238E27FC236}">
              <a16:creationId xmlns:a16="http://schemas.microsoft.com/office/drawing/2014/main" id="{00000000-0008-0000-0700-00007A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88" name="商工費グラフ枠">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74</xdr:row>
      <xdr:rowOff>92777</xdr:rowOff>
    </xdr:from>
    <xdr:to>
      <xdr:col>54</xdr:col>
      <xdr:colOff>189865</xdr:colOff>
      <xdr:row>78</xdr:row>
      <xdr:rowOff>134725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flipV="1">
          <a:off x="10475595" y="12780077"/>
          <a:ext cx="1270" cy="727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138552</xdr:rowOff>
    </xdr:from>
    <xdr:ext cx="469744" cy="259045"/>
    <xdr:sp macro="" textlink="">
      <xdr:nvSpPr>
        <xdr:cNvPr id="390" name="商工費最小値テキスト">
          <a:extLst>
            <a:ext uri="{FF2B5EF4-FFF2-40B4-BE49-F238E27FC236}">
              <a16:creationId xmlns:a16="http://schemas.microsoft.com/office/drawing/2014/main" id="{00000000-0008-0000-0700-000086010000}"/>
            </a:ext>
          </a:extLst>
        </xdr:cNvPr>
        <xdr:cNvSpPr txBox="1"/>
      </xdr:nvSpPr>
      <xdr:spPr>
        <a:xfrm>
          <a:off x="10528300" y="13511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134725</xdr:rowOff>
    </xdr:from>
    <xdr:to>
      <xdr:col>55</xdr:col>
      <xdr:colOff>88900</xdr:colOff>
      <xdr:row>78</xdr:row>
      <xdr:rowOff>134725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10388600" y="13507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73</xdr:row>
      <xdr:rowOff>39454</xdr:rowOff>
    </xdr:from>
    <xdr:ext cx="599010" cy="259045"/>
    <xdr:sp macro="" textlink="">
      <xdr:nvSpPr>
        <xdr:cNvPr id="392" name="商工費最大値テキスト">
          <a:extLst>
            <a:ext uri="{FF2B5EF4-FFF2-40B4-BE49-F238E27FC236}">
              <a16:creationId xmlns:a16="http://schemas.microsoft.com/office/drawing/2014/main" id="{00000000-0008-0000-0700-000088010000}"/>
            </a:ext>
          </a:extLst>
        </xdr:cNvPr>
        <xdr:cNvSpPr txBox="1"/>
      </xdr:nvSpPr>
      <xdr:spPr>
        <a:xfrm>
          <a:off x="10528300" y="12555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160,263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74</xdr:row>
      <xdr:rowOff>92777</xdr:rowOff>
    </xdr:from>
    <xdr:to>
      <xdr:col>55</xdr:col>
      <xdr:colOff>88900</xdr:colOff>
      <xdr:row>74</xdr:row>
      <xdr:rowOff>92777</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10388600" y="12780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33995</xdr:rowOff>
    </xdr:from>
    <xdr:to>
      <xdr:col>55</xdr:col>
      <xdr:colOff>0</xdr:colOff>
      <xdr:row>77</xdr:row>
      <xdr:rowOff>73219</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9639300" y="13235645"/>
          <a:ext cx="838200" cy="39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86196</xdr:rowOff>
    </xdr:from>
    <xdr:ext cx="534377" cy="259045"/>
    <xdr:sp macro="" textlink="">
      <xdr:nvSpPr>
        <xdr:cNvPr id="395" name="商工費平均値テキスト">
          <a:extLst>
            <a:ext uri="{FF2B5EF4-FFF2-40B4-BE49-F238E27FC236}">
              <a16:creationId xmlns:a16="http://schemas.microsoft.com/office/drawing/2014/main" id="{00000000-0008-0000-0700-00008B010000}"/>
            </a:ext>
          </a:extLst>
        </xdr:cNvPr>
        <xdr:cNvSpPr txBox="1"/>
      </xdr:nvSpPr>
      <xdr:spPr>
        <a:xfrm>
          <a:off x="10528300" y="132878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107769</xdr:rowOff>
    </xdr:from>
    <xdr:to>
      <xdr:col>55</xdr:col>
      <xdr:colOff>50800</xdr:colOff>
      <xdr:row>78</xdr:row>
      <xdr:rowOff>37919</xdr:rowOff>
    </xdr:to>
    <xdr:sp macro="" textlink="">
      <xdr:nvSpPr>
        <xdr:cNvPr id="396" name="フローチャート: 判断 395">
          <a:extLst>
            <a:ext uri="{FF2B5EF4-FFF2-40B4-BE49-F238E27FC236}">
              <a16:creationId xmlns:a16="http://schemas.microsoft.com/office/drawing/2014/main" id="{00000000-0008-0000-0700-00008C010000}"/>
            </a:ext>
          </a:extLst>
        </xdr:cNvPr>
        <xdr:cNvSpPr/>
      </xdr:nvSpPr>
      <xdr:spPr>
        <a:xfrm>
          <a:off x="10426700" y="13309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33995</xdr:rowOff>
    </xdr:from>
    <xdr:to>
      <xdr:col>50</xdr:col>
      <xdr:colOff>114300</xdr:colOff>
      <xdr:row>77</xdr:row>
      <xdr:rowOff>104670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8750300" y="13235645"/>
          <a:ext cx="889000" cy="70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103307</xdr:rowOff>
    </xdr:from>
    <xdr:to>
      <xdr:col>50</xdr:col>
      <xdr:colOff>165100</xdr:colOff>
      <xdr:row>78</xdr:row>
      <xdr:rowOff>33457</xdr:rowOff>
    </xdr:to>
    <xdr:sp macro="" textlink="">
      <xdr:nvSpPr>
        <xdr:cNvPr id="398" name="フローチャート: 判断 397">
          <a:extLst>
            <a:ext uri="{FF2B5EF4-FFF2-40B4-BE49-F238E27FC236}">
              <a16:creationId xmlns:a16="http://schemas.microsoft.com/office/drawing/2014/main" id="{00000000-0008-0000-0700-00008E010000}"/>
            </a:ext>
          </a:extLst>
        </xdr:cNvPr>
        <xdr:cNvSpPr/>
      </xdr:nvSpPr>
      <xdr:spPr>
        <a:xfrm>
          <a:off x="9588500" y="13304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24584</xdr:rowOff>
    </xdr:from>
    <xdr:ext cx="534377"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9372111" y="13397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71</xdr:row>
      <xdr:rowOff>12384</xdr:rowOff>
    </xdr:from>
    <xdr:to>
      <xdr:col>45</xdr:col>
      <xdr:colOff>177800</xdr:colOff>
      <xdr:row>77</xdr:row>
      <xdr:rowOff>104670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7861300" y="12185334"/>
          <a:ext cx="889000" cy="1120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111660</xdr:rowOff>
    </xdr:from>
    <xdr:to>
      <xdr:col>46</xdr:col>
      <xdr:colOff>38100</xdr:colOff>
      <xdr:row>78</xdr:row>
      <xdr:rowOff>41810</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8699500" y="1331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32937</xdr:rowOff>
    </xdr:from>
    <xdr:ext cx="534377"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8483111" y="13406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12384</xdr:rowOff>
    </xdr:from>
    <xdr:to>
      <xdr:col>41</xdr:col>
      <xdr:colOff>50800</xdr:colOff>
      <xdr:row>76</xdr:row>
      <xdr:rowOff>165005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6972300" y="12185334"/>
          <a:ext cx="889000" cy="1009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116039</xdr:rowOff>
    </xdr:from>
    <xdr:to>
      <xdr:col>41</xdr:col>
      <xdr:colOff>101600</xdr:colOff>
      <xdr:row>78</xdr:row>
      <xdr:rowOff>46189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7810500" y="1331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37316</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7594111" y="1341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5652</xdr:rowOff>
    </xdr:from>
    <xdr:to>
      <xdr:col>36</xdr:col>
      <xdr:colOff>165100</xdr:colOff>
      <xdr:row>78</xdr:row>
      <xdr:rowOff>107252</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6921500" y="1337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98379</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6705111" y="13471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22419</xdr:rowOff>
    </xdr:from>
    <xdr:to>
      <xdr:col>55</xdr:col>
      <xdr:colOff>50800</xdr:colOff>
      <xdr:row>77</xdr:row>
      <xdr:rowOff>124019</xdr:rowOff>
    </xdr:to>
    <xdr:sp macro="" textlink="">
      <xdr:nvSpPr>
        <xdr:cNvPr id="413" name="楕円 412">
          <a:extLst>
            <a:ext uri="{FF2B5EF4-FFF2-40B4-BE49-F238E27FC236}">
              <a16:creationId xmlns:a16="http://schemas.microsoft.com/office/drawing/2014/main" id="{00000000-0008-0000-0700-00009D010000}"/>
            </a:ext>
          </a:extLst>
        </xdr:cNvPr>
        <xdr:cNvSpPr/>
      </xdr:nvSpPr>
      <xdr:spPr>
        <a:xfrm>
          <a:off x="10426700" y="13224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45296</xdr:rowOff>
    </xdr:from>
    <xdr:ext cx="534377" cy="259045"/>
    <xdr:sp macro="" textlink="">
      <xdr:nvSpPr>
        <xdr:cNvPr id="414" name="商工費該当値テキスト">
          <a:extLst>
            <a:ext uri="{FF2B5EF4-FFF2-40B4-BE49-F238E27FC236}">
              <a16:creationId xmlns:a16="http://schemas.microsoft.com/office/drawing/2014/main" id="{00000000-0008-0000-0700-00009E010000}"/>
            </a:ext>
          </a:extLst>
        </xdr:cNvPr>
        <xdr:cNvSpPr txBox="1"/>
      </xdr:nvSpPr>
      <xdr:spPr>
        <a:xfrm>
          <a:off x="10528300" y="13075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154645</xdr:rowOff>
    </xdr:from>
    <xdr:to>
      <xdr:col>50</xdr:col>
      <xdr:colOff>165100</xdr:colOff>
      <xdr:row>77</xdr:row>
      <xdr:rowOff>84795</xdr:rowOff>
    </xdr:to>
    <xdr:sp macro="" textlink="">
      <xdr:nvSpPr>
        <xdr:cNvPr id="415" name="楕円 414">
          <a:extLst>
            <a:ext uri="{FF2B5EF4-FFF2-40B4-BE49-F238E27FC236}">
              <a16:creationId xmlns:a16="http://schemas.microsoft.com/office/drawing/2014/main" id="{00000000-0008-0000-0700-00009F010000}"/>
            </a:ext>
          </a:extLst>
        </xdr:cNvPr>
        <xdr:cNvSpPr/>
      </xdr:nvSpPr>
      <xdr:spPr>
        <a:xfrm>
          <a:off x="9588500" y="1318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101323</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9372111" y="12960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53870</xdr:rowOff>
    </xdr:from>
    <xdr:to>
      <xdr:col>46</xdr:col>
      <xdr:colOff>38100</xdr:colOff>
      <xdr:row>77</xdr:row>
      <xdr:rowOff>155470</xdr:rowOff>
    </xdr:to>
    <xdr:sp macro="" textlink="">
      <xdr:nvSpPr>
        <xdr:cNvPr id="417" name="楕円 416">
          <a:extLst>
            <a:ext uri="{FF2B5EF4-FFF2-40B4-BE49-F238E27FC236}">
              <a16:creationId xmlns:a16="http://schemas.microsoft.com/office/drawing/2014/main" id="{00000000-0008-0000-0700-0000A1010000}"/>
            </a:ext>
          </a:extLst>
        </xdr:cNvPr>
        <xdr:cNvSpPr/>
      </xdr:nvSpPr>
      <xdr:spPr>
        <a:xfrm>
          <a:off x="8699500" y="1325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547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483111" y="13030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70</xdr:row>
      <xdr:rowOff>133034</xdr:rowOff>
    </xdr:from>
    <xdr:to>
      <xdr:col>41</xdr:col>
      <xdr:colOff>101600</xdr:colOff>
      <xdr:row>71</xdr:row>
      <xdr:rowOff>63184</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7810500" y="12134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69</xdr:row>
      <xdr:rowOff>79711</xdr:rowOff>
    </xdr:from>
    <xdr:ext cx="59901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61795" y="11909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114205</xdr:rowOff>
    </xdr:from>
    <xdr:to>
      <xdr:col>36</xdr:col>
      <xdr:colOff>165100</xdr:colOff>
      <xdr:row>77</xdr:row>
      <xdr:rowOff>44355</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6921500" y="1314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60883</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2919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3" name="正方形/長方形 422">
          <a:extLst>
            <a:ext uri="{FF2B5EF4-FFF2-40B4-BE49-F238E27FC236}">
              <a16:creationId xmlns:a16="http://schemas.microsoft.com/office/drawing/2014/main" id="{00000000-0008-0000-0700-0000A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4" name="正方形/長方形 423">
          <a:extLst>
            <a:ext uri="{FF2B5EF4-FFF2-40B4-BE49-F238E27FC236}">
              <a16:creationId xmlns:a16="http://schemas.microsoft.com/office/drawing/2014/main" id="{00000000-0008-0000-0700-0000A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5" name="正方形/長方形 424">
          <a:extLst>
            <a:ext uri="{FF2B5EF4-FFF2-40B4-BE49-F238E27FC236}">
              <a16:creationId xmlns:a16="http://schemas.microsoft.com/office/drawing/2014/main" id="{00000000-0008-0000-0700-0000A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6" name="正方形/長方形 425">
          <a:extLst>
            <a:ext uri="{FF2B5EF4-FFF2-40B4-BE49-F238E27FC236}">
              <a16:creationId xmlns:a16="http://schemas.microsoft.com/office/drawing/2014/main" id="{00000000-0008-0000-0700-0000A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2" name="直線コネクタ 431">
          <a:extLst>
            <a:ext uri="{FF2B5EF4-FFF2-40B4-BE49-F238E27FC236}">
              <a16:creationId xmlns:a16="http://schemas.microsoft.com/office/drawing/2014/main" id="{00000000-0008-0000-0700-0000B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3" name="直線コネクタ 432">
          <a:extLst>
            <a:ext uri="{FF2B5EF4-FFF2-40B4-BE49-F238E27FC236}">
              <a16:creationId xmlns:a16="http://schemas.microsoft.com/office/drawing/2014/main" id="{00000000-0008-0000-0700-0000B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5" name="直線コネクタ 434">
          <a:extLst>
            <a:ext uri="{FF2B5EF4-FFF2-40B4-BE49-F238E27FC236}">
              <a16:creationId xmlns:a16="http://schemas.microsoft.com/office/drawing/2014/main" id="{00000000-0008-0000-0700-0000B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5" name="土木費グラフ枠">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14252</xdr:rowOff>
    </xdr:from>
    <xdr:to>
      <xdr:col>54</xdr:col>
      <xdr:colOff>189865</xdr:colOff>
      <xdr:row>98</xdr:row>
      <xdr:rowOff>157742</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flipV="1">
          <a:off x="10475595" y="15616202"/>
          <a:ext cx="1270" cy="1343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161569</xdr:rowOff>
    </xdr:from>
    <xdr:ext cx="534377" cy="259045"/>
    <xdr:sp macro="" textlink="">
      <xdr:nvSpPr>
        <xdr:cNvPr id="447" name="土木費最小値テキスト">
          <a:extLst>
            <a:ext uri="{FF2B5EF4-FFF2-40B4-BE49-F238E27FC236}">
              <a16:creationId xmlns:a16="http://schemas.microsoft.com/office/drawing/2014/main" id="{00000000-0008-0000-0700-0000BF010000}"/>
            </a:ext>
          </a:extLst>
        </xdr:cNvPr>
        <xdr:cNvSpPr txBox="1"/>
      </xdr:nvSpPr>
      <xdr:spPr>
        <a:xfrm>
          <a:off x="10528300" y="16963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157742</xdr:rowOff>
    </xdr:from>
    <xdr:to>
      <xdr:col>55</xdr:col>
      <xdr:colOff>88900</xdr:colOff>
      <xdr:row>98</xdr:row>
      <xdr:rowOff>157742</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10388600" y="16959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132379</xdr:rowOff>
    </xdr:from>
    <xdr:ext cx="599010" cy="259045"/>
    <xdr:sp macro="" textlink="">
      <xdr:nvSpPr>
        <xdr:cNvPr id="449" name="土木費最大値テキスト">
          <a:extLst>
            <a:ext uri="{FF2B5EF4-FFF2-40B4-BE49-F238E27FC236}">
              <a16:creationId xmlns:a16="http://schemas.microsoft.com/office/drawing/2014/main" id="{00000000-0008-0000-0700-0000C1010000}"/>
            </a:ext>
          </a:extLst>
        </xdr:cNvPr>
        <xdr:cNvSpPr txBox="1"/>
      </xdr:nvSpPr>
      <xdr:spPr>
        <a:xfrm>
          <a:off x="10528300" y="15391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735,852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14252</xdr:rowOff>
    </xdr:from>
    <xdr:to>
      <xdr:col>55</xdr:col>
      <xdr:colOff>88900</xdr:colOff>
      <xdr:row>91</xdr:row>
      <xdr:rowOff>14252</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10388600" y="15616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23054</xdr:rowOff>
    </xdr:from>
    <xdr:to>
      <xdr:col>55</xdr:col>
      <xdr:colOff>0</xdr:colOff>
      <xdr:row>98</xdr:row>
      <xdr:rowOff>105130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9639300" y="16825154"/>
          <a:ext cx="838200" cy="82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4656</xdr:rowOff>
    </xdr:from>
    <xdr:ext cx="534377" cy="259045"/>
    <xdr:sp macro="" textlink="">
      <xdr:nvSpPr>
        <xdr:cNvPr id="452" name="土木費平均値テキスト">
          <a:extLst>
            <a:ext uri="{FF2B5EF4-FFF2-40B4-BE49-F238E27FC236}">
              <a16:creationId xmlns:a16="http://schemas.microsoft.com/office/drawing/2014/main" id="{00000000-0008-0000-0700-0000C4010000}"/>
            </a:ext>
          </a:extLst>
        </xdr:cNvPr>
        <xdr:cNvSpPr txBox="1"/>
      </xdr:nvSpPr>
      <xdr:spPr>
        <a:xfrm>
          <a:off x="10528300" y="166353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153229</xdr:rowOff>
    </xdr:from>
    <xdr:to>
      <xdr:col>55</xdr:col>
      <xdr:colOff>50800</xdr:colOff>
      <xdr:row>98</xdr:row>
      <xdr:rowOff>83379</xdr:rowOff>
    </xdr:to>
    <xdr:sp macro="" textlink="">
      <xdr:nvSpPr>
        <xdr:cNvPr id="453" name="フローチャート: 判断 452">
          <a:extLst>
            <a:ext uri="{FF2B5EF4-FFF2-40B4-BE49-F238E27FC236}">
              <a16:creationId xmlns:a16="http://schemas.microsoft.com/office/drawing/2014/main" id="{00000000-0008-0000-0700-0000C5010000}"/>
            </a:ext>
          </a:extLst>
        </xdr:cNvPr>
        <xdr:cNvSpPr/>
      </xdr:nvSpPr>
      <xdr:spPr>
        <a:xfrm>
          <a:off x="10426700" y="16783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136477</xdr:rowOff>
    </xdr:from>
    <xdr:to>
      <xdr:col>50</xdr:col>
      <xdr:colOff>114300</xdr:colOff>
      <xdr:row>98</xdr:row>
      <xdr:rowOff>23054</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8750300" y="16767127"/>
          <a:ext cx="889000" cy="58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163953</xdr:rowOff>
    </xdr:from>
    <xdr:to>
      <xdr:col>50</xdr:col>
      <xdr:colOff>165100</xdr:colOff>
      <xdr:row>98</xdr:row>
      <xdr:rowOff>94103</xdr:rowOff>
    </xdr:to>
    <xdr:sp macro="" textlink="">
      <xdr:nvSpPr>
        <xdr:cNvPr id="455" name="フローチャート: 判断 454">
          <a:extLst>
            <a:ext uri="{FF2B5EF4-FFF2-40B4-BE49-F238E27FC236}">
              <a16:creationId xmlns:a16="http://schemas.microsoft.com/office/drawing/2014/main" id="{00000000-0008-0000-0700-0000C7010000}"/>
            </a:ext>
          </a:extLst>
        </xdr:cNvPr>
        <xdr:cNvSpPr/>
      </xdr:nvSpPr>
      <xdr:spPr>
        <a:xfrm>
          <a:off x="9588500" y="16794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85230</xdr:rowOff>
    </xdr:from>
    <xdr:ext cx="534377"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9372111" y="16887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136477</xdr:rowOff>
    </xdr:from>
    <xdr:to>
      <xdr:col>45</xdr:col>
      <xdr:colOff>177800</xdr:colOff>
      <xdr:row>98</xdr:row>
      <xdr:rowOff>53668</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7861300" y="16767127"/>
          <a:ext cx="889000" cy="88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156780</xdr:rowOff>
    </xdr:from>
    <xdr:to>
      <xdr:col>46</xdr:col>
      <xdr:colOff>38100</xdr:colOff>
      <xdr:row>98</xdr:row>
      <xdr:rowOff>86930</xdr:rowOff>
    </xdr:to>
    <xdr:sp macro="" textlink="">
      <xdr:nvSpPr>
        <xdr:cNvPr id="458" name="フローチャート: 判断 457">
          <a:extLst>
            <a:ext uri="{FF2B5EF4-FFF2-40B4-BE49-F238E27FC236}">
              <a16:creationId xmlns:a16="http://schemas.microsoft.com/office/drawing/2014/main" id="{00000000-0008-0000-0700-0000CA010000}"/>
            </a:ext>
          </a:extLst>
        </xdr:cNvPr>
        <xdr:cNvSpPr/>
      </xdr:nvSpPr>
      <xdr:spPr>
        <a:xfrm>
          <a:off x="8699500" y="1678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78057</xdr:rowOff>
    </xdr:from>
    <xdr:ext cx="534377"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8483111" y="16880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53668</xdr:rowOff>
    </xdr:from>
    <xdr:to>
      <xdr:col>41</xdr:col>
      <xdr:colOff>50800</xdr:colOff>
      <xdr:row>98</xdr:row>
      <xdr:rowOff>81407</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6972300" y="16855768"/>
          <a:ext cx="889000" cy="27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162903</xdr:rowOff>
    </xdr:from>
    <xdr:to>
      <xdr:col>41</xdr:col>
      <xdr:colOff>101600</xdr:colOff>
      <xdr:row>98</xdr:row>
      <xdr:rowOff>93053</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7810500" y="1679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109580</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7594111" y="16568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169481</xdr:rowOff>
    </xdr:from>
    <xdr:to>
      <xdr:col>36</xdr:col>
      <xdr:colOff>165100</xdr:colOff>
      <xdr:row>98</xdr:row>
      <xdr:rowOff>99631</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6921500" y="16800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116158</xdr:rowOff>
    </xdr:from>
    <xdr:ext cx="534377"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6705111" y="1657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54330</xdr:rowOff>
    </xdr:from>
    <xdr:to>
      <xdr:col>55</xdr:col>
      <xdr:colOff>50800</xdr:colOff>
      <xdr:row>98</xdr:row>
      <xdr:rowOff>155930</xdr:rowOff>
    </xdr:to>
    <xdr:sp macro="" textlink="">
      <xdr:nvSpPr>
        <xdr:cNvPr id="470" name="楕円 469">
          <a:extLst>
            <a:ext uri="{FF2B5EF4-FFF2-40B4-BE49-F238E27FC236}">
              <a16:creationId xmlns:a16="http://schemas.microsoft.com/office/drawing/2014/main" id="{00000000-0008-0000-0700-0000D6010000}"/>
            </a:ext>
          </a:extLst>
        </xdr:cNvPr>
        <xdr:cNvSpPr/>
      </xdr:nvSpPr>
      <xdr:spPr>
        <a:xfrm>
          <a:off x="10426700" y="1685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140707</xdr:rowOff>
    </xdr:from>
    <xdr:ext cx="534377" cy="259045"/>
    <xdr:sp macro="" textlink="">
      <xdr:nvSpPr>
        <xdr:cNvPr id="471" name="土木費該当値テキスト">
          <a:extLst>
            <a:ext uri="{FF2B5EF4-FFF2-40B4-BE49-F238E27FC236}">
              <a16:creationId xmlns:a16="http://schemas.microsoft.com/office/drawing/2014/main" id="{00000000-0008-0000-0700-0000D7010000}"/>
            </a:ext>
          </a:extLst>
        </xdr:cNvPr>
        <xdr:cNvSpPr txBox="1"/>
      </xdr:nvSpPr>
      <xdr:spPr>
        <a:xfrm>
          <a:off x="10528300" y="16771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143704</xdr:rowOff>
    </xdr:from>
    <xdr:to>
      <xdr:col>50</xdr:col>
      <xdr:colOff>165100</xdr:colOff>
      <xdr:row>98</xdr:row>
      <xdr:rowOff>73854</xdr:rowOff>
    </xdr:to>
    <xdr:sp macro="" textlink="">
      <xdr:nvSpPr>
        <xdr:cNvPr id="472" name="楕円 471">
          <a:extLst>
            <a:ext uri="{FF2B5EF4-FFF2-40B4-BE49-F238E27FC236}">
              <a16:creationId xmlns:a16="http://schemas.microsoft.com/office/drawing/2014/main" id="{00000000-0008-0000-0700-0000D8010000}"/>
            </a:ext>
          </a:extLst>
        </xdr:cNvPr>
        <xdr:cNvSpPr/>
      </xdr:nvSpPr>
      <xdr:spPr>
        <a:xfrm>
          <a:off x="9588500" y="1677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90381</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339795" y="16549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85677</xdr:rowOff>
    </xdr:from>
    <xdr:to>
      <xdr:col>46</xdr:col>
      <xdr:colOff>38100</xdr:colOff>
      <xdr:row>98</xdr:row>
      <xdr:rowOff>15827</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8699500" y="16716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32354</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50795" y="16491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2868</xdr:rowOff>
    </xdr:from>
    <xdr:to>
      <xdr:col>41</xdr:col>
      <xdr:colOff>101600</xdr:colOff>
      <xdr:row>98</xdr:row>
      <xdr:rowOff>104468</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7810500" y="16804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95595</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6897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30607</xdr:rowOff>
    </xdr:from>
    <xdr:to>
      <xdr:col>36</xdr:col>
      <xdr:colOff>165100</xdr:colOff>
      <xdr:row>98</xdr:row>
      <xdr:rowOff>132207</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6921500" y="16832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123334</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5111" y="16925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0" name="正方形/長方形 479">
          <a:extLst>
            <a:ext uri="{FF2B5EF4-FFF2-40B4-BE49-F238E27FC236}">
              <a16:creationId xmlns:a16="http://schemas.microsoft.com/office/drawing/2014/main" id="{00000000-0008-0000-0700-0000E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1" name="正方形/長方形 480">
          <a:extLst>
            <a:ext uri="{FF2B5EF4-FFF2-40B4-BE49-F238E27FC236}">
              <a16:creationId xmlns:a16="http://schemas.microsoft.com/office/drawing/2014/main" id="{00000000-0008-0000-0700-0000E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2" name="正方形/長方形 481">
          <a:extLst>
            <a:ext uri="{FF2B5EF4-FFF2-40B4-BE49-F238E27FC236}">
              <a16:creationId xmlns:a16="http://schemas.microsoft.com/office/drawing/2014/main" id="{00000000-0008-0000-0700-0000E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3" name="正方形/長方形 482">
          <a:extLst>
            <a:ext uri="{FF2B5EF4-FFF2-40B4-BE49-F238E27FC236}">
              <a16:creationId xmlns:a16="http://schemas.microsoft.com/office/drawing/2014/main" id="{00000000-0008-0000-0700-0000E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9" name="直線コネクタ 488">
          <a:extLst>
            <a:ext uri="{FF2B5EF4-FFF2-40B4-BE49-F238E27FC236}">
              <a16:creationId xmlns:a16="http://schemas.microsoft.com/office/drawing/2014/main" id="{00000000-0008-0000-0700-0000E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491" name="直線コネクタ 490">
          <a:extLst>
            <a:ext uri="{FF2B5EF4-FFF2-40B4-BE49-F238E27FC236}">
              <a16:creationId xmlns:a16="http://schemas.microsoft.com/office/drawing/2014/main" id="{00000000-0008-0000-0700-0000EB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消防費グラフ枠">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46464</xdr:rowOff>
    </xdr:from>
    <xdr:to>
      <xdr:col>85</xdr:col>
      <xdr:colOff>126364</xdr:colOff>
      <xdr:row>39</xdr:row>
      <xdr:rowOff>118244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flipV="1">
          <a:off x="16317595" y="5189964"/>
          <a:ext cx="1269" cy="1614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122071</xdr:rowOff>
    </xdr:from>
    <xdr:ext cx="534377" cy="259045"/>
    <xdr:sp macro="" textlink="">
      <xdr:nvSpPr>
        <xdr:cNvPr id="507" name="消防費最小値テキスト">
          <a:extLst>
            <a:ext uri="{FF2B5EF4-FFF2-40B4-BE49-F238E27FC236}">
              <a16:creationId xmlns:a16="http://schemas.microsoft.com/office/drawing/2014/main" id="{00000000-0008-0000-0700-0000FB010000}"/>
            </a:ext>
          </a:extLst>
        </xdr:cNvPr>
        <xdr:cNvSpPr txBox="1"/>
      </xdr:nvSpPr>
      <xdr:spPr>
        <a:xfrm>
          <a:off x="16370300" y="6808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118244</xdr:rowOff>
    </xdr:from>
    <xdr:to>
      <xdr:col>86</xdr:col>
      <xdr:colOff>25400</xdr:colOff>
      <xdr:row>39</xdr:row>
      <xdr:rowOff>118244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6230600" y="6804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164591</xdr:rowOff>
    </xdr:from>
    <xdr:ext cx="599010" cy="259045"/>
    <xdr:sp macro="" textlink="">
      <xdr:nvSpPr>
        <xdr:cNvPr id="509" name="消防費最大値テキスト">
          <a:extLst>
            <a:ext uri="{FF2B5EF4-FFF2-40B4-BE49-F238E27FC236}">
              <a16:creationId xmlns:a16="http://schemas.microsoft.com/office/drawing/2014/main" id="{00000000-0008-0000-0700-0000FD010000}"/>
            </a:ext>
          </a:extLst>
        </xdr:cNvPr>
        <xdr:cNvSpPr txBox="1"/>
      </xdr:nvSpPr>
      <xdr:spPr>
        <a:xfrm>
          <a:off x="16370300" y="4965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117,710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46464</xdr:rowOff>
    </xdr:from>
    <xdr:to>
      <xdr:col>86</xdr:col>
      <xdr:colOff>25400</xdr:colOff>
      <xdr:row>30</xdr:row>
      <xdr:rowOff>46464</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5189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50203</xdr:rowOff>
    </xdr:from>
    <xdr:to>
      <xdr:col>85</xdr:col>
      <xdr:colOff>127000</xdr:colOff>
      <xdr:row>37</xdr:row>
      <xdr:rowOff>72769</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flipV="1">
          <a:off x="15481300" y="6393853"/>
          <a:ext cx="838200" cy="22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114582</xdr:rowOff>
    </xdr:from>
    <xdr:ext cx="534377" cy="259045"/>
    <xdr:sp macro="" textlink="">
      <xdr:nvSpPr>
        <xdr:cNvPr id="512" name="消防費平均値テキスト">
          <a:extLst>
            <a:ext uri="{FF2B5EF4-FFF2-40B4-BE49-F238E27FC236}">
              <a16:creationId xmlns:a16="http://schemas.microsoft.com/office/drawing/2014/main" id="{00000000-0008-0000-0700-000000020000}"/>
            </a:ext>
          </a:extLst>
        </xdr:cNvPr>
        <xdr:cNvSpPr txBox="1"/>
      </xdr:nvSpPr>
      <xdr:spPr>
        <a:xfrm>
          <a:off x="16370300" y="6458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136155</xdr:rowOff>
    </xdr:from>
    <xdr:to>
      <xdr:col>85</xdr:col>
      <xdr:colOff>177800</xdr:colOff>
      <xdr:row>38</xdr:row>
      <xdr:rowOff>66304</xdr:rowOff>
    </xdr:to>
    <xdr:sp macro="" textlink="">
      <xdr:nvSpPr>
        <xdr:cNvPr id="513" name="フローチャート: 判断 512">
          <a:extLst>
            <a:ext uri="{FF2B5EF4-FFF2-40B4-BE49-F238E27FC236}">
              <a16:creationId xmlns:a16="http://schemas.microsoft.com/office/drawing/2014/main" id="{00000000-0008-0000-0700-000001020000}"/>
            </a:ext>
          </a:extLst>
        </xdr:cNvPr>
        <xdr:cNvSpPr/>
      </xdr:nvSpPr>
      <xdr:spPr>
        <a:xfrm>
          <a:off x="16268700" y="647980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72769</xdr:rowOff>
    </xdr:from>
    <xdr:to>
      <xdr:col>81</xdr:col>
      <xdr:colOff>50800</xdr:colOff>
      <xdr:row>37</xdr:row>
      <xdr:rowOff>112399</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4592300" y="6416419"/>
          <a:ext cx="889000" cy="39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149251</xdr:rowOff>
    </xdr:from>
    <xdr:to>
      <xdr:col>81</xdr:col>
      <xdr:colOff>101600</xdr:colOff>
      <xdr:row>38</xdr:row>
      <xdr:rowOff>79401</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5430500" y="6492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70528</xdr:rowOff>
    </xdr:from>
    <xdr:ext cx="534377"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5214111" y="6585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112399</xdr:rowOff>
    </xdr:from>
    <xdr:to>
      <xdr:col>76</xdr:col>
      <xdr:colOff>114300</xdr:colOff>
      <xdr:row>38</xdr:row>
      <xdr:rowOff>18705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3703300" y="6456049"/>
          <a:ext cx="889000" cy="77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9510</xdr:rowOff>
    </xdr:from>
    <xdr:to>
      <xdr:col>76</xdr:col>
      <xdr:colOff>165100</xdr:colOff>
      <xdr:row>38</xdr:row>
      <xdr:rowOff>111110</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4541500" y="652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102237</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4325111" y="6617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18705</xdr:rowOff>
    </xdr:from>
    <xdr:to>
      <xdr:col>71</xdr:col>
      <xdr:colOff>177800</xdr:colOff>
      <xdr:row>38</xdr:row>
      <xdr:rowOff>21334</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2814300" y="6533805"/>
          <a:ext cx="889000" cy="2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51475</xdr:rowOff>
    </xdr:from>
    <xdr:to>
      <xdr:col>72</xdr:col>
      <xdr:colOff>38100</xdr:colOff>
      <xdr:row>37</xdr:row>
      <xdr:rowOff>153075</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3652500" y="639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169602</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3436111" y="617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136465</xdr:rowOff>
    </xdr:from>
    <xdr:to>
      <xdr:col>67</xdr:col>
      <xdr:colOff>101600</xdr:colOff>
      <xdr:row>38</xdr:row>
      <xdr:rowOff>66615</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2763500" y="648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83142</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2547111" y="6255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170853</xdr:rowOff>
    </xdr:from>
    <xdr:to>
      <xdr:col>85</xdr:col>
      <xdr:colOff>177800</xdr:colOff>
      <xdr:row>37</xdr:row>
      <xdr:rowOff>101003</xdr:rowOff>
    </xdr:to>
    <xdr:sp macro="" textlink="">
      <xdr:nvSpPr>
        <xdr:cNvPr id="530" name="楕円 529">
          <a:extLst>
            <a:ext uri="{FF2B5EF4-FFF2-40B4-BE49-F238E27FC236}">
              <a16:creationId xmlns:a16="http://schemas.microsoft.com/office/drawing/2014/main" id="{00000000-0008-0000-0700-000012020000}"/>
            </a:ext>
          </a:extLst>
        </xdr:cNvPr>
        <xdr:cNvSpPr/>
      </xdr:nvSpPr>
      <xdr:spPr>
        <a:xfrm>
          <a:off x="16268700" y="6343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22280</xdr:rowOff>
    </xdr:from>
    <xdr:ext cx="534377" cy="259045"/>
    <xdr:sp macro="" textlink="">
      <xdr:nvSpPr>
        <xdr:cNvPr id="531" name="消防費該当値テキスト">
          <a:extLst>
            <a:ext uri="{FF2B5EF4-FFF2-40B4-BE49-F238E27FC236}">
              <a16:creationId xmlns:a16="http://schemas.microsoft.com/office/drawing/2014/main" id="{00000000-0008-0000-0700-000013020000}"/>
            </a:ext>
          </a:extLst>
        </xdr:cNvPr>
        <xdr:cNvSpPr txBox="1"/>
      </xdr:nvSpPr>
      <xdr:spPr>
        <a:xfrm>
          <a:off x="16370300" y="6194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21969</xdr:rowOff>
    </xdr:from>
    <xdr:to>
      <xdr:col>81</xdr:col>
      <xdr:colOff>101600</xdr:colOff>
      <xdr:row>37</xdr:row>
      <xdr:rowOff>123569</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5430500" y="6365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140096</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14111" y="6140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61599</xdr:rowOff>
    </xdr:from>
    <xdr:to>
      <xdr:col>76</xdr:col>
      <xdr:colOff>165100</xdr:colOff>
      <xdr:row>37</xdr:row>
      <xdr:rowOff>163199</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4541500" y="6405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8276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180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139355</xdr:rowOff>
    </xdr:from>
    <xdr:to>
      <xdr:col>72</xdr:col>
      <xdr:colOff>38100</xdr:colOff>
      <xdr:row>38</xdr:row>
      <xdr:rowOff>69506</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3652500" y="648300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60632</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575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141984</xdr:rowOff>
    </xdr:from>
    <xdr:to>
      <xdr:col>67</xdr:col>
      <xdr:colOff>101600</xdr:colOff>
      <xdr:row>38</xdr:row>
      <xdr:rowOff>72134</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2763500" y="6485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63261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578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a:extLst>
            <a:ext uri="{FF2B5EF4-FFF2-40B4-BE49-F238E27FC236}">
              <a16:creationId xmlns:a16="http://schemas.microsoft.com/office/drawing/2014/main" id="{00000000-0008-0000-0700-00001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a16="http://schemas.microsoft.com/office/drawing/2014/main" id="{00000000-0008-0000-0700-00002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教育費グラフ枠">
          <a:extLst>
            <a:ext uri="{FF2B5EF4-FFF2-40B4-BE49-F238E27FC236}">
              <a16:creationId xmlns:a16="http://schemas.microsoft.com/office/drawing/2014/main" id="{00000000-0008-0000-07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141983</xdr:rowOff>
    </xdr:from>
    <xdr:to>
      <xdr:col>85</xdr:col>
      <xdr:colOff>126364</xdr:colOff>
      <xdr:row>58</xdr:row>
      <xdr:rowOff>119842</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flipV="1">
          <a:off x="16317595" y="8714483"/>
          <a:ext cx="1269" cy="1349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123669</xdr:rowOff>
    </xdr:from>
    <xdr:ext cx="534377" cy="259045"/>
    <xdr:sp macro="" textlink="">
      <xdr:nvSpPr>
        <xdr:cNvPr id="566" name="教育費最小値テキスト">
          <a:extLst>
            <a:ext uri="{FF2B5EF4-FFF2-40B4-BE49-F238E27FC236}">
              <a16:creationId xmlns:a16="http://schemas.microsoft.com/office/drawing/2014/main" id="{00000000-0008-0000-0700-000036020000}"/>
            </a:ext>
          </a:extLst>
        </xdr:cNvPr>
        <xdr:cNvSpPr txBox="1"/>
      </xdr:nvSpPr>
      <xdr:spPr>
        <a:xfrm>
          <a:off x="16370300" y="10067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119842</xdr:rowOff>
    </xdr:from>
    <xdr:to>
      <xdr:col>86</xdr:col>
      <xdr:colOff>25400</xdr:colOff>
      <xdr:row>58</xdr:row>
      <xdr:rowOff>119842</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6230600" y="10063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88660</xdr:rowOff>
    </xdr:from>
    <xdr:ext cx="599010" cy="259045"/>
    <xdr:sp macro="" textlink="">
      <xdr:nvSpPr>
        <xdr:cNvPr id="568" name="教育費最大値テキスト">
          <a:extLst>
            <a:ext uri="{FF2B5EF4-FFF2-40B4-BE49-F238E27FC236}">
              <a16:creationId xmlns:a16="http://schemas.microsoft.com/office/drawing/2014/main" id="{00000000-0008-0000-0700-000038020000}"/>
            </a:ext>
          </a:extLst>
        </xdr:cNvPr>
        <xdr:cNvSpPr txBox="1"/>
      </xdr:nvSpPr>
      <xdr:spPr>
        <a:xfrm>
          <a:off x="16370300" y="8489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459,301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141983</xdr:rowOff>
    </xdr:from>
    <xdr:to>
      <xdr:col>86</xdr:col>
      <xdr:colOff>25400</xdr:colOff>
      <xdr:row>50</xdr:row>
      <xdr:rowOff>141983</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6230600" y="8714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134491</xdr:rowOff>
    </xdr:from>
    <xdr:to>
      <xdr:col>85</xdr:col>
      <xdr:colOff>127000</xdr:colOff>
      <xdr:row>57</xdr:row>
      <xdr:rowOff>137133</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5481300" y="9907141"/>
          <a:ext cx="838200" cy="2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93603</xdr:rowOff>
    </xdr:from>
    <xdr:ext cx="534377" cy="259045"/>
    <xdr:sp macro="" textlink="">
      <xdr:nvSpPr>
        <xdr:cNvPr id="571" name="教育費平均値テキスト">
          <a:extLst>
            <a:ext uri="{FF2B5EF4-FFF2-40B4-BE49-F238E27FC236}">
              <a16:creationId xmlns:a16="http://schemas.microsoft.com/office/drawing/2014/main" id="{00000000-0008-0000-0700-00003B020000}"/>
            </a:ext>
          </a:extLst>
        </xdr:cNvPr>
        <xdr:cNvSpPr txBox="1"/>
      </xdr:nvSpPr>
      <xdr:spPr>
        <a:xfrm>
          <a:off x="16370300" y="9694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70726</xdr:rowOff>
    </xdr:from>
    <xdr:to>
      <xdr:col>85</xdr:col>
      <xdr:colOff>177800</xdr:colOff>
      <xdr:row>58</xdr:row>
      <xdr:rowOff>876</xdr:rowOff>
    </xdr:to>
    <xdr:sp macro="" textlink="">
      <xdr:nvSpPr>
        <xdr:cNvPr id="572" name="フローチャート: 判断 571">
          <a:extLst>
            <a:ext uri="{FF2B5EF4-FFF2-40B4-BE49-F238E27FC236}">
              <a16:creationId xmlns:a16="http://schemas.microsoft.com/office/drawing/2014/main" id="{00000000-0008-0000-0700-00003C020000}"/>
            </a:ext>
          </a:extLst>
        </xdr:cNvPr>
        <xdr:cNvSpPr/>
      </xdr:nvSpPr>
      <xdr:spPr>
        <a:xfrm>
          <a:off x="162687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97860</xdr:rowOff>
    </xdr:from>
    <xdr:to>
      <xdr:col>81</xdr:col>
      <xdr:colOff>50800</xdr:colOff>
      <xdr:row>57</xdr:row>
      <xdr:rowOff>137133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4592300" y="9699060"/>
          <a:ext cx="889000" cy="210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95765</xdr:rowOff>
    </xdr:from>
    <xdr:to>
      <xdr:col>81</xdr:col>
      <xdr:colOff>101600</xdr:colOff>
      <xdr:row>58</xdr:row>
      <xdr:rowOff>25915</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5430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17042</xdr:rowOff>
    </xdr:from>
    <xdr:ext cx="534377"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5214111" y="9961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97860</xdr:rowOff>
    </xdr:from>
    <xdr:to>
      <xdr:col>76</xdr:col>
      <xdr:colOff>114300</xdr:colOff>
      <xdr:row>57</xdr:row>
      <xdr:rowOff>27069</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3703300" y="9699060"/>
          <a:ext cx="889000" cy="100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118386</xdr:rowOff>
    </xdr:from>
    <xdr:to>
      <xdr:col>76</xdr:col>
      <xdr:colOff>165100</xdr:colOff>
      <xdr:row>58</xdr:row>
      <xdr:rowOff>48536</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4541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39663</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4325111" y="9983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106769</xdr:rowOff>
    </xdr:from>
    <xdr:to>
      <xdr:col>71</xdr:col>
      <xdr:colOff>177800</xdr:colOff>
      <xdr:row>57</xdr:row>
      <xdr:rowOff>27069</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2814300" y="9707969"/>
          <a:ext cx="889000" cy="9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131054</xdr:rowOff>
    </xdr:from>
    <xdr:to>
      <xdr:col>72</xdr:col>
      <xdr:colOff>38100</xdr:colOff>
      <xdr:row>58</xdr:row>
      <xdr:rowOff>61204</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3652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52331</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3436111" y="999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151095</xdr:rowOff>
    </xdr:from>
    <xdr:to>
      <xdr:col>67</xdr:col>
      <xdr:colOff>101600</xdr:colOff>
      <xdr:row>58</xdr:row>
      <xdr:rowOff>81245</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2763500" y="992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72372</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2547111" y="1001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83691</xdr:rowOff>
    </xdr:from>
    <xdr:to>
      <xdr:col>85</xdr:col>
      <xdr:colOff>177800</xdr:colOff>
      <xdr:row>58</xdr:row>
      <xdr:rowOff>13841</xdr:rowOff>
    </xdr:to>
    <xdr:sp macro="" textlink="">
      <xdr:nvSpPr>
        <xdr:cNvPr id="589" name="楕円 588">
          <a:extLst>
            <a:ext uri="{FF2B5EF4-FFF2-40B4-BE49-F238E27FC236}">
              <a16:creationId xmlns:a16="http://schemas.microsoft.com/office/drawing/2014/main" id="{00000000-0008-0000-0700-00004D020000}"/>
            </a:ext>
          </a:extLst>
        </xdr:cNvPr>
        <xdr:cNvSpPr/>
      </xdr:nvSpPr>
      <xdr:spPr>
        <a:xfrm>
          <a:off x="16268700" y="9856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62118</xdr:rowOff>
    </xdr:from>
    <xdr:ext cx="534377" cy="259045"/>
    <xdr:sp macro="" textlink="">
      <xdr:nvSpPr>
        <xdr:cNvPr id="590" name="教育費該当値テキスト">
          <a:extLst>
            <a:ext uri="{FF2B5EF4-FFF2-40B4-BE49-F238E27FC236}">
              <a16:creationId xmlns:a16="http://schemas.microsoft.com/office/drawing/2014/main" id="{00000000-0008-0000-0700-00004E020000}"/>
            </a:ext>
          </a:extLst>
        </xdr:cNvPr>
        <xdr:cNvSpPr txBox="1"/>
      </xdr:nvSpPr>
      <xdr:spPr>
        <a:xfrm>
          <a:off x="16370300" y="9834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86333</xdr:rowOff>
    </xdr:from>
    <xdr:to>
      <xdr:col>81</xdr:col>
      <xdr:colOff>101600</xdr:colOff>
      <xdr:row>58</xdr:row>
      <xdr:rowOff>16483</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5430500" y="9858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33010</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14111" y="9634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47060</xdr:rowOff>
    </xdr:from>
    <xdr:to>
      <xdr:col>76</xdr:col>
      <xdr:colOff>165100</xdr:colOff>
      <xdr:row>56</xdr:row>
      <xdr:rowOff>148660</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4541500" y="964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165187</xdr:rowOff>
    </xdr:from>
    <xdr:ext cx="59901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292795" y="9423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147719</xdr:rowOff>
    </xdr:from>
    <xdr:to>
      <xdr:col>72</xdr:col>
      <xdr:colOff>38100</xdr:colOff>
      <xdr:row>57</xdr:row>
      <xdr:rowOff>77869</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3652500" y="9748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94396</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03795" y="9524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55969</xdr:rowOff>
    </xdr:from>
    <xdr:to>
      <xdr:col>67</xdr:col>
      <xdr:colOff>101600</xdr:colOff>
      <xdr:row>56</xdr:row>
      <xdr:rowOff>157569</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2763500" y="9657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2646</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14795" y="9432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災害復旧費グラフ枠">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78426</xdr:rowOff>
    </xdr:from>
    <xdr:to>
      <xdr:col>85</xdr:col>
      <xdr:colOff>126364</xdr:colOff>
      <xdr:row>78</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flipV="1">
          <a:off x="16317595" y="12079926"/>
          <a:ext cx="1269" cy="1432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1" name="災害復旧費最小値テキスト">
          <a:extLst>
            <a:ext uri="{FF2B5EF4-FFF2-40B4-BE49-F238E27FC236}">
              <a16:creationId xmlns:a16="http://schemas.microsoft.com/office/drawing/2014/main" id="{00000000-0008-0000-0700-00006D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25103</xdr:rowOff>
    </xdr:from>
    <xdr:ext cx="599010" cy="259045"/>
    <xdr:sp macro="" textlink="">
      <xdr:nvSpPr>
        <xdr:cNvPr id="623" name="災害復旧費最大値テキスト">
          <a:extLst>
            <a:ext uri="{FF2B5EF4-FFF2-40B4-BE49-F238E27FC236}">
              <a16:creationId xmlns:a16="http://schemas.microsoft.com/office/drawing/2014/main" id="{00000000-0008-0000-0700-00006F020000}"/>
            </a:ext>
          </a:extLst>
        </xdr:cNvPr>
        <xdr:cNvSpPr txBox="1"/>
      </xdr:nvSpPr>
      <xdr:spPr>
        <a:xfrm>
          <a:off x="16370300" y="11855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313,402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78426</xdr:rowOff>
    </xdr:from>
    <xdr:to>
      <xdr:col>86</xdr:col>
      <xdr:colOff>25400</xdr:colOff>
      <xdr:row>70</xdr:row>
      <xdr:rowOff>78426</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6230600" y="12079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29821</xdr:rowOff>
    </xdr:from>
    <xdr:to>
      <xdr:col>85</xdr:col>
      <xdr:colOff>127000</xdr:colOff>
      <xdr:row>75</xdr:row>
      <xdr:rowOff>127004</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5481300" y="12717121"/>
          <a:ext cx="838200" cy="268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168446</xdr:rowOff>
    </xdr:from>
    <xdr:ext cx="534377" cy="259045"/>
    <xdr:sp macro="" textlink="">
      <xdr:nvSpPr>
        <xdr:cNvPr id="626" name="災害復旧費平均値テキスト">
          <a:extLst>
            <a:ext uri="{FF2B5EF4-FFF2-40B4-BE49-F238E27FC236}">
              <a16:creationId xmlns:a16="http://schemas.microsoft.com/office/drawing/2014/main" id="{00000000-0008-0000-0700-000072020000}"/>
            </a:ext>
          </a:extLst>
        </xdr:cNvPr>
        <xdr:cNvSpPr txBox="1"/>
      </xdr:nvSpPr>
      <xdr:spPr>
        <a:xfrm>
          <a:off x="16370300" y="133700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18569</xdr:rowOff>
    </xdr:from>
    <xdr:to>
      <xdr:col>85</xdr:col>
      <xdr:colOff>177800</xdr:colOff>
      <xdr:row>78</xdr:row>
      <xdr:rowOff>120169</xdr:rowOff>
    </xdr:to>
    <xdr:sp macro="" textlink="">
      <xdr:nvSpPr>
        <xdr:cNvPr id="627" name="フローチャート: 判断 626">
          <a:extLst>
            <a:ext uri="{FF2B5EF4-FFF2-40B4-BE49-F238E27FC236}">
              <a16:creationId xmlns:a16="http://schemas.microsoft.com/office/drawing/2014/main" id="{00000000-0008-0000-0700-000073020000}"/>
            </a:ext>
          </a:extLst>
        </xdr:cNvPr>
        <xdr:cNvSpPr/>
      </xdr:nvSpPr>
      <xdr:spPr>
        <a:xfrm>
          <a:off x="16268700" y="1339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127004</xdr:rowOff>
    </xdr:from>
    <xdr:to>
      <xdr:col>81</xdr:col>
      <xdr:colOff>50800</xdr:colOff>
      <xdr:row>78</xdr:row>
      <xdr:rowOff>109373</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4592300" y="12985754"/>
          <a:ext cx="889000" cy="496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24727</xdr:rowOff>
    </xdr:from>
    <xdr:to>
      <xdr:col>81</xdr:col>
      <xdr:colOff>101600</xdr:colOff>
      <xdr:row>78</xdr:row>
      <xdr:rowOff>126327</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5430500" y="1339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117454</xdr:rowOff>
    </xdr:from>
    <xdr:ext cx="534377"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5214111" y="13490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82426</xdr:rowOff>
    </xdr:from>
    <xdr:to>
      <xdr:col>76</xdr:col>
      <xdr:colOff>114300</xdr:colOff>
      <xdr:row>78</xdr:row>
      <xdr:rowOff>109373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3703300" y="13455526"/>
          <a:ext cx="889000" cy="2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38801</xdr:rowOff>
    </xdr:from>
    <xdr:to>
      <xdr:col>76</xdr:col>
      <xdr:colOff>165100</xdr:colOff>
      <xdr:row>78</xdr:row>
      <xdr:rowOff>140401</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4541500" y="13411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156928</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4325111" y="13187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82426</xdr:rowOff>
    </xdr:from>
    <xdr:to>
      <xdr:col>71</xdr:col>
      <xdr:colOff>177800</xdr:colOff>
      <xdr:row>78</xdr:row>
      <xdr:rowOff>127922</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2814300" y="13455526"/>
          <a:ext cx="889000" cy="4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41566</xdr:rowOff>
    </xdr:from>
    <xdr:to>
      <xdr:col>72</xdr:col>
      <xdr:colOff>38100</xdr:colOff>
      <xdr:row>78</xdr:row>
      <xdr:rowOff>143166</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3652500" y="13414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134293</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3436111" y="13507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48845</xdr:rowOff>
    </xdr:from>
    <xdr:to>
      <xdr:col>67</xdr:col>
      <xdr:colOff>101600</xdr:colOff>
      <xdr:row>78</xdr:row>
      <xdr:rowOff>150445</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2763500" y="1342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166972</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2579428" y="13197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150471</xdr:rowOff>
    </xdr:from>
    <xdr:to>
      <xdr:col>85</xdr:col>
      <xdr:colOff>177800</xdr:colOff>
      <xdr:row>74</xdr:row>
      <xdr:rowOff>80621</xdr:rowOff>
    </xdr:to>
    <xdr:sp macro="" textlink="">
      <xdr:nvSpPr>
        <xdr:cNvPr id="644" name="楕円 643">
          <a:extLst>
            <a:ext uri="{FF2B5EF4-FFF2-40B4-BE49-F238E27FC236}">
              <a16:creationId xmlns:a16="http://schemas.microsoft.com/office/drawing/2014/main" id="{00000000-0008-0000-0700-000084020000}"/>
            </a:ext>
          </a:extLst>
        </xdr:cNvPr>
        <xdr:cNvSpPr/>
      </xdr:nvSpPr>
      <xdr:spPr>
        <a:xfrm>
          <a:off x="16268700" y="12666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1898</xdr:rowOff>
    </xdr:from>
    <xdr:ext cx="599010" cy="259045"/>
    <xdr:sp macro="" textlink="">
      <xdr:nvSpPr>
        <xdr:cNvPr id="645" name="災害復旧費該当値テキスト">
          <a:extLst>
            <a:ext uri="{FF2B5EF4-FFF2-40B4-BE49-F238E27FC236}">
              <a16:creationId xmlns:a16="http://schemas.microsoft.com/office/drawing/2014/main" id="{00000000-0008-0000-0700-000085020000}"/>
            </a:ext>
          </a:extLst>
        </xdr:cNvPr>
        <xdr:cNvSpPr txBox="1"/>
      </xdr:nvSpPr>
      <xdr:spPr>
        <a:xfrm>
          <a:off x="16370300" y="12517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76204</xdr:rowOff>
    </xdr:from>
    <xdr:to>
      <xdr:col>81</xdr:col>
      <xdr:colOff>101600</xdr:colOff>
      <xdr:row>76</xdr:row>
      <xdr:rowOff>6353</xdr:rowOff>
    </xdr:to>
    <xdr:sp macro="" textlink="">
      <xdr:nvSpPr>
        <xdr:cNvPr id="646" name="楕円 645">
          <a:extLst>
            <a:ext uri="{FF2B5EF4-FFF2-40B4-BE49-F238E27FC236}">
              <a16:creationId xmlns:a16="http://schemas.microsoft.com/office/drawing/2014/main" id="{00000000-0008-0000-0700-000086020000}"/>
            </a:ext>
          </a:extLst>
        </xdr:cNvPr>
        <xdr:cNvSpPr/>
      </xdr:nvSpPr>
      <xdr:spPr>
        <a:xfrm>
          <a:off x="15430500" y="1293495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22881</xdr:rowOff>
    </xdr:from>
    <xdr:ext cx="59901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181795" y="12710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58573</xdr:rowOff>
    </xdr:from>
    <xdr:to>
      <xdr:col>76</xdr:col>
      <xdr:colOff>165100</xdr:colOff>
      <xdr:row>78</xdr:row>
      <xdr:rowOff>160173</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4541500" y="13431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151300</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357428" y="13524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31626</xdr:rowOff>
    </xdr:from>
    <xdr:to>
      <xdr:col>72</xdr:col>
      <xdr:colOff>38100</xdr:colOff>
      <xdr:row>78</xdr:row>
      <xdr:rowOff>133226</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3652500" y="13404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149753</xdr:rowOff>
    </xdr:from>
    <xdr:ext cx="534377"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436111" y="13179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77122</xdr:rowOff>
    </xdr:from>
    <xdr:to>
      <xdr:col>67</xdr:col>
      <xdr:colOff>101600</xdr:colOff>
      <xdr:row>79</xdr:row>
      <xdr:rowOff>7272</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2763500" y="13450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169849</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579428" y="13542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公債費グラフ枠">
          <a:extLst>
            <a:ext uri="{FF2B5EF4-FFF2-40B4-BE49-F238E27FC236}">
              <a16:creationId xmlns:a16="http://schemas.microsoft.com/office/drawing/2014/main" id="{00000000-0008-0000-07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80406</xdr:rowOff>
    </xdr:from>
    <xdr:to>
      <xdr:col>85</xdr:col>
      <xdr:colOff>126364</xdr:colOff>
      <xdr:row>98</xdr:row>
      <xdr:rowOff>136733</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flipV="1">
          <a:off x="16317595" y="15853806"/>
          <a:ext cx="1269" cy="1085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140560</xdr:rowOff>
    </xdr:from>
    <xdr:ext cx="378565" cy="259045"/>
    <xdr:sp macro="" textlink="">
      <xdr:nvSpPr>
        <xdr:cNvPr id="676" name="公債費最小値テキスト">
          <a:extLst>
            <a:ext uri="{FF2B5EF4-FFF2-40B4-BE49-F238E27FC236}">
              <a16:creationId xmlns:a16="http://schemas.microsoft.com/office/drawing/2014/main" id="{00000000-0008-0000-0700-0000A4020000}"/>
            </a:ext>
          </a:extLst>
        </xdr:cNvPr>
        <xdr:cNvSpPr txBox="1"/>
      </xdr:nvSpPr>
      <xdr:spPr>
        <a:xfrm>
          <a:off x="16370300" y="169426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136733</xdr:rowOff>
    </xdr:from>
    <xdr:to>
      <xdr:col>86</xdr:col>
      <xdr:colOff>25400</xdr:colOff>
      <xdr:row>98</xdr:row>
      <xdr:rowOff>136733</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6230600" y="16938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27083</xdr:rowOff>
    </xdr:from>
    <xdr:ext cx="599010" cy="259045"/>
    <xdr:sp macro="" textlink="">
      <xdr:nvSpPr>
        <xdr:cNvPr id="678" name="公債費最大値テキスト">
          <a:extLst>
            <a:ext uri="{FF2B5EF4-FFF2-40B4-BE49-F238E27FC236}">
              <a16:creationId xmlns:a16="http://schemas.microsoft.com/office/drawing/2014/main" id="{00000000-0008-0000-0700-0000A6020000}"/>
            </a:ext>
          </a:extLst>
        </xdr:cNvPr>
        <xdr:cNvSpPr txBox="1"/>
      </xdr:nvSpPr>
      <xdr:spPr>
        <a:xfrm>
          <a:off x="16370300" y="15629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237,969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80406</xdr:rowOff>
    </xdr:from>
    <xdr:to>
      <xdr:col>86</xdr:col>
      <xdr:colOff>25400</xdr:colOff>
      <xdr:row>92</xdr:row>
      <xdr:rowOff>80406</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6230600" y="15853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108578</xdr:rowOff>
    </xdr:from>
    <xdr:to>
      <xdr:col>85</xdr:col>
      <xdr:colOff>127000</xdr:colOff>
      <xdr:row>95</xdr:row>
      <xdr:rowOff>6243</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flipV="1">
          <a:off x="15481300" y="16224878"/>
          <a:ext cx="838200" cy="69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21223</xdr:rowOff>
    </xdr:from>
    <xdr:ext cx="534377" cy="259045"/>
    <xdr:sp macro="" textlink="">
      <xdr:nvSpPr>
        <xdr:cNvPr id="681" name="公債費平均値テキスト">
          <a:extLst>
            <a:ext uri="{FF2B5EF4-FFF2-40B4-BE49-F238E27FC236}">
              <a16:creationId xmlns:a16="http://schemas.microsoft.com/office/drawing/2014/main" id="{00000000-0008-0000-0700-0000A9020000}"/>
            </a:ext>
          </a:extLst>
        </xdr:cNvPr>
        <xdr:cNvSpPr txBox="1"/>
      </xdr:nvSpPr>
      <xdr:spPr>
        <a:xfrm>
          <a:off x="16370300" y="164804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42796</xdr:rowOff>
    </xdr:from>
    <xdr:to>
      <xdr:col>85</xdr:col>
      <xdr:colOff>177800</xdr:colOff>
      <xdr:row>96</xdr:row>
      <xdr:rowOff>144396</xdr:rowOff>
    </xdr:to>
    <xdr:sp macro="" textlink="">
      <xdr:nvSpPr>
        <xdr:cNvPr id="682" name="フローチャート: 判断 681">
          <a:extLst>
            <a:ext uri="{FF2B5EF4-FFF2-40B4-BE49-F238E27FC236}">
              <a16:creationId xmlns:a16="http://schemas.microsoft.com/office/drawing/2014/main" id="{00000000-0008-0000-0700-0000AA020000}"/>
            </a:ext>
          </a:extLst>
        </xdr:cNvPr>
        <xdr:cNvSpPr/>
      </xdr:nvSpPr>
      <xdr:spPr>
        <a:xfrm>
          <a:off x="16268700" y="1650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6243</xdr:rowOff>
    </xdr:from>
    <xdr:to>
      <xdr:col>81</xdr:col>
      <xdr:colOff>50800</xdr:colOff>
      <xdr:row>95</xdr:row>
      <xdr:rowOff>71019</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4592300" y="16293993"/>
          <a:ext cx="889000" cy="64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39357</xdr:rowOff>
    </xdr:from>
    <xdr:to>
      <xdr:col>81</xdr:col>
      <xdr:colOff>101600</xdr:colOff>
      <xdr:row>96</xdr:row>
      <xdr:rowOff>140957</xdr:rowOff>
    </xdr:to>
    <xdr:sp macro="" textlink="">
      <xdr:nvSpPr>
        <xdr:cNvPr id="684" name="フローチャート: 判断 683">
          <a:extLst>
            <a:ext uri="{FF2B5EF4-FFF2-40B4-BE49-F238E27FC236}">
              <a16:creationId xmlns:a16="http://schemas.microsoft.com/office/drawing/2014/main" id="{00000000-0008-0000-0700-0000AC020000}"/>
            </a:ext>
          </a:extLst>
        </xdr:cNvPr>
        <xdr:cNvSpPr/>
      </xdr:nvSpPr>
      <xdr:spPr>
        <a:xfrm>
          <a:off x="15430500" y="16498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132084</xdr:rowOff>
    </xdr:from>
    <xdr:ext cx="534377"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5214111" y="16591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43605</xdr:rowOff>
    </xdr:from>
    <xdr:to>
      <xdr:col>76</xdr:col>
      <xdr:colOff>114300</xdr:colOff>
      <xdr:row>95</xdr:row>
      <xdr:rowOff>71019</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3703300" y="16331355"/>
          <a:ext cx="889000" cy="27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57719</xdr:rowOff>
    </xdr:from>
    <xdr:to>
      <xdr:col>76</xdr:col>
      <xdr:colOff>165100</xdr:colOff>
      <xdr:row>96</xdr:row>
      <xdr:rowOff>159319</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4541500" y="16516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150446</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4325111" y="16609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43605</xdr:rowOff>
    </xdr:from>
    <xdr:to>
      <xdr:col>71</xdr:col>
      <xdr:colOff>177800</xdr:colOff>
      <xdr:row>96</xdr:row>
      <xdr:rowOff>21761</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2814300" y="16331355"/>
          <a:ext cx="889000" cy="14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79391</xdr:rowOff>
    </xdr:from>
    <xdr:to>
      <xdr:col>72</xdr:col>
      <xdr:colOff>38100</xdr:colOff>
      <xdr:row>97</xdr:row>
      <xdr:rowOff>9541</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3652500" y="165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668</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3436111" y="16631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88489</xdr:rowOff>
    </xdr:from>
    <xdr:to>
      <xdr:col>67</xdr:col>
      <xdr:colOff>101600</xdr:colOff>
      <xdr:row>97</xdr:row>
      <xdr:rowOff>18639</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2763500" y="165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9766</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2547111" y="1664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57778</xdr:rowOff>
    </xdr:from>
    <xdr:to>
      <xdr:col>85</xdr:col>
      <xdr:colOff>177800</xdr:colOff>
      <xdr:row>94</xdr:row>
      <xdr:rowOff>159378</xdr:rowOff>
    </xdr:to>
    <xdr:sp macro="" textlink="">
      <xdr:nvSpPr>
        <xdr:cNvPr id="699" name="楕円 698">
          <a:extLst>
            <a:ext uri="{FF2B5EF4-FFF2-40B4-BE49-F238E27FC236}">
              <a16:creationId xmlns:a16="http://schemas.microsoft.com/office/drawing/2014/main" id="{00000000-0008-0000-0700-0000BB020000}"/>
            </a:ext>
          </a:extLst>
        </xdr:cNvPr>
        <xdr:cNvSpPr/>
      </xdr:nvSpPr>
      <xdr:spPr>
        <a:xfrm>
          <a:off x="16268700" y="16174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80655</xdr:rowOff>
    </xdr:from>
    <xdr:ext cx="599010" cy="259045"/>
    <xdr:sp macro="" textlink="">
      <xdr:nvSpPr>
        <xdr:cNvPr id="700" name="公債費該当値テキスト">
          <a:extLst>
            <a:ext uri="{FF2B5EF4-FFF2-40B4-BE49-F238E27FC236}">
              <a16:creationId xmlns:a16="http://schemas.microsoft.com/office/drawing/2014/main" id="{00000000-0008-0000-0700-0000BC020000}"/>
            </a:ext>
          </a:extLst>
        </xdr:cNvPr>
        <xdr:cNvSpPr txBox="1"/>
      </xdr:nvSpPr>
      <xdr:spPr>
        <a:xfrm>
          <a:off x="16370300" y="16025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126893</xdr:rowOff>
    </xdr:from>
    <xdr:to>
      <xdr:col>81</xdr:col>
      <xdr:colOff>101600</xdr:colOff>
      <xdr:row>95</xdr:row>
      <xdr:rowOff>57043</xdr:rowOff>
    </xdr:to>
    <xdr:sp macro="" textlink="">
      <xdr:nvSpPr>
        <xdr:cNvPr id="701" name="楕円 700">
          <a:extLst>
            <a:ext uri="{FF2B5EF4-FFF2-40B4-BE49-F238E27FC236}">
              <a16:creationId xmlns:a16="http://schemas.microsoft.com/office/drawing/2014/main" id="{00000000-0008-0000-0700-0000BD020000}"/>
            </a:ext>
          </a:extLst>
        </xdr:cNvPr>
        <xdr:cNvSpPr/>
      </xdr:nvSpPr>
      <xdr:spPr>
        <a:xfrm>
          <a:off x="15430500" y="16243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73570</xdr:rowOff>
    </xdr:from>
    <xdr:ext cx="59901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181795" y="16018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20219</xdr:rowOff>
    </xdr:from>
    <xdr:to>
      <xdr:col>76</xdr:col>
      <xdr:colOff>165100</xdr:colOff>
      <xdr:row>95</xdr:row>
      <xdr:rowOff>121819</xdr:rowOff>
    </xdr:to>
    <xdr:sp macro="" textlink="">
      <xdr:nvSpPr>
        <xdr:cNvPr id="703" name="楕円 702">
          <a:extLst>
            <a:ext uri="{FF2B5EF4-FFF2-40B4-BE49-F238E27FC236}">
              <a16:creationId xmlns:a16="http://schemas.microsoft.com/office/drawing/2014/main" id="{00000000-0008-0000-0700-0000BF020000}"/>
            </a:ext>
          </a:extLst>
        </xdr:cNvPr>
        <xdr:cNvSpPr/>
      </xdr:nvSpPr>
      <xdr:spPr>
        <a:xfrm>
          <a:off x="14541500" y="16307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138346</xdr:rowOff>
    </xdr:from>
    <xdr:ext cx="59901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292795" y="16083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164255</xdr:rowOff>
    </xdr:from>
    <xdr:to>
      <xdr:col>72</xdr:col>
      <xdr:colOff>38100</xdr:colOff>
      <xdr:row>95</xdr:row>
      <xdr:rowOff>94405</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3652500" y="1628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93</xdr:row>
      <xdr:rowOff>110932</xdr:rowOff>
    </xdr:from>
    <xdr:ext cx="59901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403795" y="16055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142411</xdr:rowOff>
    </xdr:from>
    <xdr:to>
      <xdr:col>67</xdr:col>
      <xdr:colOff>101600</xdr:colOff>
      <xdr:row>96</xdr:row>
      <xdr:rowOff>72561</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2763500" y="16430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89088</xdr:rowOff>
    </xdr:from>
    <xdr:ext cx="59901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514795" y="16205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諸支出金グラフ枠">
          <a:extLst>
            <a:ext uri="{FF2B5EF4-FFF2-40B4-BE49-F238E27FC236}">
              <a16:creationId xmlns:a16="http://schemas.microsoft.com/office/drawing/2014/main" id="{00000000-0008-0000-07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135166</xdr:rowOff>
    </xdr:from>
    <xdr:to>
      <xdr:col>116</xdr:col>
      <xdr:colOff>62864</xdr:colOff>
      <xdr:row>39</xdr:row>
      <xdr:rowOff>44450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flipV="1">
          <a:off x="22159595" y="5450116"/>
          <a:ext cx="1269" cy="1280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63682</xdr:rowOff>
    </xdr:from>
    <xdr:ext cx="249299" cy="259045"/>
    <xdr:sp macro="" textlink="">
      <xdr:nvSpPr>
        <xdr:cNvPr id="733" name="諸支出金最小値テキスト">
          <a:extLst>
            <a:ext uri="{FF2B5EF4-FFF2-40B4-BE49-F238E27FC236}">
              <a16:creationId xmlns:a16="http://schemas.microsoft.com/office/drawing/2014/main" id="{00000000-0008-0000-0700-0000DD020000}"/>
            </a:ext>
          </a:extLst>
        </xdr:cNvPr>
        <xdr:cNvSpPr txBox="1"/>
      </xdr:nvSpPr>
      <xdr:spPr>
        <a:xfrm>
          <a:off x="22212300" y="67502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81843</xdr:rowOff>
    </xdr:from>
    <xdr:ext cx="534377" cy="259045"/>
    <xdr:sp macro="" textlink="">
      <xdr:nvSpPr>
        <xdr:cNvPr id="735" name="諸支出金最大値テキスト">
          <a:extLst>
            <a:ext uri="{FF2B5EF4-FFF2-40B4-BE49-F238E27FC236}">
              <a16:creationId xmlns:a16="http://schemas.microsoft.com/office/drawing/2014/main" id="{00000000-0008-0000-0700-0000DF020000}"/>
            </a:ext>
          </a:extLst>
        </xdr:cNvPr>
        <xdr:cNvSpPr txBox="1"/>
      </xdr:nvSpPr>
      <xdr:spPr>
        <a:xfrm>
          <a:off x="22212300" y="5225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33,619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135166</xdr:rowOff>
    </xdr:from>
    <xdr:to>
      <xdr:col>116</xdr:col>
      <xdr:colOff>152400</xdr:colOff>
      <xdr:row>31</xdr:row>
      <xdr:rowOff>135166</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2072600" y="545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152582</xdr:rowOff>
    </xdr:from>
    <xdr:ext cx="378565" cy="259045"/>
    <xdr:sp macro="" textlink="">
      <xdr:nvSpPr>
        <xdr:cNvPr id="738" name="諸支出金平均値テキスト">
          <a:extLst>
            <a:ext uri="{FF2B5EF4-FFF2-40B4-BE49-F238E27FC236}">
              <a16:creationId xmlns:a16="http://schemas.microsoft.com/office/drawing/2014/main" id="{00000000-0008-0000-0700-0000E2020000}"/>
            </a:ext>
          </a:extLst>
        </xdr:cNvPr>
        <xdr:cNvSpPr txBox="1"/>
      </xdr:nvSpPr>
      <xdr:spPr>
        <a:xfrm>
          <a:off x="22212300" y="649623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129705</xdr:rowOff>
    </xdr:from>
    <xdr:to>
      <xdr:col>116</xdr:col>
      <xdr:colOff>114300</xdr:colOff>
      <xdr:row>39</xdr:row>
      <xdr:rowOff>59855</xdr:rowOff>
    </xdr:to>
    <xdr:sp macro="" textlink="">
      <xdr:nvSpPr>
        <xdr:cNvPr id="739" name="フローチャート: 判断 738">
          <a:extLst>
            <a:ext uri="{FF2B5EF4-FFF2-40B4-BE49-F238E27FC236}">
              <a16:creationId xmlns:a16="http://schemas.microsoft.com/office/drawing/2014/main" id="{00000000-0008-0000-0700-0000E3020000}"/>
            </a:ext>
          </a:extLst>
        </xdr:cNvPr>
        <xdr:cNvSpPr/>
      </xdr:nvSpPr>
      <xdr:spPr>
        <a:xfrm>
          <a:off x="22110700" y="6644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150089</xdr:rowOff>
    </xdr:from>
    <xdr:to>
      <xdr:col>112</xdr:col>
      <xdr:colOff>38100</xdr:colOff>
      <xdr:row>39</xdr:row>
      <xdr:rowOff>80239</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1272500" y="666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96766</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1134017" y="64404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142545</xdr:rowOff>
    </xdr:from>
    <xdr:to>
      <xdr:col>107</xdr:col>
      <xdr:colOff>101600</xdr:colOff>
      <xdr:row>39</xdr:row>
      <xdr:rowOff>72695</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0383500" y="66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89222</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0245017" y="64328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151079</xdr:rowOff>
    </xdr:from>
    <xdr:to>
      <xdr:col>102</xdr:col>
      <xdr:colOff>165100</xdr:colOff>
      <xdr:row>39</xdr:row>
      <xdr:rowOff>81229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19494500" y="6666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97756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9356017" y="64414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156832</xdr:rowOff>
    </xdr:from>
    <xdr:to>
      <xdr:col>98</xdr:col>
      <xdr:colOff>38100</xdr:colOff>
      <xdr:row>39</xdr:row>
      <xdr:rowOff>86982</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18605500" y="667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103509</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8467017" y="644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6" name="楕円 755">
          <a:extLst>
            <a:ext uri="{FF2B5EF4-FFF2-40B4-BE49-F238E27FC236}">
              <a16:creationId xmlns:a16="http://schemas.microsoft.com/office/drawing/2014/main" id="{00000000-0008-0000-0700-0000F4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108132</xdr:rowOff>
    </xdr:from>
    <xdr:ext cx="249299" cy="259045"/>
    <xdr:sp macro="" textlink="">
      <xdr:nvSpPr>
        <xdr:cNvPr id="757" name="諸支出金該当値テキスト">
          <a:extLst>
            <a:ext uri="{FF2B5EF4-FFF2-40B4-BE49-F238E27FC236}">
              <a16:creationId xmlns:a16="http://schemas.microsoft.com/office/drawing/2014/main" id="{00000000-0008-0000-0700-0000F5020000}"/>
            </a:ext>
          </a:extLst>
        </xdr:cNvPr>
        <xdr:cNvSpPr txBox="1"/>
      </xdr:nvSpPr>
      <xdr:spPr>
        <a:xfrm>
          <a:off x="22212300" y="66232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8" name="楕円 757">
          <a:extLst>
            <a:ext uri="{FF2B5EF4-FFF2-40B4-BE49-F238E27FC236}">
              <a16:creationId xmlns:a16="http://schemas.microsoft.com/office/drawing/2014/main" id="{00000000-0008-0000-0700-0000F6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6" name="直線コネクタ 775">
          <a:extLst>
            <a:ext uri="{FF2B5EF4-FFF2-40B4-BE49-F238E27FC236}">
              <a16:creationId xmlns:a16="http://schemas.microsoft.com/office/drawing/2014/main" id="{00000000-0008-0000-0700-000008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前年度繰上充用金グラフ枠">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2" name="前年度繰上充用金最小値テキスト">
          <a:extLst>
            <a:ext uri="{FF2B5EF4-FFF2-40B4-BE49-F238E27FC236}">
              <a16:creationId xmlns:a16="http://schemas.microsoft.com/office/drawing/2014/main" id="{00000000-0008-0000-0700-00000E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4" name="前年度繰上充用金最大値テキスト">
          <a:extLst>
            <a:ext uri="{FF2B5EF4-FFF2-40B4-BE49-F238E27FC236}">
              <a16:creationId xmlns:a16="http://schemas.microsoft.com/office/drawing/2014/main" id="{00000000-0008-0000-0700-000010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7" name="前年度繰上充用金平均値テキスト">
          <a:extLst>
            <a:ext uri="{FF2B5EF4-FFF2-40B4-BE49-F238E27FC236}">
              <a16:creationId xmlns:a16="http://schemas.microsoft.com/office/drawing/2014/main" id="{00000000-0008-0000-0700-000013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8" name="フローチャート: 判断 787">
          <a:extLst>
            <a:ext uri="{FF2B5EF4-FFF2-40B4-BE49-F238E27FC236}">
              <a16:creationId xmlns:a16="http://schemas.microsoft.com/office/drawing/2014/main" id="{00000000-0008-0000-0700-000014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楕円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6" name="前年度繰上充用金該当値テキスト">
          <a:extLst>
            <a:ext uri="{FF2B5EF4-FFF2-40B4-BE49-F238E27FC236}">
              <a16:creationId xmlns:a16="http://schemas.microsoft.com/office/drawing/2014/main" id="{00000000-0008-0000-0700-000026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7" name="楕円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5" name="正方形/長方形 814">
          <a:extLst>
            <a:ext uri="{FF2B5EF4-FFF2-40B4-BE49-F238E27FC236}">
              <a16:creationId xmlns:a16="http://schemas.microsoft.com/office/drawing/2014/main" id="{00000000-0008-0000-0700-00002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6" name="正方形/長方形 815">
          <a:extLst>
            <a:ext uri="{FF2B5EF4-FFF2-40B4-BE49-F238E27FC236}">
              <a16:creationId xmlns:a16="http://schemas.microsoft.com/office/drawing/2014/main" id="{00000000-0008-0000-0700-00003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災害復旧費は令和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年度発生災害</a:t>
          </a:r>
          <a:r>
            <a:rPr kumimoji="1" lang="ja-JP" altLang="en-US" sz="1100">
              <a:solidFill>
                <a:schemeClr val="dk1"/>
              </a:solidFill>
              <a:effectLst/>
              <a:latin typeface="+mn-lt"/>
              <a:ea typeface="+mn-ea"/>
              <a:cs typeface="+mn-cs"/>
            </a:rPr>
            <a:t>に係る復旧費用の増</a:t>
          </a:r>
          <a:r>
            <a:rPr kumimoji="1" lang="ja-JP" altLang="ja-JP" sz="1100">
              <a:solidFill>
                <a:schemeClr val="dk1"/>
              </a:solidFill>
              <a:effectLst/>
              <a:latin typeface="+mn-lt"/>
              <a:ea typeface="+mn-ea"/>
              <a:cs typeface="+mn-cs"/>
            </a:rPr>
            <a:t>により、前年度比</a:t>
          </a:r>
          <a:r>
            <a:rPr kumimoji="1" lang="en-US" altLang="ja-JP" sz="1100">
              <a:solidFill>
                <a:schemeClr val="dk1"/>
              </a:solidFill>
              <a:effectLst/>
              <a:latin typeface="+mn-lt"/>
              <a:ea typeface="+mn-ea"/>
              <a:cs typeface="+mn-cs"/>
            </a:rPr>
            <a:t>58,756</a:t>
          </a:r>
          <a:r>
            <a:rPr kumimoji="1" lang="ja-JP" altLang="ja-JP" sz="1100">
              <a:solidFill>
                <a:schemeClr val="dk1"/>
              </a:solidFill>
              <a:effectLst/>
              <a:latin typeface="+mn-lt"/>
              <a:ea typeface="+mn-ea"/>
              <a:cs typeface="+mn-cs"/>
            </a:rPr>
            <a:t>円の増となった。　</a:t>
          </a:r>
          <a:endParaRPr lang="ja-JP" altLang="ja-JP" sz="1400">
            <a:effectLst/>
          </a:endParaRPr>
        </a:p>
        <a:p>
          <a:r>
            <a:rPr kumimoji="1" lang="ja-JP" altLang="ja-JP" sz="1100">
              <a:solidFill>
                <a:schemeClr val="dk1"/>
              </a:solidFill>
              <a:effectLst/>
              <a:latin typeface="+mn-lt"/>
              <a:ea typeface="+mn-ea"/>
              <a:cs typeface="+mn-cs"/>
            </a:rPr>
            <a:t>　民生費は、児童発達支援施設開設補助金</a:t>
          </a:r>
          <a:r>
            <a:rPr kumimoji="1" lang="ja-JP" altLang="en-US" sz="1100">
              <a:solidFill>
                <a:schemeClr val="dk1"/>
              </a:solidFill>
              <a:effectLst/>
              <a:latin typeface="+mn-lt"/>
              <a:ea typeface="+mn-ea"/>
              <a:cs typeface="+mn-cs"/>
            </a:rPr>
            <a:t>の皆減</a:t>
          </a:r>
          <a:r>
            <a:rPr kumimoji="1" lang="ja-JP" altLang="ja-JP" sz="1100">
              <a:solidFill>
                <a:schemeClr val="dk1"/>
              </a:solidFill>
              <a:effectLst/>
              <a:latin typeface="+mn-lt"/>
              <a:ea typeface="+mn-ea"/>
              <a:cs typeface="+mn-cs"/>
            </a:rPr>
            <a:t>などにより、前年度比</a:t>
          </a:r>
          <a:r>
            <a:rPr kumimoji="1" lang="en-US" altLang="ja-JP" sz="1100">
              <a:solidFill>
                <a:schemeClr val="dk1"/>
              </a:solidFill>
              <a:effectLst/>
              <a:latin typeface="+mn-lt"/>
              <a:ea typeface="+mn-ea"/>
              <a:cs typeface="+mn-cs"/>
            </a:rPr>
            <a:t>1,992</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となった。幼児施設を公営で運営していることもあり、類似団体平均に比べ</a:t>
          </a:r>
          <a:r>
            <a:rPr kumimoji="1" lang="en-US" altLang="ja-JP" sz="1100">
              <a:solidFill>
                <a:schemeClr val="dk1"/>
              </a:solidFill>
              <a:effectLst/>
              <a:latin typeface="+mn-lt"/>
              <a:ea typeface="+mn-ea"/>
              <a:cs typeface="+mn-cs"/>
            </a:rPr>
            <a:t>24,346</a:t>
          </a:r>
          <a:r>
            <a:rPr kumimoji="1" lang="ja-JP" altLang="ja-JP" sz="1100">
              <a:solidFill>
                <a:schemeClr val="dk1"/>
              </a:solidFill>
              <a:effectLst/>
              <a:latin typeface="+mn-lt"/>
              <a:ea typeface="+mn-ea"/>
              <a:cs typeface="+mn-cs"/>
            </a:rPr>
            <a:t>円上回っている。幼児施設の統合等により職員数の減など人件費の抑制及び維持費の削減に努める。</a:t>
          </a:r>
          <a:endParaRPr lang="ja-JP" altLang="ja-JP" sz="1400">
            <a:effectLst/>
          </a:endParaRPr>
        </a:p>
        <a:p>
          <a:r>
            <a:rPr kumimoji="1" lang="ja-JP" altLang="ja-JP" sz="1100">
              <a:solidFill>
                <a:schemeClr val="dk1"/>
              </a:solidFill>
              <a:effectLst/>
              <a:latin typeface="+mn-lt"/>
              <a:ea typeface="+mn-ea"/>
              <a:cs typeface="+mn-cs"/>
            </a:rPr>
            <a:t>　商工費は、</a:t>
          </a:r>
          <a:r>
            <a:rPr kumimoji="1" lang="ja-JP" altLang="en-US" sz="1100">
              <a:solidFill>
                <a:schemeClr val="dk1"/>
              </a:solidFill>
              <a:effectLst/>
              <a:latin typeface="+mn-lt"/>
              <a:ea typeface="+mn-ea"/>
              <a:cs typeface="+mn-cs"/>
            </a:rPr>
            <a:t>企業等への物価高騰対策支援に係る費用などの減により</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8,579</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減となったものの</a:t>
          </a:r>
          <a:r>
            <a:rPr kumimoji="1" lang="ja-JP" altLang="ja-JP" sz="1100">
              <a:solidFill>
                <a:schemeClr val="dk1"/>
              </a:solidFill>
              <a:effectLst/>
              <a:latin typeface="+mn-lt"/>
              <a:ea typeface="+mn-ea"/>
              <a:cs typeface="+mn-cs"/>
            </a:rPr>
            <a:t>、類似団体平均を</a:t>
          </a:r>
          <a:r>
            <a:rPr kumimoji="1" lang="en-US" altLang="ja-JP" sz="1100">
              <a:solidFill>
                <a:schemeClr val="dk1"/>
              </a:solidFill>
              <a:effectLst/>
              <a:latin typeface="+mn-lt"/>
              <a:ea typeface="+mn-ea"/>
              <a:cs typeface="+mn-cs"/>
            </a:rPr>
            <a:t>18,668</a:t>
          </a:r>
          <a:r>
            <a:rPr kumimoji="1" lang="ja-JP" altLang="ja-JP" sz="1100">
              <a:solidFill>
                <a:schemeClr val="dk1"/>
              </a:solidFill>
              <a:effectLst/>
              <a:latin typeface="+mn-lt"/>
              <a:ea typeface="+mn-ea"/>
              <a:cs typeface="+mn-cs"/>
            </a:rPr>
            <a:t>円上回っている。</a:t>
          </a:r>
          <a:br>
            <a:rPr kumimoji="1" lang="ja-JP"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農林水産業費は、</a:t>
          </a:r>
          <a:r>
            <a:rPr kumimoji="1" lang="ja-JP" altLang="en-US" sz="1100">
              <a:solidFill>
                <a:schemeClr val="dk1"/>
              </a:solidFill>
              <a:effectLst/>
              <a:latin typeface="+mn-lt"/>
              <a:ea typeface="+mn-ea"/>
              <a:cs typeface="+mn-cs"/>
            </a:rPr>
            <a:t>木質チップボイラー整備に係る補助金の皆減などにより</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10,368</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減となったものの</a:t>
          </a:r>
          <a:r>
            <a:rPr kumimoji="1" lang="ja-JP" altLang="ja-JP" sz="1100">
              <a:solidFill>
                <a:schemeClr val="dk1"/>
              </a:solidFill>
              <a:effectLst/>
              <a:latin typeface="+mn-lt"/>
              <a:ea typeface="+mn-ea"/>
              <a:cs typeface="+mn-cs"/>
            </a:rPr>
            <a:t>、類似団体平均を</a:t>
          </a:r>
          <a:r>
            <a:rPr kumimoji="1" lang="en-US" altLang="ja-JP" sz="1100">
              <a:solidFill>
                <a:schemeClr val="dk1"/>
              </a:solidFill>
              <a:effectLst/>
              <a:latin typeface="+mn-lt"/>
              <a:ea typeface="+mn-ea"/>
              <a:cs typeface="+mn-cs"/>
            </a:rPr>
            <a:t>73,031</a:t>
          </a:r>
          <a:r>
            <a:rPr kumimoji="1" lang="ja-JP" altLang="ja-JP" sz="1100">
              <a:solidFill>
                <a:schemeClr val="dk1"/>
              </a:solidFill>
              <a:effectLst/>
              <a:latin typeface="+mn-lt"/>
              <a:ea typeface="+mn-ea"/>
              <a:cs typeface="+mn-cs"/>
            </a:rPr>
            <a:t>円上回っている。</a:t>
          </a:r>
          <a:br>
            <a:rPr kumimoji="1" lang="ja-JP"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公債費は、大規模事業の償還開始により、前年度比</a:t>
          </a:r>
          <a:r>
            <a:rPr kumimoji="1" lang="en-US" altLang="ja-JP" sz="1100">
              <a:solidFill>
                <a:schemeClr val="dk1"/>
              </a:solidFill>
              <a:effectLst/>
              <a:latin typeface="+mn-lt"/>
              <a:ea typeface="+mn-ea"/>
              <a:cs typeface="+mn-cs"/>
            </a:rPr>
            <a:t>15,117</a:t>
          </a:r>
          <a:r>
            <a:rPr kumimoji="1" lang="ja-JP" altLang="ja-JP" sz="1100">
              <a:solidFill>
                <a:schemeClr val="dk1"/>
              </a:solidFill>
              <a:effectLst/>
              <a:latin typeface="+mn-lt"/>
              <a:ea typeface="+mn-ea"/>
              <a:cs typeface="+mn-cs"/>
            </a:rPr>
            <a:t>円の増となった。近年、地方債を財源とする新産業集積事業（貸工場整備）及び中学校大規模改修事業を実施したため、令和</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年度まで公債費は増加することが見込まれている。さらなる事務の効率化や</a:t>
          </a:r>
          <a:r>
            <a:rPr kumimoji="1" lang="en-US" altLang="ja-JP" sz="1100">
              <a:solidFill>
                <a:schemeClr val="dk1"/>
              </a:solidFill>
              <a:effectLst/>
              <a:latin typeface="+mn-lt"/>
              <a:ea typeface="+mn-ea"/>
              <a:cs typeface="+mn-cs"/>
            </a:rPr>
            <a:t>PFI</a:t>
          </a:r>
          <a:r>
            <a:rPr kumimoji="1" lang="ja-JP" altLang="ja-JP" sz="1100">
              <a:solidFill>
                <a:schemeClr val="dk1"/>
              </a:solidFill>
              <a:effectLst/>
              <a:latin typeface="+mn-lt"/>
              <a:ea typeface="+mn-ea"/>
              <a:cs typeface="+mn-cs"/>
            </a:rPr>
            <a:t>の導入などより効率的な財政運営を行う。</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山形県飯豊町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年度以降の大型投資事業により、財政調整基金残高及び標準財政規模比は減少している。また、令和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においては実質単年度収支で黒字になったものの、他の年度では実質単年度収支で赤字が続いており、財源基盤が脆弱で地方交付税頼みの財政構造に変わりはないため、地方交付税の動向には特に注視していくことが必要であ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山形県飯豊町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公営事業を含む全会計において、赤字はないため連結赤字比率はない。</a:t>
          </a:r>
          <a:endParaRPr lang="ja-JP" altLang="ja-JP" sz="1400">
            <a:effectLst/>
          </a:endParaRPr>
        </a:p>
        <a:p>
          <a:r>
            <a:rPr kumimoji="1" lang="ja-JP" altLang="ja-JP" sz="1100">
              <a:solidFill>
                <a:schemeClr val="dk1"/>
              </a:solidFill>
              <a:effectLst/>
              <a:latin typeface="+mn-lt"/>
              <a:ea typeface="+mn-ea"/>
              <a:cs typeface="+mn-cs"/>
            </a:rPr>
            <a:t>　一般会計については、</a:t>
          </a:r>
          <a:r>
            <a:rPr kumimoji="1" lang="ja-JP" altLang="en-US" sz="1100">
              <a:solidFill>
                <a:schemeClr val="dk1"/>
              </a:solidFill>
              <a:effectLst/>
              <a:latin typeface="+mn-lt"/>
              <a:ea typeface="+mn-ea"/>
              <a:cs typeface="+mn-cs"/>
            </a:rPr>
            <a:t>大規模事業の償還開始により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8</a:t>
          </a:r>
          <a:r>
            <a:rPr kumimoji="1" lang="ja-JP" altLang="en-US" sz="1100">
              <a:solidFill>
                <a:schemeClr val="dk1"/>
              </a:solidFill>
              <a:effectLst/>
              <a:latin typeface="+mn-lt"/>
              <a:ea typeface="+mn-ea"/>
              <a:cs typeface="+mn-cs"/>
            </a:rPr>
            <a:t>年度をピークに公債費が増加していくことから、</a:t>
          </a:r>
          <a:r>
            <a:rPr kumimoji="1" lang="ja-JP" altLang="ja-JP" sz="1100">
              <a:solidFill>
                <a:schemeClr val="dk1"/>
              </a:solidFill>
              <a:effectLst/>
              <a:latin typeface="+mn-lt"/>
              <a:ea typeface="+mn-ea"/>
              <a:cs typeface="+mn-cs"/>
            </a:rPr>
            <a:t>今後はさらに厳しい財政運営が想定される。</a:t>
          </a:r>
          <a:endParaRPr lang="ja-JP" altLang="ja-JP" sz="1400">
            <a:effectLst/>
          </a:endParaRPr>
        </a:p>
        <a:p>
          <a:r>
            <a:rPr kumimoji="1" lang="ja-JP" altLang="ja-JP" sz="1100">
              <a:solidFill>
                <a:schemeClr val="dk1"/>
              </a:solidFill>
              <a:effectLst/>
              <a:latin typeface="+mn-lt"/>
              <a:ea typeface="+mn-ea"/>
              <a:cs typeface="+mn-cs"/>
            </a:rPr>
            <a:t>　水道事業会計においては、標準財政規模に対して大きな黒字となっていたが、平成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中水源整備事業を実施したことなどから一時比率は下がったものの回復傾向にある。また、下水道事業特別会計や介護老人保健施設特別会計をはじめとした特別会計においては、一般会計からの多額の繰入れにより運営を行っている現状である。使用料・利用料等の見直しや効率的な事業の執行などにより、独立採算を原則とした事業運営に向けた取組みを検討していく必要があ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山形県飯豊町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年度においては、大規模事業の償還開始により、元利償還金が前年度比</a:t>
          </a:r>
          <a:r>
            <a:rPr kumimoji="1" lang="en-US" altLang="ja-JP" sz="1100">
              <a:solidFill>
                <a:schemeClr val="dk1"/>
              </a:solidFill>
              <a:effectLst/>
              <a:latin typeface="+mn-lt"/>
              <a:ea typeface="+mn-ea"/>
              <a:cs typeface="+mn-cs"/>
            </a:rPr>
            <a:t>78</a:t>
          </a:r>
          <a:r>
            <a:rPr kumimoji="1" lang="ja-JP" altLang="ja-JP" sz="1100">
              <a:solidFill>
                <a:schemeClr val="dk1"/>
              </a:solidFill>
              <a:effectLst/>
              <a:latin typeface="+mn-lt"/>
              <a:ea typeface="+mn-ea"/>
              <a:cs typeface="+mn-cs"/>
            </a:rPr>
            <a:t>百万円の増となった。令和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以降については、新産業集積事業（貸工場整備）及び中学校大規模改修事業等の元金償還が開始となり、実質公債費比率は、上昇していくことが見込まれる。緊急度・住民ニーズを的確に把握した事業の選択により、地方債の抑制など堅実な財政運営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満期一括償還地方債の借入に係る積立てはない。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山形県飯豊町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将来負担額については、地方債を財源とした大型投資事業の実施に伴い、</a:t>
          </a:r>
          <a:r>
            <a:rPr kumimoji="1" lang="ja-JP" altLang="en-US" sz="1100">
              <a:solidFill>
                <a:schemeClr val="dk1"/>
              </a:solidFill>
              <a:effectLst/>
              <a:latin typeface="+mn-lt"/>
              <a:ea typeface="+mn-ea"/>
              <a:cs typeface="+mn-cs"/>
            </a:rPr>
            <a:t>地方債現在高が令和</a:t>
          </a:r>
          <a:r>
            <a:rPr kumimoji="1" lang="en-US" altLang="ja-JP" sz="1100">
              <a:solidFill>
                <a:schemeClr val="dk1"/>
              </a:solidFill>
              <a:effectLst/>
              <a:latin typeface="+mn-lt"/>
              <a:ea typeface="+mn-ea"/>
              <a:cs typeface="+mn-cs"/>
            </a:rPr>
            <a:t>3</a:t>
          </a:r>
          <a:r>
            <a:rPr kumimoji="1" lang="ja-JP" altLang="en-US" sz="1100">
              <a:solidFill>
                <a:schemeClr val="dk1"/>
              </a:solidFill>
              <a:effectLst/>
              <a:latin typeface="+mn-lt"/>
              <a:ea typeface="+mn-ea"/>
              <a:cs typeface="+mn-cs"/>
            </a:rPr>
            <a:t>年度までは増加していたが、元金償還の開始により、令和</a:t>
          </a:r>
          <a:r>
            <a:rPr kumimoji="1" lang="en-US" altLang="ja-JP" sz="1100">
              <a:solidFill>
                <a:schemeClr val="dk1"/>
              </a:solidFill>
              <a:effectLst/>
              <a:latin typeface="+mn-lt"/>
              <a:ea typeface="+mn-ea"/>
              <a:cs typeface="+mn-cs"/>
            </a:rPr>
            <a:t>4</a:t>
          </a:r>
          <a:r>
            <a:rPr kumimoji="1" lang="ja-JP" altLang="en-US" sz="1100">
              <a:solidFill>
                <a:schemeClr val="dk1"/>
              </a:solidFill>
              <a:effectLst/>
              <a:latin typeface="+mn-lt"/>
              <a:ea typeface="+mn-ea"/>
              <a:cs typeface="+mn-cs"/>
            </a:rPr>
            <a:t>年度以降は減少していく。一方</a:t>
          </a:r>
          <a:r>
            <a:rPr kumimoji="1" lang="ja-JP" altLang="ja-JP" sz="1100">
              <a:solidFill>
                <a:schemeClr val="dk1"/>
              </a:solidFill>
              <a:effectLst/>
              <a:latin typeface="+mn-lt"/>
              <a:ea typeface="+mn-ea"/>
              <a:cs typeface="+mn-cs"/>
            </a:rPr>
            <a:t>、充当可能財源等は、財政調整基金をはじめとする各種基金の取り崩しなどにより、充当可能基金は減少傾向にある。</a:t>
          </a:r>
          <a:endParaRPr lang="ja-JP" altLang="ja-JP" sz="1400">
            <a:effectLst/>
          </a:endParaRPr>
        </a:p>
        <a:p>
          <a:r>
            <a:rPr kumimoji="1" lang="ja-JP" altLang="en-US" sz="1100">
              <a:solidFill>
                <a:schemeClr val="dk1"/>
              </a:solidFill>
              <a:effectLst/>
              <a:latin typeface="+mn-lt"/>
              <a:ea typeface="+mn-ea"/>
              <a:cs typeface="+mn-cs"/>
            </a:rPr>
            <a:t>　今後は、地方債の償還が進み、地方債現在高が減少していくため、将来負担比率についても減少していく見込みである。</a:t>
          </a:r>
          <a:endParaRPr kumimoji="1" lang="en-US" altLang="ja-JP" sz="1100">
            <a:solidFill>
              <a:schemeClr val="dk1"/>
            </a:solidFill>
            <a:effectLst/>
            <a:latin typeface="+mn-lt"/>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山形県飯豊町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　財政調整基金に歳計剰余金処分</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千</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百万円の積み立てを行い、公共施設の老朽化対策や地域振興等の事業に対し各種基金を活用した。取崩額が例年より増加したため、基金全体としては約</a:t>
          </a:r>
          <a:r>
            <a:rPr kumimoji="1" lang="en-US" altLang="ja-JP" sz="1100">
              <a:solidFill>
                <a:schemeClr val="dk1"/>
              </a:solidFill>
              <a:effectLst/>
              <a:latin typeface="+mn-lt"/>
              <a:ea typeface="+mn-ea"/>
              <a:cs typeface="+mn-cs"/>
            </a:rPr>
            <a:t>3</a:t>
          </a:r>
          <a:r>
            <a:rPr kumimoji="1" lang="ja-JP" altLang="en-US"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今後は、公共施設の老朽化対策や地域福祉や地域振興などのため、引き続き、計画的に活用していく予定である。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①公共施設整備基金：公共施設の整備・修繕</a:t>
          </a:r>
          <a:endParaRPr lang="ja-JP" altLang="ja-JP" sz="1400">
            <a:effectLst/>
          </a:endParaRPr>
        </a:p>
        <a:p>
          <a:r>
            <a:rPr kumimoji="1" lang="ja-JP" altLang="ja-JP" sz="1100">
              <a:solidFill>
                <a:schemeClr val="dk1"/>
              </a:solidFill>
              <a:effectLst/>
              <a:latin typeface="+mn-lt"/>
              <a:ea typeface="+mn-ea"/>
              <a:cs typeface="+mn-cs"/>
            </a:rPr>
            <a:t>②地域福祉振興基金：地域の福祉活動の促進及び快適な生活環境の形成等</a:t>
          </a:r>
          <a:endParaRPr lang="ja-JP" altLang="ja-JP" sz="1400">
            <a:effectLst/>
          </a:endParaRPr>
        </a:p>
        <a:p>
          <a:r>
            <a:rPr kumimoji="1" lang="ja-JP" altLang="ja-JP" sz="1100">
              <a:solidFill>
                <a:schemeClr val="dk1"/>
              </a:solidFill>
              <a:effectLst/>
              <a:latin typeface="+mn-lt"/>
              <a:ea typeface="+mn-ea"/>
              <a:cs typeface="+mn-cs"/>
            </a:rPr>
            <a:t>③地域振興基金：地域の資源利活用や環境保全等、地域の特色を活かした事業の実施及び支援</a:t>
          </a:r>
          <a:endParaRPr lang="ja-JP" altLang="ja-JP" sz="1400">
            <a:effectLst/>
          </a:endParaRPr>
        </a:p>
        <a:p>
          <a:r>
            <a:rPr kumimoji="1" lang="ja-JP" altLang="ja-JP" sz="1100">
              <a:solidFill>
                <a:schemeClr val="dk1"/>
              </a:solidFill>
              <a:effectLst/>
              <a:latin typeface="+mn-lt"/>
              <a:ea typeface="+mn-ea"/>
              <a:cs typeface="+mn-cs"/>
            </a:rPr>
            <a:t>④スポーツ振興基金：体育施設整備・生涯スポーツ推進</a:t>
          </a:r>
          <a:endParaRPr lang="ja-JP" altLang="ja-JP" sz="1400">
            <a:effectLst/>
          </a:endParaRPr>
        </a:p>
        <a:p>
          <a:r>
            <a:rPr kumimoji="1" lang="ja-JP" altLang="ja-JP" sz="1100">
              <a:solidFill>
                <a:schemeClr val="dk1"/>
              </a:solidFill>
              <a:effectLst/>
              <a:latin typeface="+mn-lt"/>
              <a:ea typeface="+mn-ea"/>
              <a:cs typeface="+mn-cs"/>
            </a:rPr>
            <a:t>⑤いいでめざみの里応援寄附基金：ふるさと納税（地域の特色を活かした活力あるまちづくりの推進、ふるさといいでの誇りにつながる事業の実施）</a:t>
          </a:r>
          <a:endParaRPr lang="ja-JP" altLang="ja-JP" sz="1400">
            <a:effectLst/>
          </a:endParaRPr>
        </a:p>
        <a:p>
          <a:r>
            <a:rPr kumimoji="1" lang="ja-JP" altLang="ja-JP" sz="1100">
              <a:solidFill>
                <a:schemeClr val="dk1"/>
              </a:solidFill>
              <a:effectLst/>
              <a:latin typeface="+mn-lt"/>
              <a:ea typeface="+mn-ea"/>
              <a:cs typeface="+mn-cs"/>
            </a:rPr>
            <a:t>⑥交通遺児等支援基金：交通遺児等への支援</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⑦森林環境譲与税基金：森林整備や木材の利用促進、普及啓発等</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⑧中小企業緊急災害等対策利子補給基金：中小企業者への支援</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⑨企業版ふるさと納税地方創生基金：まち・ひと・しごと創生寄附活用事業の推進</a:t>
          </a:r>
          <a:endParaRPr kumimoji="1" lang="en-US" altLang="ja-JP" sz="1100">
            <a:solidFill>
              <a:schemeClr val="dk1"/>
            </a:solidFill>
            <a:effectLst/>
            <a:latin typeface="+mn-lt"/>
            <a:ea typeface="+mn-ea"/>
            <a:cs typeface="+mn-cs"/>
          </a:endParaRPr>
        </a:p>
        <a:p>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毎年度、定住促進住宅使用料の一部を公共施設整備基金への積立を行う一方、公共施設の老朽化対策や地域福祉や地域振興のため、計画的に取崩し活用している。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今後も、定住促進住宅使用料の一部やふるさと納税を財源として、計画的に取崩し活用していく。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歳計剰余金処分</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千</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百万円の積み立てを行い、財源不足分として</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3</a:t>
          </a:r>
          <a:r>
            <a:rPr kumimoji="1" lang="ja-JP" altLang="en-US" sz="1100">
              <a:solidFill>
                <a:schemeClr val="dk1"/>
              </a:solidFill>
              <a:effectLst/>
              <a:latin typeface="+mn-lt"/>
              <a:ea typeface="+mn-ea"/>
              <a:cs typeface="+mn-cs"/>
            </a:rPr>
            <a:t>千</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百万円の取り崩しを行った。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近年は大規模事業が続いていることもあり、今後も基金残高は減少していく見込みである。長期的な視点で安定した財政運営を図っていくため、標準財政規模の</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％程度を目標に計画的な財政運営に努める。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年度及び令和</a:t>
          </a:r>
          <a:r>
            <a:rPr kumimoji="1" lang="en-US" altLang="ja-JP" sz="1100">
              <a:solidFill>
                <a:schemeClr val="dk1"/>
              </a:solidFill>
              <a:effectLst/>
              <a:latin typeface="+mn-lt"/>
              <a:ea typeface="+mn-ea"/>
              <a:cs typeface="+mn-cs"/>
            </a:rPr>
            <a:t>7</a:t>
          </a:r>
          <a:r>
            <a:rPr kumimoji="1" lang="ja-JP" altLang="en-US" sz="1100">
              <a:solidFill>
                <a:schemeClr val="dk1"/>
              </a:solidFill>
              <a:effectLst/>
              <a:latin typeface="+mn-lt"/>
              <a:ea typeface="+mn-ea"/>
              <a:cs typeface="+mn-cs"/>
            </a:rPr>
            <a:t>年度の臨時財政対策債の償還分として、</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千</a:t>
          </a:r>
          <a:r>
            <a:rPr kumimoji="1" lang="en-US" altLang="ja-JP" sz="1100">
              <a:solidFill>
                <a:schemeClr val="dk1"/>
              </a:solidFill>
              <a:effectLst/>
              <a:latin typeface="+mn-lt"/>
              <a:ea typeface="+mn-ea"/>
              <a:cs typeface="+mn-cs"/>
            </a:rPr>
            <a:t>4</a:t>
          </a:r>
          <a:r>
            <a:rPr kumimoji="1" lang="ja-JP" altLang="en-US" sz="1100">
              <a:solidFill>
                <a:schemeClr val="dk1"/>
              </a:solidFill>
              <a:effectLst/>
              <a:latin typeface="+mn-lt"/>
              <a:ea typeface="+mn-ea"/>
              <a:cs typeface="+mn-cs"/>
            </a:rPr>
            <a:t>百万円の積み立てを行い、過疎対策事業債等の元利償還のため</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千万円、</a:t>
          </a:r>
          <a:r>
            <a:rPr kumimoji="1" lang="ja-JP" altLang="ja-JP" sz="1100">
              <a:solidFill>
                <a:schemeClr val="dk1"/>
              </a:solidFill>
              <a:effectLst/>
              <a:latin typeface="+mn-lt"/>
              <a:ea typeface="+mn-ea"/>
              <a:cs typeface="+mn-cs"/>
            </a:rPr>
            <a:t>農業集落排水事業の元利償還のため</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百万円を取り崩した。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近年の大規模事業の実施により、令和</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年度にかけて、元利償還が毎年度増加していくため、残高は減少する見込みである。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6,398
6,349
329.41
8,288,794
7,679,370
492,164
4,166,409
10,159,235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13.5
113.9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類似団体や全国平均と比較して低くなっているものの、供用開始年度が古く、年数を経過している施設</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が</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多くあることから、将来の施設更新の必要性や今後の修繕費の発生見込みを推察し、今後の修繕計画策定の参考としていく。 </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a:p>
          <a:pPr algn="l"/>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健全な財政運営を持続させるために、効果的かつ効率的、さらに想定される今後の財政状況に対応できるように、計画的な実施に努めていく。</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100">
            <a:solidFill>
              <a:srgbClr val="7030A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00000000-0008-0000-0D00-00003E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88646</xdr:rowOff>
    </xdr:from>
    <xdr:to>
      <xdr:col>23</xdr:col>
      <xdr:colOff>85090</xdr:colOff>
      <xdr:row>32</xdr:row>
      <xdr:rowOff>148082</xdr:rowOff>
    </xdr:to>
    <xdr:cxnSp macro="">
      <xdr:nvCxnSpPr>
        <xdr:cNvPr id="63" name="直線コネクタ 62">
          <a:extLst>
            <a:ext uri="{FF2B5EF4-FFF2-40B4-BE49-F238E27FC236}">
              <a16:creationId xmlns:a16="http://schemas.microsoft.com/office/drawing/2014/main" id="{00000000-0008-0000-0D00-00003F000000}"/>
            </a:ext>
          </a:extLst>
        </xdr:cNvPr>
        <xdr:cNvCxnSpPr/>
      </xdr:nvCxnSpPr>
      <xdr:spPr>
        <a:xfrm flipV="1">
          <a:off x="4760595" y="5317871"/>
          <a:ext cx="1270" cy="1088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151909</xdr:rowOff>
    </xdr:from>
    <xdr:ext cx="405111" cy="259045"/>
    <xdr:sp macro="" textlink="">
      <xdr:nvSpPr>
        <xdr:cNvPr id="64" name="有形固定資産減価償却率最小値テキスト">
          <a:extLst>
            <a:ext uri="{FF2B5EF4-FFF2-40B4-BE49-F238E27FC236}">
              <a16:creationId xmlns:a16="http://schemas.microsoft.com/office/drawing/2014/main" id="{00000000-0008-0000-0D00-000040000000}"/>
            </a:ext>
          </a:extLst>
        </xdr:cNvPr>
        <xdr:cNvSpPr txBox="1"/>
      </xdr:nvSpPr>
      <xdr:spPr>
        <a:xfrm>
          <a:off x="4813300" y="6409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148082</xdr:rowOff>
    </xdr:from>
    <xdr:to>
      <xdr:col>23</xdr:col>
      <xdr:colOff>174625</xdr:colOff>
      <xdr:row>32</xdr:row>
      <xdr:rowOff>148082</xdr:rowOff>
    </xdr:to>
    <xdr:cxnSp macro="">
      <xdr:nvCxnSpPr>
        <xdr:cNvPr id="65" name="直線コネクタ 64">
          <a:extLst>
            <a:ext uri="{FF2B5EF4-FFF2-40B4-BE49-F238E27FC236}">
              <a16:creationId xmlns:a16="http://schemas.microsoft.com/office/drawing/2014/main" id="{00000000-0008-0000-0D00-000041000000}"/>
            </a:ext>
          </a:extLst>
        </xdr:cNvPr>
        <xdr:cNvCxnSpPr/>
      </xdr:nvCxnSpPr>
      <xdr:spPr>
        <a:xfrm>
          <a:off x="4673600" y="6406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35323</xdr:rowOff>
    </xdr:from>
    <xdr:ext cx="405111" cy="259045"/>
    <xdr:sp macro="" textlink="">
      <xdr:nvSpPr>
        <xdr:cNvPr id="66" name="有形固定資産減価償却率最大値テキスト">
          <a:extLst>
            <a:ext uri="{FF2B5EF4-FFF2-40B4-BE49-F238E27FC236}">
              <a16:creationId xmlns:a16="http://schemas.microsoft.com/office/drawing/2014/main" id="{00000000-0008-0000-0D00-000042000000}"/>
            </a:ext>
          </a:extLst>
        </xdr:cNvPr>
        <xdr:cNvSpPr txBox="1"/>
      </xdr:nvSpPr>
      <xdr:spPr>
        <a:xfrm>
          <a:off x="4813300" y="5093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88646</xdr:rowOff>
    </xdr:from>
    <xdr:to>
      <xdr:col>23</xdr:col>
      <xdr:colOff>174625</xdr:colOff>
      <xdr:row>26</xdr:row>
      <xdr:rowOff>88646</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a:off x="4673600" y="5317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151782</xdr:rowOff>
    </xdr:from>
    <xdr:ext cx="405111" cy="259045"/>
    <xdr:sp macro="" textlink="">
      <xdr:nvSpPr>
        <xdr:cNvPr id="68" name="有形固定資産減価償却率平均値テキスト">
          <a:extLst>
            <a:ext uri="{FF2B5EF4-FFF2-40B4-BE49-F238E27FC236}">
              <a16:creationId xmlns:a16="http://schemas.microsoft.com/office/drawing/2014/main" id="{00000000-0008-0000-0D00-000044000000}"/>
            </a:ext>
          </a:extLst>
        </xdr:cNvPr>
        <xdr:cNvSpPr txBox="1"/>
      </xdr:nvSpPr>
      <xdr:spPr>
        <a:xfrm>
          <a:off x="4813300" y="5895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69" name="フローチャート: 判断 68">
          <a:extLst>
            <a:ext uri="{FF2B5EF4-FFF2-40B4-BE49-F238E27FC236}">
              <a16:creationId xmlns:a16="http://schemas.microsoft.com/office/drawing/2014/main" id="{00000000-0008-0000-0D00-000045000000}"/>
            </a:ext>
          </a:extLst>
        </xdr:cNvPr>
        <xdr:cNvSpPr/>
      </xdr:nvSpPr>
      <xdr:spPr>
        <a:xfrm>
          <a:off x="47117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4064</xdr:rowOff>
    </xdr:from>
    <xdr:to>
      <xdr:col>19</xdr:col>
      <xdr:colOff>187325</xdr:colOff>
      <xdr:row>30</xdr:row>
      <xdr:rowOff>105664</xdr:rowOff>
    </xdr:to>
    <xdr:sp macro="" textlink="">
      <xdr:nvSpPr>
        <xdr:cNvPr id="70" name="フローチャート: 判断 69">
          <a:extLst>
            <a:ext uri="{FF2B5EF4-FFF2-40B4-BE49-F238E27FC236}">
              <a16:creationId xmlns:a16="http://schemas.microsoft.com/office/drawing/2014/main" id="{00000000-0008-0000-0D00-000046000000}"/>
            </a:ext>
          </a:extLst>
        </xdr:cNvPr>
        <xdr:cNvSpPr/>
      </xdr:nvSpPr>
      <xdr:spPr>
        <a:xfrm>
          <a:off x="40005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156083</xdr:rowOff>
    </xdr:from>
    <xdr:to>
      <xdr:col>15</xdr:col>
      <xdr:colOff>187325</xdr:colOff>
      <xdr:row>30</xdr:row>
      <xdr:rowOff>86233</xdr:rowOff>
    </xdr:to>
    <xdr:sp macro="" textlink="">
      <xdr:nvSpPr>
        <xdr:cNvPr id="71" name="フローチャート: 判断 70">
          <a:extLst>
            <a:ext uri="{FF2B5EF4-FFF2-40B4-BE49-F238E27FC236}">
              <a16:creationId xmlns:a16="http://schemas.microsoft.com/office/drawing/2014/main" id="{00000000-0008-0000-0D00-000047000000}"/>
            </a:ext>
          </a:extLst>
        </xdr:cNvPr>
        <xdr:cNvSpPr/>
      </xdr:nvSpPr>
      <xdr:spPr>
        <a:xfrm>
          <a:off x="3238500" y="589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72" name="フローチャート: 判断 71">
          <a:extLst>
            <a:ext uri="{FF2B5EF4-FFF2-40B4-BE49-F238E27FC236}">
              <a16:creationId xmlns:a16="http://schemas.microsoft.com/office/drawing/2014/main" id="{00000000-0008-0000-0D00-000048000000}"/>
            </a:ext>
          </a:extLst>
        </xdr:cNvPr>
        <xdr:cNvSpPr/>
      </xdr:nvSpPr>
      <xdr:spPr>
        <a:xfrm>
          <a:off x="2476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82677</xdr:rowOff>
    </xdr:from>
    <xdr:to>
      <xdr:col>7</xdr:col>
      <xdr:colOff>187325</xdr:colOff>
      <xdr:row>30</xdr:row>
      <xdr:rowOff>12827</xdr:rowOff>
    </xdr:to>
    <xdr:sp macro=""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1714500" y="5826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00000000-0008-0000-0D00-00004A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00000000-0008-0000-0D00-00004B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D00-00004C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D00-00004D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93472</xdr:rowOff>
    </xdr:from>
    <xdr:to>
      <xdr:col>23</xdr:col>
      <xdr:colOff>136525</xdr:colOff>
      <xdr:row>30</xdr:row>
      <xdr:rowOff>23622</xdr:rowOff>
    </xdr:to>
    <xdr:sp macro="" textlink="">
      <xdr:nvSpPr>
        <xdr:cNvPr id="79" name="楕円 78">
          <a:extLst>
            <a:ext uri="{FF2B5EF4-FFF2-40B4-BE49-F238E27FC236}">
              <a16:creationId xmlns:a16="http://schemas.microsoft.com/office/drawing/2014/main" id="{00000000-0008-0000-0D00-00004F000000}"/>
            </a:ext>
          </a:extLst>
        </xdr:cNvPr>
        <xdr:cNvSpPr/>
      </xdr:nvSpPr>
      <xdr:spPr>
        <a:xfrm>
          <a:off x="4711700" y="5837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116349</xdr:rowOff>
    </xdr:from>
    <xdr:ext cx="405111" cy="259045"/>
    <xdr:sp macro="" textlink="">
      <xdr:nvSpPr>
        <xdr:cNvPr id="80" name="有形固定資産減価償却率該当値テキスト">
          <a:extLst>
            <a:ext uri="{FF2B5EF4-FFF2-40B4-BE49-F238E27FC236}">
              <a16:creationId xmlns:a16="http://schemas.microsoft.com/office/drawing/2014/main" id="{00000000-0008-0000-0D00-000050000000}"/>
            </a:ext>
          </a:extLst>
        </xdr:cNvPr>
        <xdr:cNvSpPr txBox="1"/>
      </xdr:nvSpPr>
      <xdr:spPr>
        <a:xfrm>
          <a:off x="4813300" y="5688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80518</xdr:rowOff>
    </xdr:from>
    <xdr:to>
      <xdr:col>19</xdr:col>
      <xdr:colOff>187325</xdr:colOff>
      <xdr:row>30</xdr:row>
      <xdr:rowOff>10668</xdr:rowOff>
    </xdr:to>
    <xdr:sp macro="" textlink="">
      <xdr:nvSpPr>
        <xdr:cNvPr id="81" name="楕円 80">
          <a:extLst>
            <a:ext uri="{FF2B5EF4-FFF2-40B4-BE49-F238E27FC236}">
              <a16:creationId xmlns:a16="http://schemas.microsoft.com/office/drawing/2014/main" id="{00000000-0008-0000-0D00-000051000000}"/>
            </a:ext>
          </a:extLst>
        </xdr:cNvPr>
        <xdr:cNvSpPr/>
      </xdr:nvSpPr>
      <xdr:spPr>
        <a:xfrm>
          <a:off x="4000500" y="5824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131318</xdr:rowOff>
    </xdr:from>
    <xdr:to>
      <xdr:col>23</xdr:col>
      <xdr:colOff>85725</xdr:colOff>
      <xdr:row>29</xdr:row>
      <xdr:rowOff>144272</xdr:rowOff>
    </xdr:to>
    <xdr:cxnSp macro="">
      <xdr:nvCxnSpPr>
        <xdr:cNvPr id="82" name="直線コネクタ 81">
          <a:extLst>
            <a:ext uri="{FF2B5EF4-FFF2-40B4-BE49-F238E27FC236}">
              <a16:creationId xmlns:a16="http://schemas.microsoft.com/office/drawing/2014/main" id="{00000000-0008-0000-0D00-000052000000}"/>
            </a:ext>
          </a:extLst>
        </xdr:cNvPr>
        <xdr:cNvCxnSpPr/>
      </xdr:nvCxnSpPr>
      <xdr:spPr>
        <a:xfrm>
          <a:off x="4051300" y="5874893"/>
          <a:ext cx="7112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37338</xdr:rowOff>
    </xdr:from>
    <xdr:to>
      <xdr:col>15</xdr:col>
      <xdr:colOff>187325</xdr:colOff>
      <xdr:row>29</xdr:row>
      <xdr:rowOff>138938</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3238500" y="5780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88138</xdr:rowOff>
    </xdr:from>
    <xdr:to>
      <xdr:col>19</xdr:col>
      <xdr:colOff>136525</xdr:colOff>
      <xdr:row>29</xdr:row>
      <xdr:rowOff>131318</xdr:rowOff>
    </xdr:to>
    <xdr:cxnSp macro="">
      <xdr:nvCxnSpPr>
        <xdr:cNvPr id="84" name="直線コネクタ 83">
          <a:extLst>
            <a:ext uri="{FF2B5EF4-FFF2-40B4-BE49-F238E27FC236}">
              <a16:creationId xmlns:a16="http://schemas.microsoft.com/office/drawing/2014/main" id="{00000000-0008-0000-0D00-000054000000}"/>
            </a:ext>
          </a:extLst>
        </xdr:cNvPr>
        <xdr:cNvCxnSpPr/>
      </xdr:nvCxnSpPr>
      <xdr:spPr>
        <a:xfrm>
          <a:off x="3289300" y="5831713"/>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20066</xdr:rowOff>
    </xdr:from>
    <xdr:to>
      <xdr:col>11</xdr:col>
      <xdr:colOff>187325</xdr:colOff>
      <xdr:row>29</xdr:row>
      <xdr:rowOff>121666</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2476500" y="5763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70866</xdr:rowOff>
    </xdr:from>
    <xdr:to>
      <xdr:col>15</xdr:col>
      <xdr:colOff>136525</xdr:colOff>
      <xdr:row>29</xdr:row>
      <xdr:rowOff>88138</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a:off x="2527300" y="5814441"/>
          <a:ext cx="762000"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35179</xdr:rowOff>
    </xdr:from>
    <xdr:to>
      <xdr:col>7</xdr:col>
      <xdr:colOff>187325</xdr:colOff>
      <xdr:row>29</xdr:row>
      <xdr:rowOff>136779</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1714500" y="5778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70866</xdr:rowOff>
    </xdr:from>
    <xdr:to>
      <xdr:col>11</xdr:col>
      <xdr:colOff>136525</xdr:colOff>
      <xdr:row>29</xdr:row>
      <xdr:rowOff>85979</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flipV="1">
          <a:off x="1765300" y="5814441"/>
          <a:ext cx="762000" cy="15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96791</xdr:rowOff>
    </xdr:from>
    <xdr:ext cx="405111" cy="259045"/>
    <xdr:sp macro="" textlink="">
      <xdr:nvSpPr>
        <xdr:cNvPr id="89" name="n_1aveValue有形固定資産減価償却率">
          <a:extLst>
            <a:ext uri="{FF2B5EF4-FFF2-40B4-BE49-F238E27FC236}">
              <a16:creationId xmlns:a16="http://schemas.microsoft.com/office/drawing/2014/main" id="{00000000-0008-0000-0D00-000059000000}"/>
            </a:ext>
          </a:extLst>
        </xdr:cNvPr>
        <xdr:cNvSpPr txBox="1"/>
      </xdr:nvSpPr>
      <xdr:spPr>
        <a:xfrm>
          <a:off x="3836044" y="601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77360</xdr:rowOff>
    </xdr:from>
    <xdr:ext cx="405111" cy="259045"/>
    <xdr:sp macro="" textlink="">
      <xdr:nvSpPr>
        <xdr:cNvPr id="90" name="n_2aveValue有形固定資産減価償却率">
          <a:extLst>
            <a:ext uri="{FF2B5EF4-FFF2-40B4-BE49-F238E27FC236}">
              <a16:creationId xmlns:a16="http://schemas.microsoft.com/office/drawing/2014/main" id="{00000000-0008-0000-0D00-00005A000000}"/>
            </a:ext>
          </a:extLst>
        </xdr:cNvPr>
        <xdr:cNvSpPr txBox="1"/>
      </xdr:nvSpPr>
      <xdr:spPr>
        <a:xfrm>
          <a:off x="3086744" y="5992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29862</xdr:rowOff>
    </xdr:from>
    <xdr:ext cx="405111" cy="259045"/>
    <xdr:sp macro="" textlink="">
      <xdr:nvSpPr>
        <xdr:cNvPr id="91" name="n_3aveValue有形固定資産減価償却率">
          <a:extLst>
            <a:ext uri="{FF2B5EF4-FFF2-40B4-BE49-F238E27FC236}">
              <a16:creationId xmlns:a16="http://schemas.microsoft.com/office/drawing/2014/main" id="{00000000-0008-0000-0D00-00005B000000}"/>
            </a:ext>
          </a:extLst>
        </xdr:cNvPr>
        <xdr:cNvSpPr txBox="1"/>
      </xdr:nvSpPr>
      <xdr:spPr>
        <a:xfrm>
          <a:off x="23247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3954</xdr:rowOff>
    </xdr:from>
    <xdr:ext cx="405111" cy="259045"/>
    <xdr:sp macro="" textlink="">
      <xdr:nvSpPr>
        <xdr:cNvPr id="92" name="n_4aveValue有形固定資産減価償却率">
          <a:extLst>
            <a:ext uri="{FF2B5EF4-FFF2-40B4-BE49-F238E27FC236}">
              <a16:creationId xmlns:a16="http://schemas.microsoft.com/office/drawing/2014/main" id="{00000000-0008-0000-0D00-00005C000000}"/>
            </a:ext>
          </a:extLst>
        </xdr:cNvPr>
        <xdr:cNvSpPr txBox="1"/>
      </xdr:nvSpPr>
      <xdr:spPr>
        <a:xfrm>
          <a:off x="1562744" y="5918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27195</xdr:rowOff>
    </xdr:from>
    <xdr:ext cx="405111" cy="259045"/>
    <xdr:sp macro="" textlink="">
      <xdr:nvSpPr>
        <xdr:cNvPr id="93" name="n_1mainValue有形固定資産減価償却率">
          <a:extLst>
            <a:ext uri="{FF2B5EF4-FFF2-40B4-BE49-F238E27FC236}">
              <a16:creationId xmlns:a16="http://schemas.microsoft.com/office/drawing/2014/main" id="{00000000-0008-0000-0D00-00005D000000}"/>
            </a:ext>
          </a:extLst>
        </xdr:cNvPr>
        <xdr:cNvSpPr txBox="1"/>
      </xdr:nvSpPr>
      <xdr:spPr>
        <a:xfrm>
          <a:off x="3836044" y="5599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155465</xdr:rowOff>
    </xdr:from>
    <xdr:ext cx="405111" cy="259045"/>
    <xdr:sp macro="" textlink="">
      <xdr:nvSpPr>
        <xdr:cNvPr id="94" name="n_2mainValue有形固定資産減価償却率">
          <a:extLst>
            <a:ext uri="{FF2B5EF4-FFF2-40B4-BE49-F238E27FC236}">
              <a16:creationId xmlns:a16="http://schemas.microsoft.com/office/drawing/2014/main" id="{00000000-0008-0000-0D00-00005E000000}"/>
            </a:ext>
          </a:extLst>
        </xdr:cNvPr>
        <xdr:cNvSpPr txBox="1"/>
      </xdr:nvSpPr>
      <xdr:spPr>
        <a:xfrm>
          <a:off x="3086744" y="5556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138193</xdr:rowOff>
    </xdr:from>
    <xdr:ext cx="405111" cy="259045"/>
    <xdr:sp macro="" textlink="">
      <xdr:nvSpPr>
        <xdr:cNvPr id="95" name="n_3mainValue有形固定資産減価償却率">
          <a:extLst>
            <a:ext uri="{FF2B5EF4-FFF2-40B4-BE49-F238E27FC236}">
              <a16:creationId xmlns:a16="http://schemas.microsoft.com/office/drawing/2014/main" id="{00000000-0008-0000-0D00-00005F000000}"/>
            </a:ext>
          </a:extLst>
        </xdr:cNvPr>
        <xdr:cNvSpPr txBox="1"/>
      </xdr:nvSpPr>
      <xdr:spPr>
        <a:xfrm>
          <a:off x="2324744" y="5538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153306</xdr:rowOff>
    </xdr:from>
    <xdr:ext cx="405111" cy="259045"/>
    <xdr:sp macro="" textlink="">
      <xdr:nvSpPr>
        <xdr:cNvPr id="96" name="n_4mainValue有形固定資産減価償却率">
          <a:extLst>
            <a:ext uri="{FF2B5EF4-FFF2-40B4-BE49-F238E27FC236}">
              <a16:creationId xmlns:a16="http://schemas.microsoft.com/office/drawing/2014/main" id="{00000000-0008-0000-0D00-000060000000}"/>
            </a:ext>
          </a:extLst>
        </xdr:cNvPr>
        <xdr:cNvSpPr txBox="1"/>
      </xdr:nvSpPr>
      <xdr:spPr>
        <a:xfrm>
          <a:off x="1562744" y="5553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00000000-0008-0000-0D00-000061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00000000-0008-0000-0D00-000062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00000000-0008-0000-0D00-000063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[ 704.5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00000000-0008-0000-0D00-000064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00000000-0008-0000-0D00-00006D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類似団体や全国平均と比較して高くなっている。これは、平成</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26</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年度から、第一小学校改築事業や新産業集積事業などの大規模事業に着手しており、その財源である地方債発行額が増大したことにより、資金収支に対して将来負担額が大きく上回ったことによる。</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5</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年度で町民総合センターの大規模改修が完了し、地方債発行額は抑制傾向となる見込みであり、今後は、地方債の発行抑制に努め、地方債残高の減少と公債費負担の軽減を図っていく。</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00000000-0008-0000-0D00-00006E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00000000-0008-0000-0D00-00006F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00000000-0008-0000-0D00-000070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00000000-0008-0000-0D00-000071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40607</xdr:rowOff>
    </xdr:from>
    <xdr:ext cx="482824" cy="225703"/>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10756676" y="629853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30</xdr:row>
      <xdr:rowOff>23674</xdr:rowOff>
    </xdr:from>
    <xdr:ext cx="482824"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0756676" y="59386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00000000-0008-0000-0D00-00007C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111209</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flipV="1">
          <a:off x="14793595" y="5312833"/>
          <a:ext cx="1269" cy="1227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115036</xdr:rowOff>
    </xdr:from>
    <xdr:ext cx="560923" cy="259045"/>
    <xdr:sp macro="" textlink="">
      <xdr:nvSpPr>
        <xdr:cNvPr id="126" name="債務償還比率最小値テキスト">
          <a:extLst>
            <a:ext uri="{FF2B5EF4-FFF2-40B4-BE49-F238E27FC236}">
              <a16:creationId xmlns:a16="http://schemas.microsoft.com/office/drawing/2014/main" id="{00000000-0008-0000-0D00-00007E000000}"/>
            </a:ext>
          </a:extLst>
        </xdr:cNvPr>
        <xdr:cNvSpPr txBox="1"/>
      </xdr:nvSpPr>
      <xdr:spPr>
        <a:xfrm>
          <a:off x="14846300" y="654441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111209</xdr:rowOff>
    </xdr:from>
    <xdr:to>
      <xdr:col>76</xdr:col>
      <xdr:colOff>111125</xdr:colOff>
      <xdr:row>33</xdr:row>
      <xdr:rowOff>111209</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4706600" y="6540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8" name="債務償還比率最大値テキスト">
          <a:extLst>
            <a:ext uri="{FF2B5EF4-FFF2-40B4-BE49-F238E27FC236}">
              <a16:creationId xmlns:a16="http://schemas.microsoft.com/office/drawing/2014/main" id="{00000000-0008-0000-0D00-000080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111218</xdr:rowOff>
    </xdr:from>
    <xdr:ext cx="469744" cy="259045"/>
    <xdr:sp macro="" textlink="">
      <xdr:nvSpPr>
        <xdr:cNvPr id="130" name="債務償還比率平均値テキスト">
          <a:extLst>
            <a:ext uri="{FF2B5EF4-FFF2-40B4-BE49-F238E27FC236}">
              <a16:creationId xmlns:a16="http://schemas.microsoft.com/office/drawing/2014/main" id="{00000000-0008-0000-0D00-000082000000}"/>
            </a:ext>
          </a:extLst>
        </xdr:cNvPr>
        <xdr:cNvSpPr txBox="1"/>
      </xdr:nvSpPr>
      <xdr:spPr>
        <a:xfrm>
          <a:off x="14846300" y="53404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88341</xdr:rowOff>
    </xdr:from>
    <xdr:to>
      <xdr:col>76</xdr:col>
      <xdr:colOff>73025</xdr:colOff>
      <xdr:row>28</xdr:row>
      <xdr:rowOff>18491</xdr:rowOff>
    </xdr:to>
    <xdr:sp macro="" textlink="">
      <xdr:nvSpPr>
        <xdr:cNvPr id="131" name="フローチャート: 判断 130">
          <a:extLst>
            <a:ext uri="{FF2B5EF4-FFF2-40B4-BE49-F238E27FC236}">
              <a16:creationId xmlns:a16="http://schemas.microsoft.com/office/drawing/2014/main" id="{00000000-0008-0000-0D00-000083000000}"/>
            </a:ext>
          </a:extLst>
        </xdr:cNvPr>
        <xdr:cNvSpPr/>
      </xdr:nvSpPr>
      <xdr:spPr>
        <a:xfrm>
          <a:off x="14744700" y="548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101223</xdr:rowOff>
    </xdr:from>
    <xdr:to>
      <xdr:col>72</xdr:col>
      <xdr:colOff>123825</xdr:colOff>
      <xdr:row>28</xdr:row>
      <xdr:rowOff>31373</xdr:rowOff>
    </xdr:to>
    <xdr:sp macro="" textlink="">
      <xdr:nvSpPr>
        <xdr:cNvPr id="132" name="フローチャート: 判断 131">
          <a:extLst>
            <a:ext uri="{FF2B5EF4-FFF2-40B4-BE49-F238E27FC236}">
              <a16:creationId xmlns:a16="http://schemas.microsoft.com/office/drawing/2014/main" id="{00000000-0008-0000-0D00-000084000000}"/>
            </a:ext>
          </a:extLst>
        </xdr:cNvPr>
        <xdr:cNvSpPr/>
      </xdr:nvSpPr>
      <xdr:spPr>
        <a:xfrm>
          <a:off x="14033500" y="5501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94314</xdr:rowOff>
    </xdr:from>
    <xdr:to>
      <xdr:col>68</xdr:col>
      <xdr:colOff>123825</xdr:colOff>
      <xdr:row>28</xdr:row>
      <xdr:rowOff>24464</xdr:rowOff>
    </xdr:to>
    <xdr:sp macro="" textlink="">
      <xdr:nvSpPr>
        <xdr:cNvPr id="133" name="フローチャート: 判断 132">
          <a:extLst>
            <a:ext uri="{FF2B5EF4-FFF2-40B4-BE49-F238E27FC236}">
              <a16:creationId xmlns:a16="http://schemas.microsoft.com/office/drawing/2014/main" id="{00000000-0008-0000-0D00-000085000000}"/>
            </a:ext>
          </a:extLst>
        </xdr:cNvPr>
        <xdr:cNvSpPr/>
      </xdr:nvSpPr>
      <xdr:spPr>
        <a:xfrm>
          <a:off x="13271500" y="5494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4331</xdr:rowOff>
    </xdr:from>
    <xdr:to>
      <xdr:col>64</xdr:col>
      <xdr:colOff>123825</xdr:colOff>
      <xdr:row>28</xdr:row>
      <xdr:rowOff>105931</xdr:rowOff>
    </xdr:to>
    <xdr:sp macro="" textlink="">
      <xdr:nvSpPr>
        <xdr:cNvPr id="134" name="フローチャート: 判断 133">
          <a:extLst>
            <a:ext uri="{FF2B5EF4-FFF2-40B4-BE49-F238E27FC236}">
              <a16:creationId xmlns:a16="http://schemas.microsoft.com/office/drawing/2014/main" id="{00000000-0008-0000-0D00-000086000000}"/>
            </a:ext>
          </a:extLst>
        </xdr:cNvPr>
        <xdr:cNvSpPr/>
      </xdr:nvSpPr>
      <xdr:spPr>
        <a:xfrm>
          <a:off x="12509500" y="5576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30455</xdr:rowOff>
    </xdr:from>
    <xdr:to>
      <xdr:col>60</xdr:col>
      <xdr:colOff>123825</xdr:colOff>
      <xdr:row>28</xdr:row>
      <xdr:rowOff>132055</xdr:rowOff>
    </xdr:to>
    <xdr:sp macro="" textlink="">
      <xdr:nvSpPr>
        <xdr:cNvPr id="135" name="フローチャート: 判断 134">
          <a:extLst>
            <a:ext uri="{FF2B5EF4-FFF2-40B4-BE49-F238E27FC236}">
              <a16:creationId xmlns:a16="http://schemas.microsoft.com/office/drawing/2014/main" id="{00000000-0008-0000-0D00-000087000000}"/>
            </a:ext>
          </a:extLst>
        </xdr:cNvPr>
        <xdr:cNvSpPr/>
      </xdr:nvSpPr>
      <xdr:spPr>
        <a:xfrm>
          <a:off x="11747500" y="560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00000000-0008-0000-0D00-000088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00000000-0008-0000-0D00-000089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D00-00008A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D00-00008B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25464</xdr:rowOff>
    </xdr:from>
    <xdr:to>
      <xdr:col>76</xdr:col>
      <xdr:colOff>73025</xdr:colOff>
      <xdr:row>29</xdr:row>
      <xdr:rowOff>127064</xdr:rowOff>
    </xdr:to>
    <xdr:sp macro="" textlink="">
      <xdr:nvSpPr>
        <xdr:cNvPr id="141" name="楕円 140">
          <a:extLst>
            <a:ext uri="{FF2B5EF4-FFF2-40B4-BE49-F238E27FC236}">
              <a16:creationId xmlns:a16="http://schemas.microsoft.com/office/drawing/2014/main" id="{00000000-0008-0000-0D00-00008D000000}"/>
            </a:ext>
          </a:extLst>
        </xdr:cNvPr>
        <xdr:cNvSpPr/>
      </xdr:nvSpPr>
      <xdr:spPr>
        <a:xfrm>
          <a:off x="14744700" y="576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3891</xdr:rowOff>
    </xdr:from>
    <xdr:ext cx="469744" cy="259045"/>
    <xdr:sp macro="" textlink="">
      <xdr:nvSpPr>
        <xdr:cNvPr id="142" name="債務償還比率該当値テキスト">
          <a:extLst>
            <a:ext uri="{FF2B5EF4-FFF2-40B4-BE49-F238E27FC236}">
              <a16:creationId xmlns:a16="http://schemas.microsoft.com/office/drawing/2014/main" id="{00000000-0008-0000-0D00-00008E000000}"/>
            </a:ext>
          </a:extLst>
        </xdr:cNvPr>
        <xdr:cNvSpPr txBox="1"/>
      </xdr:nvSpPr>
      <xdr:spPr>
        <a:xfrm>
          <a:off x="14846300" y="5747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122978</xdr:rowOff>
    </xdr:from>
    <xdr:to>
      <xdr:col>72</xdr:col>
      <xdr:colOff>123825</xdr:colOff>
      <xdr:row>30</xdr:row>
      <xdr:rowOff>53128</xdr:rowOff>
    </xdr:to>
    <xdr:sp macro="" textlink="">
      <xdr:nvSpPr>
        <xdr:cNvPr id="143" name="楕円 142">
          <a:extLst>
            <a:ext uri="{FF2B5EF4-FFF2-40B4-BE49-F238E27FC236}">
              <a16:creationId xmlns:a16="http://schemas.microsoft.com/office/drawing/2014/main" id="{00000000-0008-0000-0D00-00008F000000}"/>
            </a:ext>
          </a:extLst>
        </xdr:cNvPr>
        <xdr:cNvSpPr/>
      </xdr:nvSpPr>
      <xdr:spPr>
        <a:xfrm>
          <a:off x="14033500" y="5866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76264</xdr:rowOff>
    </xdr:from>
    <xdr:to>
      <xdr:col>76</xdr:col>
      <xdr:colOff>22225</xdr:colOff>
      <xdr:row>30</xdr:row>
      <xdr:rowOff>2328</xdr:rowOff>
    </xdr:to>
    <xdr:cxnSp macro="">
      <xdr:nvCxnSpPr>
        <xdr:cNvPr id="144" name="直線コネクタ 143">
          <a:extLst>
            <a:ext uri="{FF2B5EF4-FFF2-40B4-BE49-F238E27FC236}">
              <a16:creationId xmlns:a16="http://schemas.microsoft.com/office/drawing/2014/main" id="{00000000-0008-0000-0D00-000090000000}"/>
            </a:ext>
          </a:extLst>
        </xdr:cNvPr>
        <xdr:cNvCxnSpPr/>
      </xdr:nvCxnSpPr>
      <xdr:spPr>
        <a:xfrm flipV="1">
          <a:off x="14084300" y="5819839"/>
          <a:ext cx="711200" cy="97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47341</xdr:rowOff>
    </xdr:from>
    <xdr:to>
      <xdr:col>68</xdr:col>
      <xdr:colOff>123825</xdr:colOff>
      <xdr:row>29</xdr:row>
      <xdr:rowOff>148941</xdr:rowOff>
    </xdr:to>
    <xdr:sp macro="" textlink="">
      <xdr:nvSpPr>
        <xdr:cNvPr id="145" name="楕円 144">
          <a:extLst>
            <a:ext uri="{FF2B5EF4-FFF2-40B4-BE49-F238E27FC236}">
              <a16:creationId xmlns:a16="http://schemas.microsoft.com/office/drawing/2014/main" id="{00000000-0008-0000-0D00-000091000000}"/>
            </a:ext>
          </a:extLst>
        </xdr:cNvPr>
        <xdr:cNvSpPr/>
      </xdr:nvSpPr>
      <xdr:spPr>
        <a:xfrm>
          <a:off x="13271500" y="579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98141</xdr:rowOff>
    </xdr:from>
    <xdr:to>
      <xdr:col>72</xdr:col>
      <xdr:colOff>73025</xdr:colOff>
      <xdr:row>30</xdr:row>
      <xdr:rowOff>2328</xdr:rowOff>
    </xdr:to>
    <xdr:cxnSp macro="">
      <xdr:nvCxnSpPr>
        <xdr:cNvPr id="146" name="直線コネクタ 145">
          <a:extLst>
            <a:ext uri="{FF2B5EF4-FFF2-40B4-BE49-F238E27FC236}">
              <a16:creationId xmlns:a16="http://schemas.microsoft.com/office/drawing/2014/main" id="{00000000-0008-0000-0D00-000092000000}"/>
            </a:ext>
          </a:extLst>
        </xdr:cNvPr>
        <xdr:cNvCxnSpPr/>
      </xdr:nvCxnSpPr>
      <xdr:spPr>
        <a:xfrm>
          <a:off x="13322300" y="5841716"/>
          <a:ext cx="762000" cy="75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107505</xdr:rowOff>
    </xdr:from>
    <xdr:to>
      <xdr:col>64</xdr:col>
      <xdr:colOff>123825</xdr:colOff>
      <xdr:row>30</xdr:row>
      <xdr:rowOff>37655</xdr:rowOff>
    </xdr:to>
    <xdr:sp macro="" textlink="">
      <xdr:nvSpPr>
        <xdr:cNvPr id="147" name="楕円 146">
          <a:extLst>
            <a:ext uri="{FF2B5EF4-FFF2-40B4-BE49-F238E27FC236}">
              <a16:creationId xmlns:a16="http://schemas.microsoft.com/office/drawing/2014/main" id="{00000000-0008-0000-0D00-000093000000}"/>
            </a:ext>
          </a:extLst>
        </xdr:cNvPr>
        <xdr:cNvSpPr/>
      </xdr:nvSpPr>
      <xdr:spPr>
        <a:xfrm>
          <a:off x="12509500" y="5851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98141</xdr:rowOff>
    </xdr:from>
    <xdr:to>
      <xdr:col>68</xdr:col>
      <xdr:colOff>73025</xdr:colOff>
      <xdr:row>29</xdr:row>
      <xdr:rowOff>158305</xdr:rowOff>
    </xdr:to>
    <xdr:cxnSp macro="">
      <xdr:nvCxnSpPr>
        <xdr:cNvPr id="148" name="直線コネクタ 147">
          <a:extLst>
            <a:ext uri="{FF2B5EF4-FFF2-40B4-BE49-F238E27FC236}">
              <a16:creationId xmlns:a16="http://schemas.microsoft.com/office/drawing/2014/main" id="{00000000-0008-0000-0D00-000094000000}"/>
            </a:ext>
          </a:extLst>
        </xdr:cNvPr>
        <xdr:cNvCxnSpPr/>
      </xdr:nvCxnSpPr>
      <xdr:spPr>
        <a:xfrm flipV="1">
          <a:off x="12560300" y="5841716"/>
          <a:ext cx="762000" cy="60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59144</xdr:rowOff>
    </xdr:from>
    <xdr:to>
      <xdr:col>60</xdr:col>
      <xdr:colOff>123825</xdr:colOff>
      <xdr:row>29</xdr:row>
      <xdr:rowOff>160744</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1747500" y="5802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109944</xdr:rowOff>
    </xdr:from>
    <xdr:to>
      <xdr:col>64</xdr:col>
      <xdr:colOff>73025</xdr:colOff>
      <xdr:row>29</xdr:row>
      <xdr:rowOff>158305</xdr:rowOff>
    </xdr:to>
    <xdr:cxnSp macro="">
      <xdr:nvCxnSpPr>
        <xdr:cNvPr id="150" name="直線コネクタ 149">
          <a:extLst>
            <a:ext uri="{FF2B5EF4-FFF2-40B4-BE49-F238E27FC236}">
              <a16:creationId xmlns:a16="http://schemas.microsoft.com/office/drawing/2014/main" id="{00000000-0008-0000-0D00-000096000000}"/>
            </a:ext>
          </a:extLst>
        </xdr:cNvPr>
        <xdr:cNvCxnSpPr/>
      </xdr:nvCxnSpPr>
      <xdr:spPr>
        <a:xfrm>
          <a:off x="11798300" y="5853519"/>
          <a:ext cx="762000" cy="48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47900</xdr:rowOff>
    </xdr:from>
    <xdr:ext cx="469744" cy="259045"/>
    <xdr:sp macro="" textlink="">
      <xdr:nvSpPr>
        <xdr:cNvPr id="151" name="n_1aveValue債務償還比率">
          <a:extLst>
            <a:ext uri="{FF2B5EF4-FFF2-40B4-BE49-F238E27FC236}">
              <a16:creationId xmlns:a16="http://schemas.microsoft.com/office/drawing/2014/main" id="{00000000-0008-0000-0D00-000097000000}"/>
            </a:ext>
          </a:extLst>
        </xdr:cNvPr>
        <xdr:cNvSpPr txBox="1"/>
      </xdr:nvSpPr>
      <xdr:spPr>
        <a:xfrm>
          <a:off x="13836727" y="5277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40991</xdr:rowOff>
    </xdr:from>
    <xdr:ext cx="469744" cy="259045"/>
    <xdr:sp macro="" textlink="">
      <xdr:nvSpPr>
        <xdr:cNvPr id="152" name="n_2aveValue債務償還比率">
          <a:extLst>
            <a:ext uri="{FF2B5EF4-FFF2-40B4-BE49-F238E27FC236}">
              <a16:creationId xmlns:a16="http://schemas.microsoft.com/office/drawing/2014/main" id="{00000000-0008-0000-0D00-000098000000}"/>
            </a:ext>
          </a:extLst>
        </xdr:cNvPr>
        <xdr:cNvSpPr txBox="1"/>
      </xdr:nvSpPr>
      <xdr:spPr>
        <a:xfrm>
          <a:off x="13087427" y="527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122458</xdr:rowOff>
    </xdr:from>
    <xdr:ext cx="469744" cy="259045"/>
    <xdr:sp macro="" textlink="">
      <xdr:nvSpPr>
        <xdr:cNvPr id="153" name="n_3aveValue債務償還比率">
          <a:extLst>
            <a:ext uri="{FF2B5EF4-FFF2-40B4-BE49-F238E27FC236}">
              <a16:creationId xmlns:a16="http://schemas.microsoft.com/office/drawing/2014/main" id="{00000000-0008-0000-0D00-000099000000}"/>
            </a:ext>
          </a:extLst>
        </xdr:cNvPr>
        <xdr:cNvSpPr txBox="1"/>
      </xdr:nvSpPr>
      <xdr:spPr>
        <a:xfrm>
          <a:off x="12325427" y="5351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148582</xdr:rowOff>
    </xdr:from>
    <xdr:ext cx="469744" cy="259045"/>
    <xdr:sp macro="" textlink="">
      <xdr:nvSpPr>
        <xdr:cNvPr id="154" name="n_4aveValue債務償還比率">
          <a:extLst>
            <a:ext uri="{FF2B5EF4-FFF2-40B4-BE49-F238E27FC236}">
              <a16:creationId xmlns:a16="http://schemas.microsoft.com/office/drawing/2014/main" id="{00000000-0008-0000-0D00-00009A000000}"/>
            </a:ext>
          </a:extLst>
        </xdr:cNvPr>
        <xdr:cNvSpPr txBox="1"/>
      </xdr:nvSpPr>
      <xdr:spPr>
        <a:xfrm>
          <a:off x="11563427" y="5377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44255</xdr:rowOff>
    </xdr:from>
    <xdr:ext cx="469744" cy="259045"/>
    <xdr:sp macro="" textlink="">
      <xdr:nvSpPr>
        <xdr:cNvPr id="155" name="n_1mainValue債務償還比率">
          <a:extLst>
            <a:ext uri="{FF2B5EF4-FFF2-40B4-BE49-F238E27FC236}">
              <a16:creationId xmlns:a16="http://schemas.microsoft.com/office/drawing/2014/main" id="{00000000-0008-0000-0D00-00009B000000}"/>
            </a:ext>
          </a:extLst>
        </xdr:cNvPr>
        <xdr:cNvSpPr txBox="1"/>
      </xdr:nvSpPr>
      <xdr:spPr>
        <a:xfrm>
          <a:off x="13836727" y="5959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140068</xdr:rowOff>
    </xdr:from>
    <xdr:ext cx="469744" cy="259045"/>
    <xdr:sp macro="" textlink="">
      <xdr:nvSpPr>
        <xdr:cNvPr id="156" name="n_2mainValue債務償還比率">
          <a:extLst>
            <a:ext uri="{FF2B5EF4-FFF2-40B4-BE49-F238E27FC236}">
              <a16:creationId xmlns:a16="http://schemas.microsoft.com/office/drawing/2014/main" id="{00000000-0008-0000-0D00-00009C000000}"/>
            </a:ext>
          </a:extLst>
        </xdr:cNvPr>
        <xdr:cNvSpPr txBox="1"/>
      </xdr:nvSpPr>
      <xdr:spPr>
        <a:xfrm>
          <a:off x="13087427" y="5883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28782</xdr:rowOff>
    </xdr:from>
    <xdr:ext cx="469744" cy="259045"/>
    <xdr:sp macro="" textlink="">
      <xdr:nvSpPr>
        <xdr:cNvPr id="157" name="n_3mainValue債務償還比率">
          <a:extLst>
            <a:ext uri="{FF2B5EF4-FFF2-40B4-BE49-F238E27FC236}">
              <a16:creationId xmlns:a16="http://schemas.microsoft.com/office/drawing/2014/main" id="{00000000-0008-0000-0D00-00009D000000}"/>
            </a:ext>
          </a:extLst>
        </xdr:cNvPr>
        <xdr:cNvSpPr txBox="1"/>
      </xdr:nvSpPr>
      <xdr:spPr>
        <a:xfrm>
          <a:off x="12325427" y="594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151871</xdr:rowOff>
    </xdr:from>
    <xdr:ext cx="469744" cy="259045"/>
    <xdr:sp macro="" textlink="">
      <xdr:nvSpPr>
        <xdr:cNvPr id="158" name="n_4mainValue債務償還比率">
          <a:extLst>
            <a:ext uri="{FF2B5EF4-FFF2-40B4-BE49-F238E27FC236}">
              <a16:creationId xmlns:a16="http://schemas.microsoft.com/office/drawing/2014/main" id="{00000000-0008-0000-0D00-00009E000000}"/>
            </a:ext>
          </a:extLst>
        </xdr:cNvPr>
        <xdr:cNvSpPr txBox="1"/>
      </xdr:nvSpPr>
      <xdr:spPr>
        <a:xfrm>
          <a:off x="11563427" y="5895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00000000-0008-0000-0D00-00009F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00000000-0008-0000-0D00-0000A0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00000000-0008-0000-0D00-0000A1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00000000-0008-0000-0D00-0000A2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00000000-0008-0000-0D00-0000A3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00000000-0008-0000-0D00-0000A4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6,398
6,349
329.41
8,288,794
7,679,370
492,164
4,166,409
10,159,235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13.5
113.9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36195</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634865" y="569404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67360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154322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673600" y="546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36195</xdr:rowOff>
    </xdr:from>
    <xdr:to>
      <xdr:col>24</xdr:col>
      <xdr:colOff>152400</xdr:colOff>
      <xdr:row>33</xdr:row>
      <xdr:rowOff>36195</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5694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53357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673600" y="6568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74930</xdr:rowOff>
    </xdr:from>
    <xdr:to>
      <xdr:col>24</xdr:col>
      <xdr:colOff>114300</xdr:colOff>
      <xdr:row>39</xdr:row>
      <xdr:rowOff>5080</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5847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746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55880</xdr:rowOff>
    </xdr:from>
    <xdr:to>
      <xdr:col>15</xdr:col>
      <xdr:colOff>101600</xdr:colOff>
      <xdr:row>38</xdr:row>
      <xdr:rowOff>157480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8575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17780</xdr:rowOff>
    </xdr:from>
    <xdr:to>
      <xdr:col>6</xdr:col>
      <xdr:colOff>38100</xdr:colOff>
      <xdr:row>38</xdr:row>
      <xdr:rowOff>119380</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079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34925</xdr:rowOff>
    </xdr:from>
    <xdr:to>
      <xdr:col>24</xdr:col>
      <xdr:colOff>114300</xdr:colOff>
      <xdr:row>38</xdr:row>
      <xdr:rowOff>136525</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584700" y="655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57802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673600" y="6401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145415</xdr:rowOff>
    </xdr:from>
    <xdr:to>
      <xdr:col>20</xdr:col>
      <xdr:colOff>38100</xdr:colOff>
      <xdr:row>38</xdr:row>
      <xdr:rowOff>75565</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746500" y="648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24765</xdr:rowOff>
    </xdr:from>
    <xdr:to>
      <xdr:col>24</xdr:col>
      <xdr:colOff>63500</xdr:colOff>
      <xdr:row>38</xdr:row>
      <xdr:rowOff>85725</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797300" y="6539865"/>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113030</xdr:rowOff>
    </xdr:from>
    <xdr:to>
      <xdr:col>15</xdr:col>
      <xdr:colOff>101600</xdr:colOff>
      <xdr:row>38</xdr:row>
      <xdr:rowOff>43180</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857500" y="645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163830</xdr:rowOff>
    </xdr:from>
    <xdr:to>
      <xdr:col>19</xdr:col>
      <xdr:colOff>177800</xdr:colOff>
      <xdr:row>38</xdr:row>
      <xdr:rowOff>24765</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908300" y="650748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88265</xdr:rowOff>
    </xdr:from>
    <xdr:to>
      <xdr:col>10</xdr:col>
      <xdr:colOff>165100</xdr:colOff>
      <xdr:row>38</xdr:row>
      <xdr:rowOff>18415</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968500" y="643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139065</xdr:rowOff>
    </xdr:from>
    <xdr:to>
      <xdr:col>15</xdr:col>
      <xdr:colOff>50800</xdr:colOff>
      <xdr:row>37</xdr:row>
      <xdr:rowOff>163830</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2019300" y="648271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53975</xdr:rowOff>
    </xdr:from>
    <xdr:to>
      <xdr:col>6</xdr:col>
      <xdr:colOff>38100</xdr:colOff>
      <xdr:row>37</xdr:row>
      <xdr:rowOff>155575</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079500" y="639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104775</xdr:rowOff>
    </xdr:from>
    <xdr:to>
      <xdr:col>10</xdr:col>
      <xdr:colOff>114300</xdr:colOff>
      <xdr:row>37</xdr:row>
      <xdr:rowOff>139065</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130300" y="644842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167657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5820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148607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705744" y="666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102887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816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110507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9277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92092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582044" y="626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59707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705744" y="623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34942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816744" y="620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652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92774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0000000-0008-0000-0E00-000071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00000000-0008-0000-0E00-000072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00000000-0008-0000-0E00-000073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93574</xdr:rowOff>
    </xdr:from>
    <xdr:to>
      <xdr:col>54</xdr:col>
      <xdr:colOff>189865</xdr:colOff>
      <xdr:row>41</xdr:row>
      <xdr:rowOff>144600</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flipV="1">
          <a:off x="10476865" y="5751424"/>
          <a:ext cx="0" cy="1422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148427</xdr:rowOff>
    </xdr:from>
    <xdr:ext cx="469744" cy="259045"/>
    <xdr:sp macro="" textlink="">
      <xdr:nvSpPr>
        <xdr:cNvPr id="117" name="【道路】&#10;一人当たり延長最小値テキスト">
          <a:extLst>
            <a:ext uri="{FF2B5EF4-FFF2-40B4-BE49-F238E27FC236}">
              <a16:creationId xmlns:a16="http://schemas.microsoft.com/office/drawing/2014/main" id="{00000000-0008-0000-0E00-000075000000}"/>
            </a:ext>
          </a:extLst>
        </xdr:cNvPr>
        <xdr:cNvSpPr txBox="1"/>
      </xdr:nvSpPr>
      <xdr:spPr>
        <a:xfrm>
          <a:off x="10515600" y="717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144600</xdr:rowOff>
    </xdr:from>
    <xdr:to>
      <xdr:col>55</xdr:col>
      <xdr:colOff>88900</xdr:colOff>
      <xdr:row>41</xdr:row>
      <xdr:rowOff>144600</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10388600" y="717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40251</xdr:rowOff>
    </xdr:from>
    <xdr:ext cx="534377" cy="259045"/>
    <xdr:sp macro="" textlink="">
      <xdr:nvSpPr>
        <xdr:cNvPr id="119" name="【道路】&#10;一人当たり延長最大値テキスト">
          <a:extLst>
            <a:ext uri="{FF2B5EF4-FFF2-40B4-BE49-F238E27FC236}">
              <a16:creationId xmlns:a16="http://schemas.microsoft.com/office/drawing/2014/main" id="{00000000-0008-0000-0E00-000077000000}"/>
            </a:ext>
          </a:extLst>
        </xdr:cNvPr>
        <xdr:cNvSpPr txBox="1"/>
      </xdr:nvSpPr>
      <xdr:spPr>
        <a:xfrm>
          <a:off x="10515600" y="552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93574</xdr:rowOff>
    </xdr:from>
    <xdr:to>
      <xdr:col>55</xdr:col>
      <xdr:colOff>88900</xdr:colOff>
      <xdr:row>33</xdr:row>
      <xdr:rowOff>93574</xdr:rowOff>
    </xdr:to>
    <xdr:cxnSp macro="">
      <xdr:nvCxnSpPr>
        <xdr:cNvPr id="120" name="直線コネクタ 119">
          <a:extLst>
            <a:ext uri="{FF2B5EF4-FFF2-40B4-BE49-F238E27FC236}">
              <a16:creationId xmlns:a16="http://schemas.microsoft.com/office/drawing/2014/main" id="{00000000-0008-0000-0E00-000078000000}"/>
            </a:ext>
          </a:extLst>
        </xdr:cNvPr>
        <xdr:cNvCxnSpPr/>
      </xdr:nvCxnSpPr>
      <xdr:spPr>
        <a:xfrm>
          <a:off x="10388600" y="5751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120838</xdr:rowOff>
    </xdr:from>
    <xdr:ext cx="534377" cy="259045"/>
    <xdr:sp macro="" textlink="">
      <xdr:nvSpPr>
        <xdr:cNvPr id="121" name="【道路】&#10;一人当たり延長平均値テキスト">
          <a:extLst>
            <a:ext uri="{FF2B5EF4-FFF2-40B4-BE49-F238E27FC236}">
              <a16:creationId xmlns:a16="http://schemas.microsoft.com/office/drawing/2014/main" id="{00000000-0008-0000-0E00-000079000000}"/>
            </a:ext>
          </a:extLst>
        </xdr:cNvPr>
        <xdr:cNvSpPr txBox="1"/>
      </xdr:nvSpPr>
      <xdr:spPr>
        <a:xfrm>
          <a:off x="10515600" y="66359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142411</xdr:rowOff>
    </xdr:from>
    <xdr:to>
      <xdr:col>55</xdr:col>
      <xdr:colOff>50800</xdr:colOff>
      <xdr:row>39</xdr:row>
      <xdr:rowOff>72561</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10426700" y="6657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147440</xdr:rowOff>
    </xdr:from>
    <xdr:to>
      <xdr:col>50</xdr:col>
      <xdr:colOff>165100</xdr:colOff>
      <xdr:row>39</xdr:row>
      <xdr:rowOff>77590</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9588500" y="666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161074</xdr:rowOff>
    </xdr:from>
    <xdr:to>
      <xdr:col>46</xdr:col>
      <xdr:colOff>38100</xdr:colOff>
      <xdr:row>39</xdr:row>
      <xdr:rowOff>91224</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8699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1985</xdr:rowOff>
    </xdr:from>
    <xdr:to>
      <xdr:col>41</xdr:col>
      <xdr:colOff>101600</xdr:colOff>
      <xdr:row>39</xdr:row>
      <xdr:rowOff>103585</xdr:rowOff>
    </xdr:to>
    <xdr:sp macro="" textlink="">
      <xdr:nvSpPr>
        <xdr:cNvPr id="125" name="フローチャート: 判断 124">
          <a:extLst>
            <a:ext uri="{FF2B5EF4-FFF2-40B4-BE49-F238E27FC236}">
              <a16:creationId xmlns:a16="http://schemas.microsoft.com/office/drawing/2014/main" id="{00000000-0008-0000-0E00-00007D000000}"/>
            </a:ext>
          </a:extLst>
        </xdr:cNvPr>
        <xdr:cNvSpPr/>
      </xdr:nvSpPr>
      <xdr:spPr>
        <a:xfrm>
          <a:off x="7810500" y="66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41157</xdr:rowOff>
    </xdr:from>
    <xdr:to>
      <xdr:col>36</xdr:col>
      <xdr:colOff>165100</xdr:colOff>
      <xdr:row>39</xdr:row>
      <xdr:rowOff>142757</xdr:rowOff>
    </xdr:to>
    <xdr:sp macro="" textlink="">
      <xdr:nvSpPr>
        <xdr:cNvPr id="126" name="フローチャート: 判断 125">
          <a:extLst>
            <a:ext uri="{FF2B5EF4-FFF2-40B4-BE49-F238E27FC236}">
              <a16:creationId xmlns:a16="http://schemas.microsoft.com/office/drawing/2014/main" id="{00000000-0008-0000-0E00-00007E000000}"/>
            </a:ext>
          </a:extLst>
        </xdr:cNvPr>
        <xdr:cNvSpPr/>
      </xdr:nvSpPr>
      <xdr:spPr>
        <a:xfrm>
          <a:off x="6921500" y="6727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E00-000082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E00-000083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32356</xdr:rowOff>
    </xdr:from>
    <xdr:to>
      <xdr:col>55</xdr:col>
      <xdr:colOff>50800</xdr:colOff>
      <xdr:row>38</xdr:row>
      <xdr:rowOff>133956</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10426700" y="654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55233</xdr:rowOff>
    </xdr:from>
    <xdr:ext cx="534377" cy="259045"/>
    <xdr:sp macro="" textlink="">
      <xdr:nvSpPr>
        <xdr:cNvPr id="133" name="【道路】&#10;一人当たり延長該当値テキスト">
          <a:extLst>
            <a:ext uri="{FF2B5EF4-FFF2-40B4-BE49-F238E27FC236}">
              <a16:creationId xmlns:a16="http://schemas.microsoft.com/office/drawing/2014/main" id="{00000000-0008-0000-0E00-000085000000}"/>
            </a:ext>
          </a:extLst>
        </xdr:cNvPr>
        <xdr:cNvSpPr txBox="1"/>
      </xdr:nvSpPr>
      <xdr:spPr>
        <a:xfrm>
          <a:off x="10515600" y="6398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46464</xdr:rowOff>
    </xdr:from>
    <xdr:to>
      <xdr:col>50</xdr:col>
      <xdr:colOff>165100</xdr:colOff>
      <xdr:row>38</xdr:row>
      <xdr:rowOff>148064</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9588500" y="656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83156</xdr:rowOff>
    </xdr:from>
    <xdr:to>
      <xdr:col>55</xdr:col>
      <xdr:colOff>0</xdr:colOff>
      <xdr:row>38</xdr:row>
      <xdr:rowOff>97264</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9639300" y="6598256"/>
          <a:ext cx="838200" cy="14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60229</xdr:rowOff>
    </xdr:from>
    <xdr:to>
      <xdr:col>46</xdr:col>
      <xdr:colOff>38100</xdr:colOff>
      <xdr:row>38</xdr:row>
      <xdr:rowOff>161829</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8699500" y="657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97264</xdr:rowOff>
    </xdr:from>
    <xdr:to>
      <xdr:col>50</xdr:col>
      <xdr:colOff>114300</xdr:colOff>
      <xdr:row>38</xdr:row>
      <xdr:rowOff>111029</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8750300" y="6612364"/>
          <a:ext cx="889000" cy="13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77064</xdr:rowOff>
    </xdr:from>
    <xdr:to>
      <xdr:col>41</xdr:col>
      <xdr:colOff>101600</xdr:colOff>
      <xdr:row>39</xdr:row>
      <xdr:rowOff>7214</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7810500" y="6592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111029</xdr:rowOff>
    </xdr:from>
    <xdr:to>
      <xdr:col>45</xdr:col>
      <xdr:colOff>177800</xdr:colOff>
      <xdr:row>38</xdr:row>
      <xdr:rowOff>127864</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flipV="1">
          <a:off x="7861300" y="6626129"/>
          <a:ext cx="889000" cy="16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93490</xdr:rowOff>
    </xdr:from>
    <xdr:to>
      <xdr:col>36</xdr:col>
      <xdr:colOff>165100</xdr:colOff>
      <xdr:row>39</xdr:row>
      <xdr:rowOff>23640</xdr:rowOff>
    </xdr:to>
    <xdr:sp macro="" textlink="">
      <xdr:nvSpPr>
        <xdr:cNvPr id="140" name="楕円 139">
          <a:extLst>
            <a:ext uri="{FF2B5EF4-FFF2-40B4-BE49-F238E27FC236}">
              <a16:creationId xmlns:a16="http://schemas.microsoft.com/office/drawing/2014/main" id="{00000000-0008-0000-0E00-00008C000000}"/>
            </a:ext>
          </a:extLst>
        </xdr:cNvPr>
        <xdr:cNvSpPr/>
      </xdr:nvSpPr>
      <xdr:spPr>
        <a:xfrm>
          <a:off x="6921500" y="660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127864</xdr:rowOff>
    </xdr:from>
    <xdr:to>
      <xdr:col>41</xdr:col>
      <xdr:colOff>50800</xdr:colOff>
      <xdr:row>38</xdr:row>
      <xdr:rowOff>144290</xdr:rowOff>
    </xdr:to>
    <xdr:cxnSp macro="">
      <xdr:nvCxnSpPr>
        <xdr:cNvPr id="141" name="直線コネクタ 140">
          <a:extLst>
            <a:ext uri="{FF2B5EF4-FFF2-40B4-BE49-F238E27FC236}">
              <a16:creationId xmlns:a16="http://schemas.microsoft.com/office/drawing/2014/main" id="{00000000-0008-0000-0E00-00008D000000}"/>
            </a:ext>
          </a:extLst>
        </xdr:cNvPr>
        <xdr:cNvCxnSpPr/>
      </xdr:nvCxnSpPr>
      <xdr:spPr>
        <a:xfrm flipV="1">
          <a:off x="6972300" y="6642964"/>
          <a:ext cx="889000" cy="16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68717</xdr:rowOff>
    </xdr:from>
    <xdr:ext cx="534377" cy="259045"/>
    <xdr:sp macro="" textlink="">
      <xdr:nvSpPr>
        <xdr:cNvPr id="142" name="n_1aveValue【道路】&#10;一人当たり延長">
          <a:extLst>
            <a:ext uri="{FF2B5EF4-FFF2-40B4-BE49-F238E27FC236}">
              <a16:creationId xmlns:a16="http://schemas.microsoft.com/office/drawing/2014/main" id="{00000000-0008-0000-0E00-00008E000000}"/>
            </a:ext>
          </a:extLst>
        </xdr:cNvPr>
        <xdr:cNvSpPr txBox="1"/>
      </xdr:nvSpPr>
      <xdr:spPr>
        <a:xfrm>
          <a:off x="9359411" y="6755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82351</xdr:rowOff>
    </xdr:from>
    <xdr:ext cx="534377" cy="259045"/>
    <xdr:sp macro="" textlink="">
      <xdr:nvSpPr>
        <xdr:cNvPr id="143" name="n_2aveValue【道路】&#10;一人当たり延長">
          <a:extLst>
            <a:ext uri="{FF2B5EF4-FFF2-40B4-BE49-F238E27FC236}">
              <a16:creationId xmlns:a16="http://schemas.microsoft.com/office/drawing/2014/main" id="{00000000-0008-0000-0E00-00008F000000}"/>
            </a:ext>
          </a:extLst>
        </xdr:cNvPr>
        <xdr:cNvSpPr txBox="1"/>
      </xdr:nvSpPr>
      <xdr:spPr>
        <a:xfrm>
          <a:off x="8483111" y="6768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94712</xdr:rowOff>
    </xdr:from>
    <xdr:ext cx="534377" cy="259045"/>
    <xdr:sp macro="" textlink="">
      <xdr:nvSpPr>
        <xdr:cNvPr id="144" name="n_3aveValue【道路】&#10;一人当たり延長">
          <a:extLst>
            <a:ext uri="{FF2B5EF4-FFF2-40B4-BE49-F238E27FC236}">
              <a16:creationId xmlns:a16="http://schemas.microsoft.com/office/drawing/2014/main" id="{00000000-0008-0000-0E00-000090000000}"/>
            </a:ext>
          </a:extLst>
        </xdr:cNvPr>
        <xdr:cNvSpPr txBox="1"/>
      </xdr:nvSpPr>
      <xdr:spPr>
        <a:xfrm>
          <a:off x="7594111" y="678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133884</xdr:rowOff>
    </xdr:from>
    <xdr:ext cx="534377" cy="259045"/>
    <xdr:sp macro="" textlink="">
      <xdr:nvSpPr>
        <xdr:cNvPr id="145" name="n_4aveValue【道路】&#10;一人当たり延長">
          <a:extLst>
            <a:ext uri="{FF2B5EF4-FFF2-40B4-BE49-F238E27FC236}">
              <a16:creationId xmlns:a16="http://schemas.microsoft.com/office/drawing/2014/main" id="{00000000-0008-0000-0E00-000091000000}"/>
            </a:ext>
          </a:extLst>
        </xdr:cNvPr>
        <xdr:cNvSpPr txBox="1"/>
      </xdr:nvSpPr>
      <xdr:spPr>
        <a:xfrm>
          <a:off x="6705111" y="6820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164591</xdr:rowOff>
    </xdr:from>
    <xdr:ext cx="534377" cy="259045"/>
    <xdr:sp macro="" textlink="">
      <xdr:nvSpPr>
        <xdr:cNvPr id="146" name="n_1mainValue【道路】&#10;一人当たり延長">
          <a:extLst>
            <a:ext uri="{FF2B5EF4-FFF2-40B4-BE49-F238E27FC236}">
              <a16:creationId xmlns:a16="http://schemas.microsoft.com/office/drawing/2014/main" id="{00000000-0008-0000-0E00-000092000000}"/>
            </a:ext>
          </a:extLst>
        </xdr:cNvPr>
        <xdr:cNvSpPr txBox="1"/>
      </xdr:nvSpPr>
      <xdr:spPr>
        <a:xfrm>
          <a:off x="9359411" y="6336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6906</xdr:rowOff>
    </xdr:from>
    <xdr:ext cx="534377" cy="259045"/>
    <xdr:sp macro="" textlink="">
      <xdr:nvSpPr>
        <xdr:cNvPr id="147" name="n_2mainValue【道路】&#10;一人当たり延長">
          <a:extLst>
            <a:ext uri="{FF2B5EF4-FFF2-40B4-BE49-F238E27FC236}">
              <a16:creationId xmlns:a16="http://schemas.microsoft.com/office/drawing/2014/main" id="{00000000-0008-0000-0E00-000093000000}"/>
            </a:ext>
          </a:extLst>
        </xdr:cNvPr>
        <xdr:cNvSpPr txBox="1"/>
      </xdr:nvSpPr>
      <xdr:spPr>
        <a:xfrm>
          <a:off x="8483111" y="6350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23741</xdr:rowOff>
    </xdr:from>
    <xdr:ext cx="534377" cy="259045"/>
    <xdr:sp macro="" textlink="">
      <xdr:nvSpPr>
        <xdr:cNvPr id="148" name="n_3mainValue【道路】&#10;一人当たり延長">
          <a:extLst>
            <a:ext uri="{FF2B5EF4-FFF2-40B4-BE49-F238E27FC236}">
              <a16:creationId xmlns:a16="http://schemas.microsoft.com/office/drawing/2014/main" id="{00000000-0008-0000-0E00-000094000000}"/>
            </a:ext>
          </a:extLst>
        </xdr:cNvPr>
        <xdr:cNvSpPr txBox="1"/>
      </xdr:nvSpPr>
      <xdr:spPr>
        <a:xfrm>
          <a:off x="7594111" y="6367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40167</xdr:rowOff>
    </xdr:from>
    <xdr:ext cx="534377" cy="259045"/>
    <xdr:sp macro="" textlink="">
      <xdr:nvSpPr>
        <xdr:cNvPr id="149" name="n_4mainValue【道路】&#10;一人当たり延長">
          <a:extLst>
            <a:ext uri="{FF2B5EF4-FFF2-40B4-BE49-F238E27FC236}">
              <a16:creationId xmlns:a16="http://schemas.microsoft.com/office/drawing/2014/main" id="{00000000-0008-0000-0E00-000095000000}"/>
            </a:ext>
          </a:extLst>
        </xdr:cNvPr>
        <xdr:cNvSpPr txBox="1"/>
      </xdr:nvSpPr>
      <xdr:spPr>
        <a:xfrm>
          <a:off x="6705111" y="6383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E00-00009C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0000000-0008-0000-0E00-00009D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00000000-0008-0000-0E00-0000AC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00000000-0008-0000-0E00-0000AE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83276</xdr:rowOff>
    </xdr:from>
    <xdr:to>
      <xdr:col>24</xdr:col>
      <xdr:colOff>62865</xdr:colOff>
      <xdr:row>64</xdr:row>
      <xdr:rowOff>42454</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flipV="1">
          <a:off x="4634865" y="9513026"/>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46281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00000000-0008-0000-0E00-0000B0000000}"/>
            </a:ext>
          </a:extLst>
        </xdr:cNvPr>
        <xdr:cNvSpPr txBox="1"/>
      </xdr:nvSpPr>
      <xdr:spPr>
        <a:xfrm>
          <a:off x="4673600" y="11019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42454</xdr:rowOff>
    </xdr:from>
    <xdr:to>
      <xdr:col>24</xdr:col>
      <xdr:colOff>152400</xdr:colOff>
      <xdr:row>64</xdr:row>
      <xdr:rowOff>42454</xdr:rowOff>
    </xdr:to>
    <xdr:cxnSp macro="">
      <xdr:nvCxnSpPr>
        <xdr:cNvPr id="177" name="直線コネクタ 176">
          <a:extLst>
            <a:ext uri="{FF2B5EF4-FFF2-40B4-BE49-F238E27FC236}">
              <a16:creationId xmlns:a16="http://schemas.microsoft.com/office/drawing/2014/main" id="{00000000-0008-0000-0E00-0000B1000000}"/>
            </a:ext>
          </a:extLst>
        </xdr:cNvPr>
        <xdr:cNvCxnSpPr/>
      </xdr:nvCxnSpPr>
      <xdr:spPr>
        <a:xfrm>
          <a:off x="4546600" y="11015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29953</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00000000-0008-0000-0E00-0000B2000000}"/>
            </a:ext>
          </a:extLst>
        </xdr:cNvPr>
        <xdr:cNvSpPr txBox="1"/>
      </xdr:nvSpPr>
      <xdr:spPr>
        <a:xfrm>
          <a:off x="4673600" y="928825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83276</xdr:rowOff>
    </xdr:from>
    <xdr:to>
      <xdr:col>24</xdr:col>
      <xdr:colOff>152400</xdr:colOff>
      <xdr:row>55</xdr:row>
      <xdr:rowOff>83276</xdr:rowOff>
    </xdr:to>
    <xdr:cxnSp macro="">
      <xdr:nvCxnSpPr>
        <xdr:cNvPr id="179" name="直線コネクタ 178">
          <a:extLst>
            <a:ext uri="{FF2B5EF4-FFF2-40B4-BE49-F238E27FC236}">
              <a16:creationId xmlns:a16="http://schemas.microsoft.com/office/drawing/2014/main" id="{00000000-0008-0000-0E00-0000B3000000}"/>
            </a:ext>
          </a:extLst>
        </xdr:cNvPr>
        <xdr:cNvCxnSpPr/>
      </xdr:nvCxnSpPr>
      <xdr:spPr>
        <a:xfrm>
          <a:off x="4546600" y="9513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34126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00000000-0008-0000-0E00-0000B4000000}"/>
            </a:ext>
          </a:extLst>
        </xdr:cNvPr>
        <xdr:cNvSpPr txBox="1"/>
      </xdr:nvSpPr>
      <xdr:spPr>
        <a:xfrm>
          <a:off x="4673600" y="103211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11249</xdr:rowOff>
    </xdr:from>
    <xdr:to>
      <xdr:col>24</xdr:col>
      <xdr:colOff>114300</xdr:colOff>
      <xdr:row>61</xdr:row>
      <xdr:rowOff>112849</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45847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168003</xdr:rowOff>
    </xdr:from>
    <xdr:to>
      <xdr:col>20</xdr:col>
      <xdr:colOff>38100</xdr:colOff>
      <xdr:row>61</xdr:row>
      <xdr:rowOff>98153</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3746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158206</xdr:rowOff>
    </xdr:from>
    <xdr:to>
      <xdr:col>15</xdr:col>
      <xdr:colOff>101600</xdr:colOff>
      <xdr:row>61</xdr:row>
      <xdr:rowOff>88356</xdr:rowOff>
    </xdr:to>
    <xdr:sp macro="" textlink="">
      <xdr:nvSpPr>
        <xdr:cNvPr id="183" name="フローチャート: 判断 182">
          <a:extLst>
            <a:ext uri="{FF2B5EF4-FFF2-40B4-BE49-F238E27FC236}">
              <a16:creationId xmlns:a16="http://schemas.microsoft.com/office/drawing/2014/main" id="{00000000-0008-0000-0E00-0000B7000000}"/>
            </a:ext>
          </a:extLst>
        </xdr:cNvPr>
        <xdr:cNvSpPr/>
      </xdr:nvSpPr>
      <xdr:spPr>
        <a:xfrm>
          <a:off x="2857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4" name="フローチャート: 判断 183">
          <a:extLst>
            <a:ext uri="{FF2B5EF4-FFF2-40B4-BE49-F238E27FC236}">
              <a16:creationId xmlns:a16="http://schemas.microsoft.com/office/drawing/2014/main" id="{00000000-0008-0000-0E00-0000B8000000}"/>
            </a:ext>
          </a:extLst>
        </xdr:cNvPr>
        <xdr:cNvSpPr/>
      </xdr:nvSpPr>
      <xdr:spPr>
        <a:xfrm>
          <a:off x="1968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133713</xdr:rowOff>
    </xdr:from>
    <xdr:to>
      <xdr:col>6</xdr:col>
      <xdr:colOff>38100</xdr:colOff>
      <xdr:row>61</xdr:row>
      <xdr:rowOff>63863</xdr:rowOff>
    </xdr:to>
    <xdr:sp macro="" textlink="">
      <xdr:nvSpPr>
        <xdr:cNvPr id="185" name="フローチャート: 判断 184">
          <a:extLst>
            <a:ext uri="{FF2B5EF4-FFF2-40B4-BE49-F238E27FC236}">
              <a16:creationId xmlns:a16="http://schemas.microsoft.com/office/drawing/2014/main" id="{00000000-0008-0000-0E00-0000B9000000}"/>
            </a:ext>
          </a:extLst>
        </xdr:cNvPr>
        <xdr:cNvSpPr/>
      </xdr:nvSpPr>
      <xdr:spPr>
        <a:xfrm>
          <a:off x="1079500" y="1042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E00-0000BC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E00-0000BD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E00-0000BE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6350</xdr:rowOff>
    </xdr:from>
    <xdr:to>
      <xdr:col>24</xdr:col>
      <xdr:colOff>114300</xdr:colOff>
      <xdr:row>62</xdr:row>
      <xdr:rowOff>107950</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45847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156227</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00000000-0008-0000-0E00-0000C0000000}"/>
            </a:ext>
          </a:extLst>
        </xdr:cNvPr>
        <xdr:cNvSpPr txBox="1"/>
      </xdr:nvSpPr>
      <xdr:spPr>
        <a:xfrm>
          <a:off x="4673600" y="1061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146776</xdr:rowOff>
    </xdr:from>
    <xdr:to>
      <xdr:col>20</xdr:col>
      <xdr:colOff>38100</xdr:colOff>
      <xdr:row>62</xdr:row>
      <xdr:rowOff>76926</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3746500" y="1060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26126</xdr:rowOff>
    </xdr:from>
    <xdr:to>
      <xdr:col>24</xdr:col>
      <xdr:colOff>63500</xdr:colOff>
      <xdr:row>62</xdr:row>
      <xdr:rowOff>57150</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3797300" y="10656026"/>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122283</xdr:rowOff>
    </xdr:from>
    <xdr:to>
      <xdr:col>15</xdr:col>
      <xdr:colOff>101600</xdr:colOff>
      <xdr:row>62</xdr:row>
      <xdr:rowOff>52433</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2857500" y="1058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1633</xdr:rowOff>
    </xdr:from>
    <xdr:to>
      <xdr:col>19</xdr:col>
      <xdr:colOff>177800</xdr:colOff>
      <xdr:row>62</xdr:row>
      <xdr:rowOff>26126</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2908300" y="10631533"/>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96157</xdr:rowOff>
    </xdr:from>
    <xdr:to>
      <xdr:col>10</xdr:col>
      <xdr:colOff>165100</xdr:colOff>
      <xdr:row>62</xdr:row>
      <xdr:rowOff>26307</xdr:rowOff>
    </xdr:to>
    <xdr:sp macro="" textlink="">
      <xdr:nvSpPr>
        <xdr:cNvPr id="197" name="楕円 196">
          <a:extLst>
            <a:ext uri="{FF2B5EF4-FFF2-40B4-BE49-F238E27FC236}">
              <a16:creationId xmlns:a16="http://schemas.microsoft.com/office/drawing/2014/main" id="{00000000-0008-0000-0E00-0000C5000000}"/>
            </a:ext>
          </a:extLst>
        </xdr:cNvPr>
        <xdr:cNvSpPr/>
      </xdr:nvSpPr>
      <xdr:spPr>
        <a:xfrm>
          <a:off x="1968500" y="1055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146957</xdr:rowOff>
    </xdr:from>
    <xdr:to>
      <xdr:col>15</xdr:col>
      <xdr:colOff>50800</xdr:colOff>
      <xdr:row>62</xdr:row>
      <xdr:rowOff>1633</xdr:rowOff>
    </xdr:to>
    <xdr:cxnSp macro="">
      <xdr:nvCxnSpPr>
        <xdr:cNvPr id="198" name="直線コネクタ 197">
          <a:extLst>
            <a:ext uri="{FF2B5EF4-FFF2-40B4-BE49-F238E27FC236}">
              <a16:creationId xmlns:a16="http://schemas.microsoft.com/office/drawing/2014/main" id="{00000000-0008-0000-0E00-0000C6000000}"/>
            </a:ext>
          </a:extLst>
        </xdr:cNvPr>
        <xdr:cNvCxnSpPr/>
      </xdr:nvCxnSpPr>
      <xdr:spPr>
        <a:xfrm>
          <a:off x="2019300" y="1060540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73297</xdr:rowOff>
    </xdr:from>
    <xdr:to>
      <xdr:col>6</xdr:col>
      <xdr:colOff>38100</xdr:colOff>
      <xdr:row>62</xdr:row>
      <xdr:rowOff>3447</xdr:rowOff>
    </xdr:to>
    <xdr:sp macro="" textlink="">
      <xdr:nvSpPr>
        <xdr:cNvPr id="199" name="楕円 198">
          <a:extLst>
            <a:ext uri="{FF2B5EF4-FFF2-40B4-BE49-F238E27FC236}">
              <a16:creationId xmlns:a16="http://schemas.microsoft.com/office/drawing/2014/main" id="{00000000-0008-0000-0E00-0000C7000000}"/>
            </a:ext>
          </a:extLst>
        </xdr:cNvPr>
        <xdr:cNvSpPr/>
      </xdr:nvSpPr>
      <xdr:spPr>
        <a:xfrm>
          <a:off x="1079500" y="1053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124097</xdr:rowOff>
    </xdr:from>
    <xdr:to>
      <xdr:col>10</xdr:col>
      <xdr:colOff>114300</xdr:colOff>
      <xdr:row>61</xdr:row>
      <xdr:rowOff>146957</xdr:rowOff>
    </xdr:to>
    <xdr:cxnSp macro="">
      <xdr:nvCxnSpPr>
        <xdr:cNvPr id="200" name="直線コネクタ 199">
          <a:extLst>
            <a:ext uri="{FF2B5EF4-FFF2-40B4-BE49-F238E27FC236}">
              <a16:creationId xmlns:a16="http://schemas.microsoft.com/office/drawing/2014/main" id="{00000000-0008-0000-0E00-0000C8000000}"/>
            </a:ext>
          </a:extLst>
        </xdr:cNvPr>
        <xdr:cNvCxnSpPr/>
      </xdr:nvCxnSpPr>
      <xdr:spPr>
        <a:xfrm>
          <a:off x="1130300" y="1058254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114680</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35820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104883</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27057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75492</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1816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80390</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927744" y="1019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68053</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3582044" y="1069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43560</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00000000-0008-0000-0E00-0000CE000000}"/>
            </a:ext>
          </a:extLst>
        </xdr:cNvPr>
        <xdr:cNvSpPr txBox="1"/>
      </xdr:nvSpPr>
      <xdr:spPr>
        <a:xfrm>
          <a:off x="2705744" y="10673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17434</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00000000-0008-0000-0E00-0000CF000000}"/>
            </a:ext>
          </a:extLst>
        </xdr:cNvPr>
        <xdr:cNvSpPr txBox="1"/>
      </xdr:nvSpPr>
      <xdr:spPr>
        <a:xfrm>
          <a:off x="1816744" y="1064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166024</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00000000-0008-0000-0E00-0000D0000000}"/>
            </a:ext>
          </a:extLst>
        </xdr:cNvPr>
        <xdr:cNvSpPr txBox="1"/>
      </xdr:nvSpPr>
      <xdr:spPr>
        <a:xfrm>
          <a:off x="927744" y="10624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E00-0000D6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E00-0000D7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E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0000000-0008-0000-0E00-0000D9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E00-0000DA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E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0000000-0008-0000-0E00-0000E6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E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13</xdr:rowOff>
    </xdr:from>
    <xdr:to>
      <xdr:col>54</xdr:col>
      <xdr:colOff>189865</xdr:colOff>
      <xdr:row>64</xdr:row>
      <xdr:rowOff>72763</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flipV="1">
          <a:off x="10476865" y="9772663"/>
          <a:ext cx="0" cy="1272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76590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E00-0000E9000000}"/>
            </a:ext>
          </a:extLst>
        </xdr:cNvPr>
        <xdr:cNvSpPr txBox="1"/>
      </xdr:nvSpPr>
      <xdr:spPr>
        <a:xfrm>
          <a:off x="10515600" y="11049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72763</xdr:rowOff>
    </xdr:from>
    <xdr:to>
      <xdr:col>55</xdr:col>
      <xdr:colOff>88900</xdr:colOff>
      <xdr:row>64</xdr:row>
      <xdr:rowOff>72763</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a:off x="10388600" y="11045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118140</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E00-0000EB000000}"/>
            </a:ext>
          </a:extLst>
        </xdr:cNvPr>
        <xdr:cNvSpPr txBox="1"/>
      </xdr:nvSpPr>
      <xdr:spPr>
        <a:xfrm>
          <a:off x="10515600" y="95478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3,349,965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13</xdr:rowOff>
    </xdr:from>
    <xdr:to>
      <xdr:col>55</xdr:col>
      <xdr:colOff>88900</xdr:colOff>
      <xdr:row>57</xdr:row>
      <xdr:rowOff>13</xdr:rowOff>
    </xdr:to>
    <xdr:cxnSp macro="">
      <xdr:nvCxnSpPr>
        <xdr:cNvPr id="236" name="直線コネクタ 235">
          <a:extLst>
            <a:ext uri="{FF2B5EF4-FFF2-40B4-BE49-F238E27FC236}">
              <a16:creationId xmlns:a16="http://schemas.microsoft.com/office/drawing/2014/main" id="{00000000-0008-0000-0E00-0000EC000000}"/>
            </a:ext>
          </a:extLst>
        </xdr:cNvPr>
        <xdr:cNvCxnSpPr/>
      </xdr:nvCxnSpPr>
      <xdr:spPr>
        <a:xfrm>
          <a:off x="10388600" y="9772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108242</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E00-0000ED000000}"/>
            </a:ext>
          </a:extLst>
        </xdr:cNvPr>
        <xdr:cNvSpPr txBox="1"/>
      </xdr:nvSpPr>
      <xdr:spPr>
        <a:xfrm>
          <a:off x="10515600" y="107381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129815</xdr:rowOff>
    </xdr:from>
    <xdr:to>
      <xdr:col>55</xdr:col>
      <xdr:colOff>50800</xdr:colOff>
      <xdr:row>63</xdr:row>
      <xdr:rowOff>59965</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10426700" y="10759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132345</xdr:rowOff>
    </xdr:from>
    <xdr:to>
      <xdr:col>50</xdr:col>
      <xdr:colOff>165100</xdr:colOff>
      <xdr:row>63</xdr:row>
      <xdr:rowOff>62495</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9588500" y="1076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139816</xdr:rowOff>
    </xdr:from>
    <xdr:to>
      <xdr:col>46</xdr:col>
      <xdr:colOff>38100</xdr:colOff>
      <xdr:row>63</xdr:row>
      <xdr:rowOff>69966</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8699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146561</xdr:rowOff>
    </xdr:from>
    <xdr:to>
      <xdr:col>41</xdr:col>
      <xdr:colOff>101600</xdr:colOff>
      <xdr:row>63</xdr:row>
      <xdr:rowOff>76711</xdr:rowOff>
    </xdr:to>
    <xdr:sp macro="" textlink="">
      <xdr:nvSpPr>
        <xdr:cNvPr id="241" name="フローチャート: 判断 240">
          <a:extLst>
            <a:ext uri="{FF2B5EF4-FFF2-40B4-BE49-F238E27FC236}">
              <a16:creationId xmlns:a16="http://schemas.microsoft.com/office/drawing/2014/main" id="{00000000-0008-0000-0E00-0000F1000000}"/>
            </a:ext>
          </a:extLst>
        </xdr:cNvPr>
        <xdr:cNvSpPr/>
      </xdr:nvSpPr>
      <xdr:spPr>
        <a:xfrm>
          <a:off x="7810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163831</xdr:rowOff>
    </xdr:from>
    <xdr:to>
      <xdr:col>36</xdr:col>
      <xdr:colOff>165100</xdr:colOff>
      <xdr:row>63</xdr:row>
      <xdr:rowOff>93981</xdr:rowOff>
    </xdr:to>
    <xdr:sp macro="" textlink="">
      <xdr:nvSpPr>
        <xdr:cNvPr id="242" name="フローチャート: 判断 241">
          <a:extLst>
            <a:ext uri="{FF2B5EF4-FFF2-40B4-BE49-F238E27FC236}">
              <a16:creationId xmlns:a16="http://schemas.microsoft.com/office/drawing/2014/main" id="{00000000-0008-0000-0E00-0000F2000000}"/>
            </a:ext>
          </a:extLst>
        </xdr:cNvPr>
        <xdr:cNvSpPr/>
      </xdr:nvSpPr>
      <xdr:spPr>
        <a:xfrm>
          <a:off x="6921500" y="10793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E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E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43105</xdr:rowOff>
    </xdr:from>
    <xdr:to>
      <xdr:col>55</xdr:col>
      <xdr:colOff>50800</xdr:colOff>
      <xdr:row>60</xdr:row>
      <xdr:rowOff>144705</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10426700" y="1033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65982</xdr:rowOff>
    </xdr:from>
    <xdr:ext cx="690189" cy="25904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E00-0000F9000000}"/>
            </a:ext>
          </a:extLst>
        </xdr:cNvPr>
        <xdr:cNvSpPr txBox="1"/>
      </xdr:nvSpPr>
      <xdr:spPr>
        <a:xfrm>
          <a:off x="10515600" y="101815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1,753,530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54218</xdr:rowOff>
    </xdr:from>
    <xdr:to>
      <xdr:col>50</xdr:col>
      <xdr:colOff>165100</xdr:colOff>
      <xdr:row>60</xdr:row>
      <xdr:rowOff>155818</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9588500" y="1034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93905</xdr:rowOff>
    </xdr:from>
    <xdr:to>
      <xdr:col>55</xdr:col>
      <xdr:colOff>0</xdr:colOff>
      <xdr:row>60</xdr:row>
      <xdr:rowOff>105018</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9639300" y="10380905"/>
          <a:ext cx="838200" cy="11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68004</xdr:rowOff>
    </xdr:from>
    <xdr:to>
      <xdr:col>46</xdr:col>
      <xdr:colOff>38100</xdr:colOff>
      <xdr:row>60</xdr:row>
      <xdr:rowOff>169604</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8699500" y="10355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105018</xdr:rowOff>
    </xdr:from>
    <xdr:to>
      <xdr:col>50</xdr:col>
      <xdr:colOff>114300</xdr:colOff>
      <xdr:row>60</xdr:row>
      <xdr:rowOff>118804</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8750300" y="10392018"/>
          <a:ext cx="889000" cy="13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84813</xdr:rowOff>
    </xdr:from>
    <xdr:to>
      <xdr:col>41</xdr:col>
      <xdr:colOff>101600</xdr:colOff>
      <xdr:row>61</xdr:row>
      <xdr:rowOff>14963</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7810500" y="10371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118804</xdr:rowOff>
    </xdr:from>
    <xdr:to>
      <xdr:col>45</xdr:col>
      <xdr:colOff>177800</xdr:colOff>
      <xdr:row>60</xdr:row>
      <xdr:rowOff>135613</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flipV="1">
          <a:off x="7861300" y="10405804"/>
          <a:ext cx="889000" cy="16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101481</xdr:rowOff>
    </xdr:from>
    <xdr:to>
      <xdr:col>36</xdr:col>
      <xdr:colOff>165100</xdr:colOff>
      <xdr:row>61</xdr:row>
      <xdr:rowOff>31631</xdr:rowOff>
    </xdr:to>
    <xdr:sp macro="" textlink="">
      <xdr:nvSpPr>
        <xdr:cNvPr id="256" name="楕円 255">
          <a:extLst>
            <a:ext uri="{FF2B5EF4-FFF2-40B4-BE49-F238E27FC236}">
              <a16:creationId xmlns:a16="http://schemas.microsoft.com/office/drawing/2014/main" id="{00000000-0008-0000-0E00-000000010000}"/>
            </a:ext>
          </a:extLst>
        </xdr:cNvPr>
        <xdr:cNvSpPr/>
      </xdr:nvSpPr>
      <xdr:spPr>
        <a:xfrm>
          <a:off x="6921500" y="1038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135613</xdr:rowOff>
    </xdr:from>
    <xdr:to>
      <xdr:col>41</xdr:col>
      <xdr:colOff>50800</xdr:colOff>
      <xdr:row>60</xdr:row>
      <xdr:rowOff>152281</xdr:rowOff>
    </xdr:to>
    <xdr:cxnSp macro="">
      <xdr:nvCxnSpPr>
        <xdr:cNvPr id="257" name="直線コネクタ 256">
          <a:extLst>
            <a:ext uri="{FF2B5EF4-FFF2-40B4-BE49-F238E27FC236}">
              <a16:creationId xmlns:a16="http://schemas.microsoft.com/office/drawing/2014/main" id="{00000000-0008-0000-0E00-000001010000}"/>
            </a:ext>
          </a:extLst>
        </xdr:cNvPr>
        <xdr:cNvCxnSpPr/>
      </xdr:nvCxnSpPr>
      <xdr:spPr>
        <a:xfrm flipV="1">
          <a:off x="6972300" y="10422613"/>
          <a:ext cx="889000" cy="1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53622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9327095" y="10854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61093</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8450795" y="10862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67838</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7561795" y="10869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85108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6672795" y="10886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59</xdr:row>
      <xdr:rowOff>895</xdr:rowOff>
    </xdr:from>
    <xdr:ext cx="690189" cy="259045"/>
    <xdr:sp macro="" textlink="">
      <xdr:nvSpPr>
        <xdr:cNvPr id="262" name="n_1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9281505" y="101164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59</xdr:row>
      <xdr:rowOff>14681</xdr:rowOff>
    </xdr:from>
    <xdr:ext cx="690189" cy="259045"/>
    <xdr:sp macro="" textlink="">
      <xdr:nvSpPr>
        <xdr:cNvPr id="263" name="n_2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8405205" y="1013023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59</xdr:row>
      <xdr:rowOff>31490</xdr:rowOff>
    </xdr:from>
    <xdr:ext cx="690189" cy="259045"/>
    <xdr:sp macro="" textlink="">
      <xdr:nvSpPr>
        <xdr:cNvPr id="264" name="n_3mainValue【橋りょう・トンネル】&#10;一人当たり有形固定資産（償却資産）額">
          <a:extLst>
            <a:ext uri="{FF2B5EF4-FFF2-40B4-BE49-F238E27FC236}">
              <a16:creationId xmlns:a16="http://schemas.microsoft.com/office/drawing/2014/main" id="{00000000-0008-0000-0E00-000008010000}"/>
            </a:ext>
          </a:extLst>
        </xdr:cNvPr>
        <xdr:cNvSpPr txBox="1"/>
      </xdr:nvSpPr>
      <xdr:spPr>
        <a:xfrm>
          <a:off x="7516205" y="1014704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59</xdr:row>
      <xdr:rowOff>48158</xdr:rowOff>
    </xdr:from>
    <xdr:ext cx="690189" cy="259045"/>
    <xdr:sp macro="" textlink="">
      <xdr:nvSpPr>
        <xdr:cNvPr id="265" name="n_4mainValue【橋りょう・トンネル】&#10;一人当たり有形固定資産（償却資産）額">
          <a:extLst>
            <a:ext uri="{FF2B5EF4-FFF2-40B4-BE49-F238E27FC236}">
              <a16:creationId xmlns:a16="http://schemas.microsoft.com/office/drawing/2014/main" id="{00000000-0008-0000-0E00-000009010000}"/>
            </a:ext>
          </a:extLst>
        </xdr:cNvPr>
        <xdr:cNvSpPr txBox="1"/>
      </xdr:nvSpPr>
      <xdr:spPr>
        <a:xfrm>
          <a:off x="6627205" y="1016370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E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E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0000000-0008-0000-0E00-00001E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E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0000000-0008-0000-0E00-000020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0000000-0008-0000-0E00-000021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00000000-0008-0000-0E00-000023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00000000-0008-0000-0E00-000024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0000000-0008-0000-0E00-000025010000}"/>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4" name="直線コネクタ 293">
          <a:extLst>
            <a:ext uri="{FF2B5EF4-FFF2-40B4-BE49-F238E27FC236}">
              <a16:creationId xmlns:a16="http://schemas.microsoft.com/office/drawing/2014/main" id="{00000000-0008-0000-0E00-000026010000}"/>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130191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0000000-0008-0000-0E00-000027010000}"/>
            </a:ext>
          </a:extLst>
        </xdr:cNvPr>
        <xdr:cNvSpPr txBox="1"/>
      </xdr:nvSpPr>
      <xdr:spPr>
        <a:xfrm>
          <a:off x="4673600" y="140176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107314</xdr:rowOff>
    </xdr:from>
    <xdr:to>
      <xdr:col>24</xdr:col>
      <xdr:colOff>114300</xdr:colOff>
      <xdr:row>83</xdr:row>
      <xdr:rowOff>37464</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45847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76836</xdr:rowOff>
    </xdr:from>
    <xdr:to>
      <xdr:col>15</xdr:col>
      <xdr:colOff>101600</xdr:colOff>
      <xdr:row>83</xdr:row>
      <xdr:rowOff>6986</xdr:rowOff>
    </xdr:to>
    <xdr:sp macro=""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2857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90170</xdr:rowOff>
    </xdr:from>
    <xdr:to>
      <xdr:col>10</xdr:col>
      <xdr:colOff>165100</xdr:colOff>
      <xdr:row>83</xdr:row>
      <xdr:rowOff>20320</xdr:rowOff>
    </xdr:to>
    <xdr:sp macro="" textlink="">
      <xdr:nvSpPr>
        <xdr:cNvPr id="299" name="フローチャート: 判断 298">
          <a:extLst>
            <a:ext uri="{FF2B5EF4-FFF2-40B4-BE49-F238E27FC236}">
              <a16:creationId xmlns:a16="http://schemas.microsoft.com/office/drawing/2014/main" id="{00000000-0008-0000-0E00-00002B010000}"/>
            </a:ext>
          </a:extLst>
        </xdr:cNvPr>
        <xdr:cNvSpPr/>
      </xdr:nvSpPr>
      <xdr:spPr>
        <a:xfrm>
          <a:off x="1968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55880</xdr:rowOff>
    </xdr:from>
    <xdr:to>
      <xdr:col>6</xdr:col>
      <xdr:colOff>38100</xdr:colOff>
      <xdr:row>82</xdr:row>
      <xdr:rowOff>157480</xdr:rowOff>
    </xdr:to>
    <xdr:sp macro="" textlink="">
      <xdr:nvSpPr>
        <xdr:cNvPr id="300" name="フローチャート: 判断 299">
          <a:extLst>
            <a:ext uri="{FF2B5EF4-FFF2-40B4-BE49-F238E27FC236}">
              <a16:creationId xmlns:a16="http://schemas.microsoft.com/office/drawing/2014/main" id="{00000000-0008-0000-0E00-00002C010000}"/>
            </a:ext>
          </a:extLst>
        </xdr:cNvPr>
        <xdr:cNvSpPr/>
      </xdr:nvSpPr>
      <xdr:spPr>
        <a:xfrm>
          <a:off x="1079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E00-000030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E00-000031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80645</xdr:rowOff>
    </xdr:from>
    <xdr:to>
      <xdr:col>24</xdr:col>
      <xdr:colOff>114300</xdr:colOff>
      <xdr:row>86</xdr:row>
      <xdr:rowOff>10795</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4584700" y="1465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59072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0000000-0008-0000-0E00-000033010000}"/>
            </a:ext>
          </a:extLst>
        </xdr:cNvPr>
        <xdr:cNvSpPr txBox="1"/>
      </xdr:nvSpPr>
      <xdr:spPr>
        <a:xfrm>
          <a:off x="4673600" y="1463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53975</xdr:rowOff>
    </xdr:from>
    <xdr:to>
      <xdr:col>20</xdr:col>
      <xdr:colOff>38100</xdr:colOff>
      <xdr:row>85</xdr:row>
      <xdr:rowOff>155575</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3746500" y="1462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104775</xdr:rowOff>
    </xdr:from>
    <xdr:to>
      <xdr:col>24</xdr:col>
      <xdr:colOff>63500</xdr:colOff>
      <xdr:row>85</xdr:row>
      <xdr:rowOff>131445</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a:off x="3797300" y="1467802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52070</xdr:rowOff>
    </xdr:from>
    <xdr:to>
      <xdr:col>15</xdr:col>
      <xdr:colOff>101600</xdr:colOff>
      <xdr:row>85</xdr:row>
      <xdr:rowOff>153670</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2857500" y="1462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102870</xdr:rowOff>
    </xdr:from>
    <xdr:to>
      <xdr:col>19</xdr:col>
      <xdr:colOff>177800</xdr:colOff>
      <xdr:row>85</xdr:row>
      <xdr:rowOff>104775</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a:off x="2908300" y="1467612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40639</xdr:rowOff>
    </xdr:from>
    <xdr:to>
      <xdr:col>10</xdr:col>
      <xdr:colOff>165100</xdr:colOff>
      <xdr:row>85</xdr:row>
      <xdr:rowOff>142239</xdr:rowOff>
    </xdr:to>
    <xdr:sp macro="" textlink="">
      <xdr:nvSpPr>
        <xdr:cNvPr id="312" name="楕円 311">
          <a:extLst>
            <a:ext uri="{FF2B5EF4-FFF2-40B4-BE49-F238E27FC236}">
              <a16:creationId xmlns:a16="http://schemas.microsoft.com/office/drawing/2014/main" id="{00000000-0008-0000-0E00-000038010000}"/>
            </a:ext>
          </a:extLst>
        </xdr:cNvPr>
        <xdr:cNvSpPr/>
      </xdr:nvSpPr>
      <xdr:spPr>
        <a:xfrm>
          <a:off x="1968500" y="1461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91439</xdr:rowOff>
    </xdr:from>
    <xdr:to>
      <xdr:col>15</xdr:col>
      <xdr:colOff>50800</xdr:colOff>
      <xdr:row>85</xdr:row>
      <xdr:rowOff>102870</xdr:rowOff>
    </xdr:to>
    <xdr:cxnSp macro="">
      <xdr:nvCxnSpPr>
        <xdr:cNvPr id="313" name="直線コネクタ 312">
          <a:extLst>
            <a:ext uri="{FF2B5EF4-FFF2-40B4-BE49-F238E27FC236}">
              <a16:creationId xmlns:a16="http://schemas.microsoft.com/office/drawing/2014/main" id="{00000000-0008-0000-0E00-000039010000}"/>
            </a:ext>
          </a:extLst>
        </xdr:cNvPr>
        <xdr:cNvCxnSpPr/>
      </xdr:nvCxnSpPr>
      <xdr:spPr>
        <a:xfrm>
          <a:off x="2019300" y="1466468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25400</xdr:rowOff>
    </xdr:from>
    <xdr:to>
      <xdr:col>6</xdr:col>
      <xdr:colOff>38100</xdr:colOff>
      <xdr:row>85</xdr:row>
      <xdr:rowOff>127000</xdr:rowOff>
    </xdr:to>
    <xdr:sp macro="" textlink="">
      <xdr:nvSpPr>
        <xdr:cNvPr id="314" name="楕円 313">
          <a:extLst>
            <a:ext uri="{FF2B5EF4-FFF2-40B4-BE49-F238E27FC236}">
              <a16:creationId xmlns:a16="http://schemas.microsoft.com/office/drawing/2014/main" id="{00000000-0008-0000-0E00-00003A010000}"/>
            </a:ext>
          </a:extLst>
        </xdr:cNvPr>
        <xdr:cNvSpPr/>
      </xdr:nvSpPr>
      <xdr:spPr>
        <a:xfrm>
          <a:off x="1079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76200</xdr:rowOff>
    </xdr:from>
    <xdr:to>
      <xdr:col>10</xdr:col>
      <xdr:colOff>114300</xdr:colOff>
      <xdr:row>85</xdr:row>
      <xdr:rowOff>91439</xdr:rowOff>
    </xdr:to>
    <xdr:cxnSp macro="">
      <xdr:nvCxnSpPr>
        <xdr:cNvPr id="315" name="直線コネクタ 314">
          <a:extLst>
            <a:ext uri="{FF2B5EF4-FFF2-40B4-BE49-F238E27FC236}">
              <a16:creationId xmlns:a16="http://schemas.microsoft.com/office/drawing/2014/main" id="{00000000-0008-0000-0E00-00003B010000}"/>
            </a:ext>
          </a:extLst>
        </xdr:cNvPr>
        <xdr:cNvCxnSpPr/>
      </xdr:nvCxnSpPr>
      <xdr:spPr>
        <a:xfrm>
          <a:off x="1130300" y="1464945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6" name="n_1aveValue【公営住宅】&#10;有形固定資産減価償却率">
          <a:extLst>
            <a:ext uri="{FF2B5EF4-FFF2-40B4-BE49-F238E27FC236}">
              <a16:creationId xmlns:a16="http://schemas.microsoft.com/office/drawing/2014/main" id="{00000000-0008-0000-0E00-00003C010000}"/>
            </a:ext>
          </a:extLst>
        </xdr:cNvPr>
        <xdr:cNvSpPr txBox="1"/>
      </xdr:nvSpPr>
      <xdr:spPr>
        <a:xfrm>
          <a:off x="35820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23513</xdr:rowOff>
    </xdr:from>
    <xdr:ext cx="405111" cy="259045"/>
    <xdr:sp macro="" textlink="">
      <xdr:nvSpPr>
        <xdr:cNvPr id="317" name="n_2aveValue【公営住宅】&#10;有形固定資産減価償却率">
          <a:extLst>
            <a:ext uri="{FF2B5EF4-FFF2-40B4-BE49-F238E27FC236}">
              <a16:creationId xmlns:a16="http://schemas.microsoft.com/office/drawing/2014/main" id="{00000000-0008-0000-0E00-00003D010000}"/>
            </a:ext>
          </a:extLst>
        </xdr:cNvPr>
        <xdr:cNvSpPr txBox="1"/>
      </xdr:nvSpPr>
      <xdr:spPr>
        <a:xfrm>
          <a:off x="2705744"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36847</xdr:rowOff>
    </xdr:from>
    <xdr:ext cx="405111" cy="259045"/>
    <xdr:sp macro="" textlink="">
      <xdr:nvSpPr>
        <xdr:cNvPr id="318" name="n_3aveValue【公営住宅】&#10;有形固定資産減価償却率">
          <a:extLst>
            <a:ext uri="{FF2B5EF4-FFF2-40B4-BE49-F238E27FC236}">
              <a16:creationId xmlns:a16="http://schemas.microsoft.com/office/drawing/2014/main" id="{00000000-0008-0000-0E00-00003E010000}"/>
            </a:ext>
          </a:extLst>
        </xdr:cNvPr>
        <xdr:cNvSpPr txBox="1"/>
      </xdr:nvSpPr>
      <xdr:spPr>
        <a:xfrm>
          <a:off x="1816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2557</xdr:rowOff>
    </xdr:from>
    <xdr:ext cx="405111" cy="259045"/>
    <xdr:sp macro="" textlink="">
      <xdr:nvSpPr>
        <xdr:cNvPr id="319" name="n_4aveValue【公営住宅】&#10;有形固定資産減価償却率">
          <a:extLst>
            <a:ext uri="{FF2B5EF4-FFF2-40B4-BE49-F238E27FC236}">
              <a16:creationId xmlns:a16="http://schemas.microsoft.com/office/drawing/2014/main" id="{00000000-0008-0000-0E00-00003F010000}"/>
            </a:ext>
          </a:extLst>
        </xdr:cNvPr>
        <xdr:cNvSpPr txBox="1"/>
      </xdr:nvSpPr>
      <xdr:spPr>
        <a:xfrm>
          <a:off x="927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146702</xdr:rowOff>
    </xdr:from>
    <xdr:ext cx="405111" cy="259045"/>
    <xdr:sp macro="" textlink="">
      <xdr:nvSpPr>
        <xdr:cNvPr id="320" name="n_1mainValue【公営住宅】&#10;有形固定資産減価償却率">
          <a:extLst>
            <a:ext uri="{FF2B5EF4-FFF2-40B4-BE49-F238E27FC236}">
              <a16:creationId xmlns:a16="http://schemas.microsoft.com/office/drawing/2014/main" id="{00000000-0008-0000-0E00-000040010000}"/>
            </a:ext>
          </a:extLst>
        </xdr:cNvPr>
        <xdr:cNvSpPr txBox="1"/>
      </xdr:nvSpPr>
      <xdr:spPr>
        <a:xfrm>
          <a:off x="3582044" y="1471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144797</xdr:rowOff>
    </xdr:from>
    <xdr:ext cx="405111" cy="259045"/>
    <xdr:sp macro="" textlink="">
      <xdr:nvSpPr>
        <xdr:cNvPr id="321" name="n_2mainValue【公営住宅】&#10;有形固定資産減価償却率">
          <a:extLst>
            <a:ext uri="{FF2B5EF4-FFF2-40B4-BE49-F238E27FC236}">
              <a16:creationId xmlns:a16="http://schemas.microsoft.com/office/drawing/2014/main" id="{00000000-0008-0000-0E00-000041010000}"/>
            </a:ext>
          </a:extLst>
        </xdr:cNvPr>
        <xdr:cNvSpPr txBox="1"/>
      </xdr:nvSpPr>
      <xdr:spPr>
        <a:xfrm>
          <a:off x="2705744" y="1471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133366</xdr:rowOff>
    </xdr:from>
    <xdr:ext cx="405111" cy="259045"/>
    <xdr:sp macro="" textlink="">
      <xdr:nvSpPr>
        <xdr:cNvPr id="322" name="n_3mainValue【公営住宅】&#10;有形固定資産減価償却率">
          <a:extLst>
            <a:ext uri="{FF2B5EF4-FFF2-40B4-BE49-F238E27FC236}">
              <a16:creationId xmlns:a16="http://schemas.microsoft.com/office/drawing/2014/main" id="{00000000-0008-0000-0E00-000042010000}"/>
            </a:ext>
          </a:extLst>
        </xdr:cNvPr>
        <xdr:cNvSpPr txBox="1"/>
      </xdr:nvSpPr>
      <xdr:spPr>
        <a:xfrm>
          <a:off x="1816744" y="14706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118127</xdr:rowOff>
    </xdr:from>
    <xdr:ext cx="405111" cy="259045"/>
    <xdr:sp macro="" textlink="">
      <xdr:nvSpPr>
        <xdr:cNvPr id="323" name="n_4mainValue【公営住宅】&#10;有形固定資産減価償却率">
          <a:extLst>
            <a:ext uri="{FF2B5EF4-FFF2-40B4-BE49-F238E27FC236}">
              <a16:creationId xmlns:a16="http://schemas.microsoft.com/office/drawing/2014/main" id="{00000000-0008-0000-0E00-000043010000}"/>
            </a:ext>
          </a:extLst>
        </xdr:cNvPr>
        <xdr:cNvSpPr txBox="1"/>
      </xdr:nvSpPr>
      <xdr:spPr>
        <a:xfrm>
          <a:off x="927744" y="1469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E00-00004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E00-00004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0000000-0008-0000-0E00-00004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E00-00004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00000000-0008-0000-0E00-000055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00000000-0008-0000-0E00-000057010000}"/>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00000000-0008-0000-0E00-000058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00000000-0008-0000-0E00-000059010000}"/>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00000000-0008-0000-0E00-00005A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00000000-0008-0000-0E00-00005B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00000000-0008-0000-0E00-00005C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30806</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00000000-0008-0000-0E00-00005D010000}"/>
            </a:ext>
          </a:extLst>
        </xdr:cNvPr>
        <xdr:cNvCxnSpPr/>
      </xdr:nvCxnSpPr>
      <xdr:spPr>
        <a:xfrm flipV="1">
          <a:off x="10476865" y="13403906"/>
          <a:ext cx="0" cy="1498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00000000-0008-0000-0E00-00005E010000}"/>
            </a:ext>
          </a:extLst>
        </xdr:cNvPr>
        <xdr:cNvSpPr txBox="1"/>
      </xdr:nvSpPr>
      <xdr:spPr>
        <a:xfrm>
          <a:off x="10515600" y="1490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00000000-0008-0000-0E00-00005F010000}"/>
            </a:ext>
          </a:extLst>
        </xdr:cNvPr>
        <xdr:cNvCxnSpPr/>
      </xdr:nvCxnSpPr>
      <xdr:spPr>
        <a:xfrm>
          <a:off x="10388600" y="14902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148933</xdr:rowOff>
    </xdr:from>
    <xdr:ext cx="534377" cy="259045"/>
    <xdr:sp macro="" textlink="">
      <xdr:nvSpPr>
        <xdr:cNvPr id="352" name="【公営住宅】&#10;一人当たり面積最大値テキスト">
          <a:extLst>
            <a:ext uri="{FF2B5EF4-FFF2-40B4-BE49-F238E27FC236}">
              <a16:creationId xmlns:a16="http://schemas.microsoft.com/office/drawing/2014/main" id="{00000000-0008-0000-0E00-000060010000}"/>
            </a:ext>
          </a:extLst>
        </xdr:cNvPr>
        <xdr:cNvSpPr txBox="1"/>
      </xdr:nvSpPr>
      <xdr:spPr>
        <a:xfrm>
          <a:off x="10515600" y="13179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30806</xdr:rowOff>
    </xdr:from>
    <xdr:to>
      <xdr:col>55</xdr:col>
      <xdr:colOff>88900</xdr:colOff>
      <xdr:row>78</xdr:row>
      <xdr:rowOff>30806</xdr:rowOff>
    </xdr:to>
    <xdr:cxnSp macro="">
      <xdr:nvCxnSpPr>
        <xdr:cNvPr id="353" name="直線コネクタ 352">
          <a:extLst>
            <a:ext uri="{FF2B5EF4-FFF2-40B4-BE49-F238E27FC236}">
              <a16:creationId xmlns:a16="http://schemas.microsoft.com/office/drawing/2014/main" id="{00000000-0008-0000-0E00-000061010000}"/>
            </a:ext>
          </a:extLst>
        </xdr:cNvPr>
        <xdr:cNvCxnSpPr/>
      </xdr:nvCxnSpPr>
      <xdr:spPr>
        <a:xfrm>
          <a:off x="10388600" y="13403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144398</xdr:rowOff>
    </xdr:from>
    <xdr:ext cx="469744" cy="259045"/>
    <xdr:sp macro="" textlink="">
      <xdr:nvSpPr>
        <xdr:cNvPr id="354" name="【公営住宅】&#10;一人当たり面積平均値テキスト">
          <a:extLst>
            <a:ext uri="{FF2B5EF4-FFF2-40B4-BE49-F238E27FC236}">
              <a16:creationId xmlns:a16="http://schemas.microsoft.com/office/drawing/2014/main" id="{00000000-0008-0000-0E00-000062010000}"/>
            </a:ext>
          </a:extLst>
        </xdr:cNvPr>
        <xdr:cNvSpPr txBox="1"/>
      </xdr:nvSpPr>
      <xdr:spPr>
        <a:xfrm>
          <a:off x="10515600" y="145461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121521</xdr:rowOff>
    </xdr:from>
    <xdr:to>
      <xdr:col>55</xdr:col>
      <xdr:colOff>50800</xdr:colOff>
      <xdr:row>86</xdr:row>
      <xdr:rowOff>51671</xdr:rowOff>
    </xdr:to>
    <xdr:sp macro="" textlink="">
      <xdr:nvSpPr>
        <xdr:cNvPr id="355" name="フローチャート: 判断 354">
          <a:extLst>
            <a:ext uri="{FF2B5EF4-FFF2-40B4-BE49-F238E27FC236}">
              <a16:creationId xmlns:a16="http://schemas.microsoft.com/office/drawing/2014/main" id="{00000000-0008-0000-0E00-000063010000}"/>
            </a:ext>
          </a:extLst>
        </xdr:cNvPr>
        <xdr:cNvSpPr/>
      </xdr:nvSpPr>
      <xdr:spPr>
        <a:xfrm>
          <a:off x="10426700" y="14694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129468</xdr:rowOff>
    </xdr:from>
    <xdr:to>
      <xdr:col>50</xdr:col>
      <xdr:colOff>165100</xdr:colOff>
      <xdr:row>86</xdr:row>
      <xdr:rowOff>59618</xdr:rowOff>
    </xdr:to>
    <xdr:sp macro="" textlink="">
      <xdr:nvSpPr>
        <xdr:cNvPr id="356" name="フローチャート: 判断 355">
          <a:extLst>
            <a:ext uri="{FF2B5EF4-FFF2-40B4-BE49-F238E27FC236}">
              <a16:creationId xmlns:a16="http://schemas.microsoft.com/office/drawing/2014/main" id="{00000000-0008-0000-0E00-000064010000}"/>
            </a:ext>
          </a:extLst>
        </xdr:cNvPr>
        <xdr:cNvSpPr/>
      </xdr:nvSpPr>
      <xdr:spPr>
        <a:xfrm>
          <a:off x="9588500" y="14702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139373</xdr:rowOff>
    </xdr:from>
    <xdr:to>
      <xdr:col>46</xdr:col>
      <xdr:colOff>38100</xdr:colOff>
      <xdr:row>86</xdr:row>
      <xdr:rowOff>69523</xdr:rowOff>
    </xdr:to>
    <xdr:sp macro="" textlink="">
      <xdr:nvSpPr>
        <xdr:cNvPr id="357" name="フローチャート: 判断 356">
          <a:extLst>
            <a:ext uri="{FF2B5EF4-FFF2-40B4-BE49-F238E27FC236}">
              <a16:creationId xmlns:a16="http://schemas.microsoft.com/office/drawing/2014/main" id="{00000000-0008-0000-0E00-000065010000}"/>
            </a:ext>
          </a:extLst>
        </xdr:cNvPr>
        <xdr:cNvSpPr/>
      </xdr:nvSpPr>
      <xdr:spPr>
        <a:xfrm>
          <a:off x="8699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131101</xdr:rowOff>
    </xdr:from>
    <xdr:to>
      <xdr:col>41</xdr:col>
      <xdr:colOff>101600</xdr:colOff>
      <xdr:row>86</xdr:row>
      <xdr:rowOff>61251</xdr:rowOff>
    </xdr:to>
    <xdr:sp macro="" textlink="">
      <xdr:nvSpPr>
        <xdr:cNvPr id="358" name="フローチャート: 判断 357">
          <a:extLst>
            <a:ext uri="{FF2B5EF4-FFF2-40B4-BE49-F238E27FC236}">
              <a16:creationId xmlns:a16="http://schemas.microsoft.com/office/drawing/2014/main" id="{00000000-0008-0000-0E00-000066010000}"/>
            </a:ext>
          </a:extLst>
        </xdr:cNvPr>
        <xdr:cNvSpPr/>
      </xdr:nvSpPr>
      <xdr:spPr>
        <a:xfrm>
          <a:off x="7810500" y="1470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143075</xdr:rowOff>
    </xdr:from>
    <xdr:to>
      <xdr:col>36</xdr:col>
      <xdr:colOff>165100</xdr:colOff>
      <xdr:row>86</xdr:row>
      <xdr:rowOff>73225</xdr:rowOff>
    </xdr:to>
    <xdr:sp macro="" textlink="">
      <xdr:nvSpPr>
        <xdr:cNvPr id="359" name="フローチャート: 判断 358">
          <a:extLst>
            <a:ext uri="{FF2B5EF4-FFF2-40B4-BE49-F238E27FC236}">
              <a16:creationId xmlns:a16="http://schemas.microsoft.com/office/drawing/2014/main" id="{00000000-0008-0000-0E00-000067010000}"/>
            </a:ext>
          </a:extLst>
        </xdr:cNvPr>
        <xdr:cNvSpPr/>
      </xdr:nvSpPr>
      <xdr:spPr>
        <a:xfrm>
          <a:off x="6921500" y="1471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E00-000068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E00-000069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E00-00006A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E00-00006B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0000000-0008-0000-0E00-00006C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23332</xdr:rowOff>
    </xdr:from>
    <xdr:to>
      <xdr:col>55</xdr:col>
      <xdr:colOff>50800</xdr:colOff>
      <xdr:row>86</xdr:row>
      <xdr:rowOff>124932</xdr:rowOff>
    </xdr:to>
    <xdr:sp macro="" textlink="">
      <xdr:nvSpPr>
        <xdr:cNvPr id="365" name="楕円 364">
          <a:extLst>
            <a:ext uri="{FF2B5EF4-FFF2-40B4-BE49-F238E27FC236}">
              <a16:creationId xmlns:a16="http://schemas.microsoft.com/office/drawing/2014/main" id="{00000000-0008-0000-0E00-00006D010000}"/>
            </a:ext>
          </a:extLst>
        </xdr:cNvPr>
        <xdr:cNvSpPr/>
      </xdr:nvSpPr>
      <xdr:spPr>
        <a:xfrm>
          <a:off x="10426700" y="14768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109709</xdr:rowOff>
    </xdr:from>
    <xdr:ext cx="469744" cy="259045"/>
    <xdr:sp macro="" textlink="">
      <xdr:nvSpPr>
        <xdr:cNvPr id="366" name="【公営住宅】&#10;一人当たり面積該当値テキスト">
          <a:extLst>
            <a:ext uri="{FF2B5EF4-FFF2-40B4-BE49-F238E27FC236}">
              <a16:creationId xmlns:a16="http://schemas.microsoft.com/office/drawing/2014/main" id="{00000000-0008-0000-0E00-00006E010000}"/>
            </a:ext>
          </a:extLst>
        </xdr:cNvPr>
        <xdr:cNvSpPr txBox="1"/>
      </xdr:nvSpPr>
      <xdr:spPr>
        <a:xfrm>
          <a:off x="10515600" y="14682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25183</xdr:rowOff>
    </xdr:from>
    <xdr:to>
      <xdr:col>50</xdr:col>
      <xdr:colOff>165100</xdr:colOff>
      <xdr:row>86</xdr:row>
      <xdr:rowOff>126783</xdr:rowOff>
    </xdr:to>
    <xdr:sp macro="" textlink="">
      <xdr:nvSpPr>
        <xdr:cNvPr id="367" name="楕円 366">
          <a:extLst>
            <a:ext uri="{FF2B5EF4-FFF2-40B4-BE49-F238E27FC236}">
              <a16:creationId xmlns:a16="http://schemas.microsoft.com/office/drawing/2014/main" id="{00000000-0008-0000-0E00-00006F010000}"/>
            </a:ext>
          </a:extLst>
        </xdr:cNvPr>
        <xdr:cNvSpPr/>
      </xdr:nvSpPr>
      <xdr:spPr>
        <a:xfrm>
          <a:off x="9588500" y="14769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74132</xdr:rowOff>
    </xdr:from>
    <xdr:to>
      <xdr:col>55</xdr:col>
      <xdr:colOff>0</xdr:colOff>
      <xdr:row>86</xdr:row>
      <xdr:rowOff>75983</xdr:rowOff>
    </xdr:to>
    <xdr:cxnSp macro="">
      <xdr:nvCxnSpPr>
        <xdr:cNvPr id="368" name="直線コネクタ 367">
          <a:extLst>
            <a:ext uri="{FF2B5EF4-FFF2-40B4-BE49-F238E27FC236}">
              <a16:creationId xmlns:a16="http://schemas.microsoft.com/office/drawing/2014/main" id="{00000000-0008-0000-0E00-000070010000}"/>
            </a:ext>
          </a:extLst>
        </xdr:cNvPr>
        <xdr:cNvCxnSpPr/>
      </xdr:nvCxnSpPr>
      <xdr:spPr>
        <a:xfrm flipV="1">
          <a:off x="9639300" y="14818832"/>
          <a:ext cx="838200" cy="1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26924</xdr:rowOff>
    </xdr:from>
    <xdr:to>
      <xdr:col>46</xdr:col>
      <xdr:colOff>38100</xdr:colOff>
      <xdr:row>86</xdr:row>
      <xdr:rowOff>128524</xdr:rowOff>
    </xdr:to>
    <xdr:sp macro="" textlink="">
      <xdr:nvSpPr>
        <xdr:cNvPr id="369" name="楕円 368">
          <a:extLst>
            <a:ext uri="{FF2B5EF4-FFF2-40B4-BE49-F238E27FC236}">
              <a16:creationId xmlns:a16="http://schemas.microsoft.com/office/drawing/2014/main" id="{00000000-0008-0000-0E00-000071010000}"/>
            </a:ext>
          </a:extLst>
        </xdr:cNvPr>
        <xdr:cNvSpPr/>
      </xdr:nvSpPr>
      <xdr:spPr>
        <a:xfrm>
          <a:off x="8699500" y="14771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75983</xdr:rowOff>
    </xdr:from>
    <xdr:to>
      <xdr:col>50</xdr:col>
      <xdr:colOff>114300</xdr:colOff>
      <xdr:row>86</xdr:row>
      <xdr:rowOff>77724</xdr:rowOff>
    </xdr:to>
    <xdr:cxnSp macro="">
      <xdr:nvCxnSpPr>
        <xdr:cNvPr id="370" name="直線コネクタ 369">
          <a:extLst>
            <a:ext uri="{FF2B5EF4-FFF2-40B4-BE49-F238E27FC236}">
              <a16:creationId xmlns:a16="http://schemas.microsoft.com/office/drawing/2014/main" id="{00000000-0008-0000-0E00-000072010000}"/>
            </a:ext>
          </a:extLst>
        </xdr:cNvPr>
        <xdr:cNvCxnSpPr/>
      </xdr:nvCxnSpPr>
      <xdr:spPr>
        <a:xfrm flipV="1">
          <a:off x="8750300" y="14820683"/>
          <a:ext cx="889000" cy="1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29211</xdr:rowOff>
    </xdr:from>
    <xdr:to>
      <xdr:col>41</xdr:col>
      <xdr:colOff>101600</xdr:colOff>
      <xdr:row>86</xdr:row>
      <xdr:rowOff>130811</xdr:rowOff>
    </xdr:to>
    <xdr:sp macro="" textlink="">
      <xdr:nvSpPr>
        <xdr:cNvPr id="371" name="楕円 370">
          <a:extLst>
            <a:ext uri="{FF2B5EF4-FFF2-40B4-BE49-F238E27FC236}">
              <a16:creationId xmlns:a16="http://schemas.microsoft.com/office/drawing/2014/main" id="{00000000-0008-0000-0E00-000073010000}"/>
            </a:ext>
          </a:extLst>
        </xdr:cNvPr>
        <xdr:cNvSpPr/>
      </xdr:nvSpPr>
      <xdr:spPr>
        <a:xfrm>
          <a:off x="7810500" y="14773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77724</xdr:rowOff>
    </xdr:from>
    <xdr:to>
      <xdr:col>45</xdr:col>
      <xdr:colOff>177800</xdr:colOff>
      <xdr:row>86</xdr:row>
      <xdr:rowOff>80011</xdr:rowOff>
    </xdr:to>
    <xdr:cxnSp macro="">
      <xdr:nvCxnSpPr>
        <xdr:cNvPr id="372" name="直線コネクタ 371">
          <a:extLst>
            <a:ext uri="{FF2B5EF4-FFF2-40B4-BE49-F238E27FC236}">
              <a16:creationId xmlns:a16="http://schemas.microsoft.com/office/drawing/2014/main" id="{00000000-0008-0000-0E00-000074010000}"/>
            </a:ext>
          </a:extLst>
        </xdr:cNvPr>
        <xdr:cNvCxnSpPr/>
      </xdr:nvCxnSpPr>
      <xdr:spPr>
        <a:xfrm flipV="1">
          <a:off x="7861300" y="14822424"/>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31279</xdr:rowOff>
    </xdr:from>
    <xdr:to>
      <xdr:col>36</xdr:col>
      <xdr:colOff>165100</xdr:colOff>
      <xdr:row>86</xdr:row>
      <xdr:rowOff>132879</xdr:rowOff>
    </xdr:to>
    <xdr:sp macro="" textlink="">
      <xdr:nvSpPr>
        <xdr:cNvPr id="373" name="楕円 372">
          <a:extLst>
            <a:ext uri="{FF2B5EF4-FFF2-40B4-BE49-F238E27FC236}">
              <a16:creationId xmlns:a16="http://schemas.microsoft.com/office/drawing/2014/main" id="{00000000-0008-0000-0E00-000075010000}"/>
            </a:ext>
          </a:extLst>
        </xdr:cNvPr>
        <xdr:cNvSpPr/>
      </xdr:nvSpPr>
      <xdr:spPr>
        <a:xfrm>
          <a:off x="6921500" y="14775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80011</xdr:rowOff>
    </xdr:from>
    <xdr:to>
      <xdr:col>41</xdr:col>
      <xdr:colOff>50800</xdr:colOff>
      <xdr:row>86</xdr:row>
      <xdr:rowOff>82079</xdr:rowOff>
    </xdr:to>
    <xdr:cxnSp macro="">
      <xdr:nvCxnSpPr>
        <xdr:cNvPr id="374" name="直線コネクタ 373">
          <a:extLst>
            <a:ext uri="{FF2B5EF4-FFF2-40B4-BE49-F238E27FC236}">
              <a16:creationId xmlns:a16="http://schemas.microsoft.com/office/drawing/2014/main" id="{00000000-0008-0000-0E00-000076010000}"/>
            </a:ext>
          </a:extLst>
        </xdr:cNvPr>
        <xdr:cNvCxnSpPr/>
      </xdr:nvCxnSpPr>
      <xdr:spPr>
        <a:xfrm flipV="1">
          <a:off x="6972300" y="14824711"/>
          <a:ext cx="889000" cy="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76145</xdr:rowOff>
    </xdr:from>
    <xdr:ext cx="469744" cy="259045"/>
    <xdr:sp macro="" textlink="">
      <xdr:nvSpPr>
        <xdr:cNvPr id="375" name="n_1aveValue【公営住宅】&#10;一人当たり面積">
          <a:extLst>
            <a:ext uri="{FF2B5EF4-FFF2-40B4-BE49-F238E27FC236}">
              <a16:creationId xmlns:a16="http://schemas.microsoft.com/office/drawing/2014/main" id="{00000000-0008-0000-0E00-000077010000}"/>
            </a:ext>
          </a:extLst>
        </xdr:cNvPr>
        <xdr:cNvSpPr txBox="1"/>
      </xdr:nvSpPr>
      <xdr:spPr>
        <a:xfrm>
          <a:off x="9391727" y="14477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86050</xdr:rowOff>
    </xdr:from>
    <xdr:ext cx="469744" cy="259045"/>
    <xdr:sp macro="" textlink="">
      <xdr:nvSpPr>
        <xdr:cNvPr id="376" name="n_2aveValue【公営住宅】&#10;一人当たり面積">
          <a:extLst>
            <a:ext uri="{FF2B5EF4-FFF2-40B4-BE49-F238E27FC236}">
              <a16:creationId xmlns:a16="http://schemas.microsoft.com/office/drawing/2014/main" id="{00000000-0008-0000-0E00-000078010000}"/>
            </a:ext>
          </a:extLst>
        </xdr:cNvPr>
        <xdr:cNvSpPr txBox="1"/>
      </xdr:nvSpPr>
      <xdr:spPr>
        <a:xfrm>
          <a:off x="8515427" y="1448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77778</xdr:rowOff>
    </xdr:from>
    <xdr:ext cx="469744" cy="259045"/>
    <xdr:sp macro="" textlink="">
      <xdr:nvSpPr>
        <xdr:cNvPr id="377" name="n_3aveValue【公営住宅】&#10;一人当たり面積">
          <a:extLst>
            <a:ext uri="{FF2B5EF4-FFF2-40B4-BE49-F238E27FC236}">
              <a16:creationId xmlns:a16="http://schemas.microsoft.com/office/drawing/2014/main" id="{00000000-0008-0000-0E00-000079010000}"/>
            </a:ext>
          </a:extLst>
        </xdr:cNvPr>
        <xdr:cNvSpPr txBox="1"/>
      </xdr:nvSpPr>
      <xdr:spPr>
        <a:xfrm>
          <a:off x="7626427" y="14479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89752</xdr:rowOff>
    </xdr:from>
    <xdr:ext cx="469744" cy="259045"/>
    <xdr:sp macro="" textlink="">
      <xdr:nvSpPr>
        <xdr:cNvPr id="378" name="n_4aveValue【公営住宅】&#10;一人当たり面積">
          <a:extLst>
            <a:ext uri="{FF2B5EF4-FFF2-40B4-BE49-F238E27FC236}">
              <a16:creationId xmlns:a16="http://schemas.microsoft.com/office/drawing/2014/main" id="{00000000-0008-0000-0E00-00007A010000}"/>
            </a:ext>
          </a:extLst>
        </xdr:cNvPr>
        <xdr:cNvSpPr txBox="1"/>
      </xdr:nvSpPr>
      <xdr:spPr>
        <a:xfrm>
          <a:off x="6737427" y="1449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117910</xdr:rowOff>
    </xdr:from>
    <xdr:ext cx="469744" cy="259045"/>
    <xdr:sp macro="" textlink="">
      <xdr:nvSpPr>
        <xdr:cNvPr id="379" name="n_1mainValue【公営住宅】&#10;一人当たり面積">
          <a:extLst>
            <a:ext uri="{FF2B5EF4-FFF2-40B4-BE49-F238E27FC236}">
              <a16:creationId xmlns:a16="http://schemas.microsoft.com/office/drawing/2014/main" id="{00000000-0008-0000-0E00-00007B010000}"/>
            </a:ext>
          </a:extLst>
        </xdr:cNvPr>
        <xdr:cNvSpPr txBox="1"/>
      </xdr:nvSpPr>
      <xdr:spPr>
        <a:xfrm>
          <a:off x="9391727" y="14862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119651</xdr:rowOff>
    </xdr:from>
    <xdr:ext cx="469744" cy="259045"/>
    <xdr:sp macro="" textlink="">
      <xdr:nvSpPr>
        <xdr:cNvPr id="380" name="n_2mainValue【公営住宅】&#10;一人当たり面積">
          <a:extLst>
            <a:ext uri="{FF2B5EF4-FFF2-40B4-BE49-F238E27FC236}">
              <a16:creationId xmlns:a16="http://schemas.microsoft.com/office/drawing/2014/main" id="{00000000-0008-0000-0E00-00007C010000}"/>
            </a:ext>
          </a:extLst>
        </xdr:cNvPr>
        <xdr:cNvSpPr txBox="1"/>
      </xdr:nvSpPr>
      <xdr:spPr>
        <a:xfrm>
          <a:off x="8515427" y="14864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121938</xdr:rowOff>
    </xdr:from>
    <xdr:ext cx="469744" cy="259045"/>
    <xdr:sp macro="" textlink="">
      <xdr:nvSpPr>
        <xdr:cNvPr id="381" name="n_3mainValue【公営住宅】&#10;一人当たり面積">
          <a:extLst>
            <a:ext uri="{FF2B5EF4-FFF2-40B4-BE49-F238E27FC236}">
              <a16:creationId xmlns:a16="http://schemas.microsoft.com/office/drawing/2014/main" id="{00000000-0008-0000-0E00-00007D010000}"/>
            </a:ext>
          </a:extLst>
        </xdr:cNvPr>
        <xdr:cNvSpPr txBox="1"/>
      </xdr:nvSpPr>
      <xdr:spPr>
        <a:xfrm>
          <a:off x="7626427" y="14866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124006</xdr:rowOff>
    </xdr:from>
    <xdr:ext cx="469744" cy="259045"/>
    <xdr:sp macro="" textlink="">
      <xdr:nvSpPr>
        <xdr:cNvPr id="382" name="n_4mainValue【公営住宅】&#10;一人当たり面積">
          <a:extLst>
            <a:ext uri="{FF2B5EF4-FFF2-40B4-BE49-F238E27FC236}">
              <a16:creationId xmlns:a16="http://schemas.microsoft.com/office/drawing/2014/main" id="{00000000-0008-0000-0E00-00007E010000}"/>
            </a:ext>
          </a:extLst>
        </xdr:cNvPr>
        <xdr:cNvSpPr txBox="1"/>
      </xdr:nvSpPr>
      <xdr:spPr>
        <a:xfrm>
          <a:off x="6737427" y="14868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00000000-0008-0000-0E00-000090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00000000-0008-0000-0E00-000091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00000000-0008-0000-0E00-000092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00000000-0008-0000-0E00-000093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00000000-0008-0000-0E00-000094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00000000-0008-0000-0E00-000095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00000000-0008-0000-0E00-000096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00000000-0008-0000-0E00-000097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00000000-0008-0000-0E00-000098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00000000-0008-0000-0E00-000099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10" name="直線コネクタ 409">
          <a:extLst>
            <a:ext uri="{FF2B5EF4-FFF2-40B4-BE49-F238E27FC236}">
              <a16:creationId xmlns:a16="http://schemas.microsoft.com/office/drawing/2014/main" id="{00000000-0008-0000-0E00-00009A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11" name="テキスト ボックス 410">
          <a:extLst>
            <a:ext uri="{FF2B5EF4-FFF2-40B4-BE49-F238E27FC236}">
              <a16:creationId xmlns:a16="http://schemas.microsoft.com/office/drawing/2014/main" id="{00000000-0008-0000-0E00-00009B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2" name="直線コネクタ 411">
          <a:extLst>
            <a:ext uri="{FF2B5EF4-FFF2-40B4-BE49-F238E27FC236}">
              <a16:creationId xmlns:a16="http://schemas.microsoft.com/office/drawing/2014/main" id="{00000000-0008-0000-0E00-00009C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3" name="テキスト ボックス 412">
          <a:extLst>
            <a:ext uri="{FF2B5EF4-FFF2-40B4-BE49-F238E27FC236}">
              <a16:creationId xmlns:a16="http://schemas.microsoft.com/office/drawing/2014/main" id="{00000000-0008-0000-0E00-00009D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4" name="直線コネクタ 413">
          <a:extLst>
            <a:ext uri="{FF2B5EF4-FFF2-40B4-BE49-F238E27FC236}">
              <a16:creationId xmlns:a16="http://schemas.microsoft.com/office/drawing/2014/main" id="{00000000-0008-0000-0E00-00009E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5" name="テキスト ボックス 414">
          <a:extLst>
            <a:ext uri="{FF2B5EF4-FFF2-40B4-BE49-F238E27FC236}">
              <a16:creationId xmlns:a16="http://schemas.microsoft.com/office/drawing/2014/main" id="{00000000-0008-0000-0E00-00009F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6" name="直線コネクタ 415">
          <a:extLst>
            <a:ext uri="{FF2B5EF4-FFF2-40B4-BE49-F238E27FC236}">
              <a16:creationId xmlns:a16="http://schemas.microsoft.com/office/drawing/2014/main" id="{00000000-0008-0000-0E00-0000A0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7" name="テキスト ボックス 416">
          <a:extLst>
            <a:ext uri="{FF2B5EF4-FFF2-40B4-BE49-F238E27FC236}">
              <a16:creationId xmlns:a16="http://schemas.microsoft.com/office/drawing/2014/main" id="{00000000-0008-0000-0E00-0000A1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8" name="直線コネクタ 417">
          <a:extLst>
            <a:ext uri="{FF2B5EF4-FFF2-40B4-BE49-F238E27FC236}">
              <a16:creationId xmlns:a16="http://schemas.microsoft.com/office/drawing/2014/main" id="{00000000-0008-0000-0E00-0000A2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9" name="テキスト ボックス 418">
          <a:extLst>
            <a:ext uri="{FF2B5EF4-FFF2-40B4-BE49-F238E27FC236}">
              <a16:creationId xmlns:a16="http://schemas.microsoft.com/office/drawing/2014/main" id="{00000000-0008-0000-0E00-0000A3010000}"/>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00000000-0008-0000-0E00-0000A4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00000000-0008-0000-0E00-0000A5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22" name="直線コネクタ 421">
          <a:extLst>
            <a:ext uri="{FF2B5EF4-FFF2-40B4-BE49-F238E27FC236}">
              <a16:creationId xmlns:a16="http://schemas.microsoft.com/office/drawing/2014/main" id="{00000000-0008-0000-0E00-0000A6010000}"/>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00000000-0008-0000-0E00-0000A7010000}"/>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24" name="直線コネクタ 423">
          <a:extLst>
            <a:ext uri="{FF2B5EF4-FFF2-40B4-BE49-F238E27FC236}">
              <a16:creationId xmlns:a16="http://schemas.microsoft.com/office/drawing/2014/main" id="{00000000-0008-0000-0E00-0000A8010000}"/>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00000000-0008-0000-0E00-0000A9010000}"/>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26" name="直線コネクタ 425">
          <a:extLst>
            <a:ext uri="{FF2B5EF4-FFF2-40B4-BE49-F238E27FC236}">
              <a16:creationId xmlns:a16="http://schemas.microsoft.com/office/drawing/2014/main" id="{00000000-0008-0000-0E00-0000AA010000}"/>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166387</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00000000-0008-0000-0E00-0000AB010000}"/>
            </a:ext>
          </a:extLst>
        </xdr:cNvPr>
        <xdr:cNvSpPr txBox="1"/>
      </xdr:nvSpPr>
      <xdr:spPr>
        <a:xfrm>
          <a:off x="16357600" y="61671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143510</xdr:rowOff>
    </xdr:from>
    <xdr:to>
      <xdr:col>85</xdr:col>
      <xdr:colOff>177800</xdr:colOff>
      <xdr:row>37</xdr:row>
      <xdr:rowOff>73660</xdr:rowOff>
    </xdr:to>
    <xdr:sp macro="" textlink="">
      <xdr:nvSpPr>
        <xdr:cNvPr id="428" name="フローチャート: 判断 427">
          <a:extLst>
            <a:ext uri="{FF2B5EF4-FFF2-40B4-BE49-F238E27FC236}">
              <a16:creationId xmlns:a16="http://schemas.microsoft.com/office/drawing/2014/main" id="{00000000-0008-0000-0E00-0000AC010000}"/>
            </a:ext>
          </a:extLst>
        </xdr:cNvPr>
        <xdr:cNvSpPr/>
      </xdr:nvSpPr>
      <xdr:spPr>
        <a:xfrm>
          <a:off x="16268700" y="631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22860</xdr:rowOff>
    </xdr:from>
    <xdr:to>
      <xdr:col>81</xdr:col>
      <xdr:colOff>101600</xdr:colOff>
      <xdr:row>37</xdr:row>
      <xdr:rowOff>124460</xdr:rowOff>
    </xdr:to>
    <xdr:sp macro="" textlink="">
      <xdr:nvSpPr>
        <xdr:cNvPr id="429" name="フローチャート: 判断 428">
          <a:extLst>
            <a:ext uri="{FF2B5EF4-FFF2-40B4-BE49-F238E27FC236}">
              <a16:creationId xmlns:a16="http://schemas.microsoft.com/office/drawing/2014/main" id="{00000000-0008-0000-0E00-0000AD010000}"/>
            </a:ext>
          </a:extLst>
        </xdr:cNvPr>
        <xdr:cNvSpPr/>
      </xdr:nvSpPr>
      <xdr:spPr>
        <a:xfrm>
          <a:off x="15430500" y="636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22860</xdr:rowOff>
    </xdr:from>
    <xdr:to>
      <xdr:col>76</xdr:col>
      <xdr:colOff>165100</xdr:colOff>
      <xdr:row>37</xdr:row>
      <xdr:rowOff>124460</xdr:rowOff>
    </xdr:to>
    <xdr:sp macro="" textlink="">
      <xdr:nvSpPr>
        <xdr:cNvPr id="430" name="フローチャート: 判断 429">
          <a:extLst>
            <a:ext uri="{FF2B5EF4-FFF2-40B4-BE49-F238E27FC236}">
              <a16:creationId xmlns:a16="http://schemas.microsoft.com/office/drawing/2014/main" id="{00000000-0008-0000-0E00-0000AE010000}"/>
            </a:ext>
          </a:extLst>
        </xdr:cNvPr>
        <xdr:cNvSpPr/>
      </xdr:nvSpPr>
      <xdr:spPr>
        <a:xfrm>
          <a:off x="14541500" y="636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8890</xdr:rowOff>
    </xdr:from>
    <xdr:to>
      <xdr:col>72</xdr:col>
      <xdr:colOff>38100</xdr:colOff>
      <xdr:row>37</xdr:row>
      <xdr:rowOff>110490</xdr:rowOff>
    </xdr:to>
    <xdr:sp macro="" textlink="">
      <xdr:nvSpPr>
        <xdr:cNvPr id="431" name="フローチャート: 判断 430">
          <a:extLst>
            <a:ext uri="{FF2B5EF4-FFF2-40B4-BE49-F238E27FC236}">
              <a16:creationId xmlns:a16="http://schemas.microsoft.com/office/drawing/2014/main" id="{00000000-0008-0000-0E00-0000AF010000}"/>
            </a:ext>
          </a:extLst>
        </xdr:cNvPr>
        <xdr:cNvSpPr/>
      </xdr:nvSpPr>
      <xdr:spPr>
        <a:xfrm>
          <a:off x="13652500" y="63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147320</xdr:rowOff>
    </xdr:from>
    <xdr:to>
      <xdr:col>67</xdr:col>
      <xdr:colOff>101600</xdr:colOff>
      <xdr:row>37</xdr:row>
      <xdr:rowOff>77470</xdr:rowOff>
    </xdr:to>
    <xdr:sp macro="" textlink="">
      <xdr:nvSpPr>
        <xdr:cNvPr id="432" name="フローチャート: 判断 431">
          <a:extLst>
            <a:ext uri="{FF2B5EF4-FFF2-40B4-BE49-F238E27FC236}">
              <a16:creationId xmlns:a16="http://schemas.microsoft.com/office/drawing/2014/main" id="{00000000-0008-0000-0E00-0000B0010000}"/>
            </a:ext>
          </a:extLst>
        </xdr:cNvPr>
        <xdr:cNvSpPr/>
      </xdr:nvSpPr>
      <xdr:spPr>
        <a:xfrm>
          <a:off x="12763500" y="631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E00-0000B1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E00-0000B2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E00-0000B3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E00-0000B4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E00-0000B5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41910</xdr:rowOff>
    </xdr:from>
    <xdr:to>
      <xdr:col>85</xdr:col>
      <xdr:colOff>177800</xdr:colOff>
      <xdr:row>40</xdr:row>
      <xdr:rowOff>143510</xdr:rowOff>
    </xdr:to>
    <xdr:sp macro="" textlink="">
      <xdr:nvSpPr>
        <xdr:cNvPr id="438" name="楕円 437">
          <a:extLst>
            <a:ext uri="{FF2B5EF4-FFF2-40B4-BE49-F238E27FC236}">
              <a16:creationId xmlns:a16="http://schemas.microsoft.com/office/drawing/2014/main" id="{00000000-0008-0000-0E00-0000B6010000}"/>
            </a:ext>
          </a:extLst>
        </xdr:cNvPr>
        <xdr:cNvSpPr/>
      </xdr:nvSpPr>
      <xdr:spPr>
        <a:xfrm>
          <a:off x="16268700" y="689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128287</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00000000-0008-0000-0E00-0000B7010000}"/>
            </a:ext>
          </a:extLst>
        </xdr:cNvPr>
        <xdr:cNvSpPr txBox="1"/>
      </xdr:nvSpPr>
      <xdr:spPr>
        <a:xfrm>
          <a:off x="16357600" y="6814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50800</xdr:rowOff>
    </xdr:from>
    <xdr:to>
      <xdr:col>81</xdr:col>
      <xdr:colOff>101600</xdr:colOff>
      <xdr:row>40</xdr:row>
      <xdr:rowOff>152400</xdr:rowOff>
    </xdr:to>
    <xdr:sp macro="" textlink="">
      <xdr:nvSpPr>
        <xdr:cNvPr id="440" name="楕円 439">
          <a:extLst>
            <a:ext uri="{FF2B5EF4-FFF2-40B4-BE49-F238E27FC236}">
              <a16:creationId xmlns:a16="http://schemas.microsoft.com/office/drawing/2014/main" id="{00000000-0008-0000-0E00-0000B8010000}"/>
            </a:ext>
          </a:extLst>
        </xdr:cNvPr>
        <xdr:cNvSpPr/>
      </xdr:nvSpPr>
      <xdr:spPr>
        <a:xfrm>
          <a:off x="15430500" y="690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92710</xdr:rowOff>
    </xdr:from>
    <xdr:to>
      <xdr:col>85</xdr:col>
      <xdr:colOff>127000</xdr:colOff>
      <xdr:row>40</xdr:row>
      <xdr:rowOff>101600</xdr:rowOff>
    </xdr:to>
    <xdr:cxnSp macro="">
      <xdr:nvCxnSpPr>
        <xdr:cNvPr id="441" name="直線コネクタ 440">
          <a:extLst>
            <a:ext uri="{FF2B5EF4-FFF2-40B4-BE49-F238E27FC236}">
              <a16:creationId xmlns:a16="http://schemas.microsoft.com/office/drawing/2014/main" id="{00000000-0008-0000-0E00-0000B9010000}"/>
            </a:ext>
          </a:extLst>
        </xdr:cNvPr>
        <xdr:cNvCxnSpPr/>
      </xdr:nvCxnSpPr>
      <xdr:spPr>
        <a:xfrm flipV="1">
          <a:off x="15481300" y="6950710"/>
          <a:ext cx="8382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27940</xdr:rowOff>
    </xdr:from>
    <xdr:to>
      <xdr:col>76</xdr:col>
      <xdr:colOff>165100</xdr:colOff>
      <xdr:row>40</xdr:row>
      <xdr:rowOff>129540</xdr:rowOff>
    </xdr:to>
    <xdr:sp macro="" textlink="">
      <xdr:nvSpPr>
        <xdr:cNvPr id="442" name="楕円 441">
          <a:extLst>
            <a:ext uri="{FF2B5EF4-FFF2-40B4-BE49-F238E27FC236}">
              <a16:creationId xmlns:a16="http://schemas.microsoft.com/office/drawing/2014/main" id="{00000000-0008-0000-0E00-0000BA010000}"/>
            </a:ext>
          </a:extLst>
        </xdr:cNvPr>
        <xdr:cNvSpPr/>
      </xdr:nvSpPr>
      <xdr:spPr>
        <a:xfrm>
          <a:off x="145415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78740</xdr:rowOff>
    </xdr:from>
    <xdr:to>
      <xdr:col>81</xdr:col>
      <xdr:colOff>50800</xdr:colOff>
      <xdr:row>40</xdr:row>
      <xdr:rowOff>101600</xdr:rowOff>
    </xdr:to>
    <xdr:cxnSp macro="">
      <xdr:nvCxnSpPr>
        <xdr:cNvPr id="443" name="直線コネクタ 442">
          <a:extLst>
            <a:ext uri="{FF2B5EF4-FFF2-40B4-BE49-F238E27FC236}">
              <a16:creationId xmlns:a16="http://schemas.microsoft.com/office/drawing/2014/main" id="{00000000-0008-0000-0E00-0000BB010000}"/>
            </a:ext>
          </a:extLst>
        </xdr:cNvPr>
        <xdr:cNvCxnSpPr/>
      </xdr:nvCxnSpPr>
      <xdr:spPr>
        <a:xfrm>
          <a:off x="14592300" y="69367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168910</xdr:rowOff>
    </xdr:from>
    <xdr:to>
      <xdr:col>72</xdr:col>
      <xdr:colOff>38100</xdr:colOff>
      <xdr:row>40</xdr:row>
      <xdr:rowOff>99060</xdr:rowOff>
    </xdr:to>
    <xdr:sp macro="" textlink="">
      <xdr:nvSpPr>
        <xdr:cNvPr id="444" name="楕円 443">
          <a:extLst>
            <a:ext uri="{FF2B5EF4-FFF2-40B4-BE49-F238E27FC236}">
              <a16:creationId xmlns:a16="http://schemas.microsoft.com/office/drawing/2014/main" id="{00000000-0008-0000-0E00-0000BC010000}"/>
            </a:ext>
          </a:extLst>
        </xdr:cNvPr>
        <xdr:cNvSpPr/>
      </xdr:nvSpPr>
      <xdr:spPr>
        <a:xfrm>
          <a:off x="13652500" y="685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48260</xdr:rowOff>
    </xdr:from>
    <xdr:to>
      <xdr:col>76</xdr:col>
      <xdr:colOff>114300</xdr:colOff>
      <xdr:row>40</xdr:row>
      <xdr:rowOff>78740</xdr:rowOff>
    </xdr:to>
    <xdr:cxnSp macro="">
      <xdr:nvCxnSpPr>
        <xdr:cNvPr id="445" name="直線コネクタ 444">
          <a:extLst>
            <a:ext uri="{FF2B5EF4-FFF2-40B4-BE49-F238E27FC236}">
              <a16:creationId xmlns:a16="http://schemas.microsoft.com/office/drawing/2014/main" id="{00000000-0008-0000-0E00-0000BD010000}"/>
            </a:ext>
          </a:extLst>
        </xdr:cNvPr>
        <xdr:cNvCxnSpPr/>
      </xdr:nvCxnSpPr>
      <xdr:spPr>
        <a:xfrm>
          <a:off x="13703300" y="69062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160020</xdr:rowOff>
    </xdr:from>
    <xdr:to>
      <xdr:col>67</xdr:col>
      <xdr:colOff>101600</xdr:colOff>
      <xdr:row>40</xdr:row>
      <xdr:rowOff>90170</xdr:rowOff>
    </xdr:to>
    <xdr:sp macro="" textlink="">
      <xdr:nvSpPr>
        <xdr:cNvPr id="446" name="楕円 445">
          <a:extLst>
            <a:ext uri="{FF2B5EF4-FFF2-40B4-BE49-F238E27FC236}">
              <a16:creationId xmlns:a16="http://schemas.microsoft.com/office/drawing/2014/main" id="{00000000-0008-0000-0E00-0000BE010000}"/>
            </a:ext>
          </a:extLst>
        </xdr:cNvPr>
        <xdr:cNvSpPr/>
      </xdr:nvSpPr>
      <xdr:spPr>
        <a:xfrm>
          <a:off x="12763500" y="684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39370</xdr:rowOff>
    </xdr:from>
    <xdr:to>
      <xdr:col>71</xdr:col>
      <xdr:colOff>177800</xdr:colOff>
      <xdr:row>40</xdr:row>
      <xdr:rowOff>48260</xdr:rowOff>
    </xdr:to>
    <xdr:cxnSp macro="">
      <xdr:nvCxnSpPr>
        <xdr:cNvPr id="447" name="直線コネクタ 446">
          <a:extLst>
            <a:ext uri="{FF2B5EF4-FFF2-40B4-BE49-F238E27FC236}">
              <a16:creationId xmlns:a16="http://schemas.microsoft.com/office/drawing/2014/main" id="{00000000-0008-0000-0E00-0000BF010000}"/>
            </a:ext>
          </a:extLst>
        </xdr:cNvPr>
        <xdr:cNvCxnSpPr/>
      </xdr:nvCxnSpPr>
      <xdr:spPr>
        <a:xfrm>
          <a:off x="12814300" y="689737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140987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00000000-0008-0000-0E00-0000C0010000}"/>
            </a:ext>
          </a:extLst>
        </xdr:cNvPr>
        <xdr:cNvSpPr txBox="1"/>
      </xdr:nvSpPr>
      <xdr:spPr>
        <a:xfrm>
          <a:off x="15266044" y="6141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140987</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00000000-0008-0000-0E00-0000C1010000}"/>
            </a:ext>
          </a:extLst>
        </xdr:cNvPr>
        <xdr:cNvSpPr txBox="1"/>
      </xdr:nvSpPr>
      <xdr:spPr>
        <a:xfrm>
          <a:off x="14389744" y="6141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127017</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00000000-0008-0000-0E00-0000C2010000}"/>
            </a:ext>
          </a:extLst>
        </xdr:cNvPr>
        <xdr:cNvSpPr txBox="1"/>
      </xdr:nvSpPr>
      <xdr:spPr>
        <a:xfrm>
          <a:off x="13500744" y="6127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93997</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00000000-0008-0000-0E00-0000C3010000}"/>
            </a:ext>
          </a:extLst>
        </xdr:cNvPr>
        <xdr:cNvSpPr txBox="1"/>
      </xdr:nvSpPr>
      <xdr:spPr>
        <a:xfrm>
          <a:off x="12611744" y="609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143527</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00000000-0008-0000-0E00-0000C4010000}"/>
            </a:ext>
          </a:extLst>
        </xdr:cNvPr>
        <xdr:cNvSpPr txBox="1"/>
      </xdr:nvSpPr>
      <xdr:spPr>
        <a:xfrm>
          <a:off x="15266044" y="7001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120667</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00000000-0008-0000-0E00-0000C5010000}"/>
            </a:ext>
          </a:extLst>
        </xdr:cNvPr>
        <xdr:cNvSpPr txBox="1"/>
      </xdr:nvSpPr>
      <xdr:spPr>
        <a:xfrm>
          <a:off x="14389744" y="6978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90187</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00000000-0008-0000-0E00-0000C6010000}"/>
            </a:ext>
          </a:extLst>
        </xdr:cNvPr>
        <xdr:cNvSpPr txBox="1"/>
      </xdr:nvSpPr>
      <xdr:spPr>
        <a:xfrm>
          <a:off x="13500744" y="6948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81297</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00000000-0008-0000-0E00-0000C7010000}"/>
            </a:ext>
          </a:extLst>
        </xdr:cNvPr>
        <xdr:cNvSpPr txBox="1"/>
      </xdr:nvSpPr>
      <xdr:spPr>
        <a:xfrm>
          <a:off x="12611744" y="6939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00000000-0008-0000-0E00-0000C8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00000000-0008-0000-0E00-0000C9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00000000-0008-0000-0E00-0000CA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00000000-0008-0000-0E00-0000CB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00000000-0008-0000-0E00-0000CC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00000000-0008-0000-0E00-0000CD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00000000-0008-0000-0E00-0000CE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00000000-0008-0000-0E00-0000CF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00000000-0008-0000-0E00-0000D0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00000000-0008-0000-0E00-0000D1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6" name="直線コネクタ 465">
          <a:extLst>
            <a:ext uri="{FF2B5EF4-FFF2-40B4-BE49-F238E27FC236}">
              <a16:creationId xmlns:a16="http://schemas.microsoft.com/office/drawing/2014/main" id="{00000000-0008-0000-0E00-0000D2010000}"/>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7" name="テキスト ボックス 466">
          <a:extLst>
            <a:ext uri="{FF2B5EF4-FFF2-40B4-BE49-F238E27FC236}">
              <a16:creationId xmlns:a16="http://schemas.microsoft.com/office/drawing/2014/main" id="{00000000-0008-0000-0E00-0000D3010000}"/>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8" name="直線コネクタ 467">
          <a:extLst>
            <a:ext uri="{FF2B5EF4-FFF2-40B4-BE49-F238E27FC236}">
              <a16:creationId xmlns:a16="http://schemas.microsoft.com/office/drawing/2014/main" id="{00000000-0008-0000-0E00-0000D401000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9" name="テキスト ボックス 468">
          <a:extLst>
            <a:ext uri="{FF2B5EF4-FFF2-40B4-BE49-F238E27FC236}">
              <a16:creationId xmlns:a16="http://schemas.microsoft.com/office/drawing/2014/main" id="{00000000-0008-0000-0E00-0000D5010000}"/>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0" name="直線コネクタ 469">
          <a:extLst>
            <a:ext uri="{FF2B5EF4-FFF2-40B4-BE49-F238E27FC236}">
              <a16:creationId xmlns:a16="http://schemas.microsoft.com/office/drawing/2014/main" id="{00000000-0008-0000-0E00-0000D601000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1" name="テキスト ボックス 470">
          <a:extLst>
            <a:ext uri="{FF2B5EF4-FFF2-40B4-BE49-F238E27FC236}">
              <a16:creationId xmlns:a16="http://schemas.microsoft.com/office/drawing/2014/main" id="{00000000-0008-0000-0E00-0000D7010000}"/>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2" name="直線コネクタ 471">
          <a:extLst>
            <a:ext uri="{FF2B5EF4-FFF2-40B4-BE49-F238E27FC236}">
              <a16:creationId xmlns:a16="http://schemas.microsoft.com/office/drawing/2014/main" id="{00000000-0008-0000-0E00-0000D801000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3" name="テキスト ボックス 472">
          <a:extLst>
            <a:ext uri="{FF2B5EF4-FFF2-40B4-BE49-F238E27FC236}">
              <a16:creationId xmlns:a16="http://schemas.microsoft.com/office/drawing/2014/main" id="{00000000-0008-0000-0E00-0000D9010000}"/>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4" name="直線コネクタ 473">
          <a:extLst>
            <a:ext uri="{FF2B5EF4-FFF2-40B4-BE49-F238E27FC236}">
              <a16:creationId xmlns:a16="http://schemas.microsoft.com/office/drawing/2014/main" id="{00000000-0008-0000-0E00-0000DA01000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5" name="テキスト ボックス 474">
          <a:extLst>
            <a:ext uri="{FF2B5EF4-FFF2-40B4-BE49-F238E27FC236}">
              <a16:creationId xmlns:a16="http://schemas.microsoft.com/office/drawing/2014/main" id="{00000000-0008-0000-0E00-0000DB010000}"/>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6" name="直線コネクタ 475">
          <a:extLst>
            <a:ext uri="{FF2B5EF4-FFF2-40B4-BE49-F238E27FC236}">
              <a16:creationId xmlns:a16="http://schemas.microsoft.com/office/drawing/2014/main" id="{00000000-0008-0000-0E00-0000DC01000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7" name="テキスト ボックス 476">
          <a:extLst>
            <a:ext uri="{FF2B5EF4-FFF2-40B4-BE49-F238E27FC236}">
              <a16:creationId xmlns:a16="http://schemas.microsoft.com/office/drawing/2014/main" id="{00000000-0008-0000-0E00-0000DD010000}"/>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00000000-0008-0000-0E00-0000DE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00000000-0008-0000-0E00-0000DF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00000000-0008-0000-0E00-0000E0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161108</xdr:rowOff>
    </xdr:from>
    <xdr:to>
      <xdr:col>116</xdr:col>
      <xdr:colOff>62864</xdr:colOff>
      <xdr:row>42</xdr:row>
      <xdr:rowOff>64770</xdr:rowOff>
    </xdr:to>
    <xdr:cxnSp macro="">
      <xdr:nvCxnSpPr>
        <xdr:cNvPr id="481" name="直線コネクタ 480">
          <a:extLst>
            <a:ext uri="{FF2B5EF4-FFF2-40B4-BE49-F238E27FC236}">
              <a16:creationId xmlns:a16="http://schemas.microsoft.com/office/drawing/2014/main" id="{00000000-0008-0000-0E00-0000E1010000}"/>
            </a:ext>
          </a:extLst>
        </xdr:cNvPr>
        <xdr:cNvCxnSpPr/>
      </xdr:nvCxnSpPr>
      <xdr:spPr>
        <a:xfrm flipV="1">
          <a:off x="22160864" y="5818958"/>
          <a:ext cx="0" cy="1446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68597</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00000000-0008-0000-0E00-0000E2010000}"/>
            </a:ext>
          </a:extLst>
        </xdr:cNvPr>
        <xdr:cNvSpPr txBox="1"/>
      </xdr:nvSpPr>
      <xdr:spPr>
        <a:xfrm>
          <a:off x="22199600" y="726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64770</xdr:rowOff>
    </xdr:from>
    <xdr:to>
      <xdr:col>116</xdr:col>
      <xdr:colOff>152400</xdr:colOff>
      <xdr:row>42</xdr:row>
      <xdr:rowOff>64770</xdr:rowOff>
    </xdr:to>
    <xdr:cxnSp macro="">
      <xdr:nvCxnSpPr>
        <xdr:cNvPr id="483" name="直線コネクタ 482">
          <a:extLst>
            <a:ext uri="{FF2B5EF4-FFF2-40B4-BE49-F238E27FC236}">
              <a16:creationId xmlns:a16="http://schemas.microsoft.com/office/drawing/2014/main" id="{00000000-0008-0000-0E00-0000E3010000}"/>
            </a:ext>
          </a:extLst>
        </xdr:cNvPr>
        <xdr:cNvCxnSpPr/>
      </xdr:nvCxnSpPr>
      <xdr:spPr>
        <a:xfrm>
          <a:off x="22072600" y="726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107785</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00000000-0008-0000-0E00-0000E4010000}"/>
            </a:ext>
          </a:extLst>
        </xdr:cNvPr>
        <xdr:cNvSpPr txBox="1"/>
      </xdr:nvSpPr>
      <xdr:spPr>
        <a:xfrm>
          <a:off x="22199600" y="5594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161108</xdr:rowOff>
    </xdr:from>
    <xdr:to>
      <xdr:col>116</xdr:col>
      <xdr:colOff>152400</xdr:colOff>
      <xdr:row>33</xdr:row>
      <xdr:rowOff>161108</xdr:rowOff>
    </xdr:to>
    <xdr:cxnSp macro="">
      <xdr:nvCxnSpPr>
        <xdr:cNvPr id="485" name="直線コネクタ 484">
          <a:extLst>
            <a:ext uri="{FF2B5EF4-FFF2-40B4-BE49-F238E27FC236}">
              <a16:creationId xmlns:a16="http://schemas.microsoft.com/office/drawing/2014/main" id="{00000000-0008-0000-0E00-0000E5010000}"/>
            </a:ext>
          </a:extLst>
        </xdr:cNvPr>
        <xdr:cNvCxnSpPr/>
      </xdr:nvCxnSpPr>
      <xdr:spPr>
        <a:xfrm>
          <a:off x="22072600" y="5818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103431</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00000000-0008-0000-0E00-0000E6010000}"/>
            </a:ext>
          </a:extLst>
        </xdr:cNvPr>
        <xdr:cNvSpPr txBox="1"/>
      </xdr:nvSpPr>
      <xdr:spPr>
        <a:xfrm>
          <a:off x="22199600" y="66185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125004</xdr:rowOff>
    </xdr:from>
    <xdr:to>
      <xdr:col>116</xdr:col>
      <xdr:colOff>114300</xdr:colOff>
      <xdr:row>39</xdr:row>
      <xdr:rowOff>55154</xdr:rowOff>
    </xdr:to>
    <xdr:sp macro="" textlink="">
      <xdr:nvSpPr>
        <xdr:cNvPr id="487" name="フローチャート: 判断 486">
          <a:extLst>
            <a:ext uri="{FF2B5EF4-FFF2-40B4-BE49-F238E27FC236}">
              <a16:creationId xmlns:a16="http://schemas.microsoft.com/office/drawing/2014/main" id="{00000000-0008-0000-0E00-0000E7010000}"/>
            </a:ext>
          </a:extLst>
        </xdr:cNvPr>
        <xdr:cNvSpPr/>
      </xdr:nvSpPr>
      <xdr:spPr>
        <a:xfrm>
          <a:off x="221107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116840</xdr:rowOff>
    </xdr:from>
    <xdr:to>
      <xdr:col>112</xdr:col>
      <xdr:colOff>38100</xdr:colOff>
      <xdr:row>39</xdr:row>
      <xdr:rowOff>46990</xdr:rowOff>
    </xdr:to>
    <xdr:sp macro="" textlink="">
      <xdr:nvSpPr>
        <xdr:cNvPr id="488" name="フローチャート: 判断 487">
          <a:extLst>
            <a:ext uri="{FF2B5EF4-FFF2-40B4-BE49-F238E27FC236}">
              <a16:creationId xmlns:a16="http://schemas.microsoft.com/office/drawing/2014/main" id="{00000000-0008-0000-0E00-0000E8010000}"/>
            </a:ext>
          </a:extLst>
        </xdr:cNvPr>
        <xdr:cNvSpPr/>
      </xdr:nvSpPr>
      <xdr:spPr>
        <a:xfrm>
          <a:off x="21272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159294</xdr:rowOff>
    </xdr:from>
    <xdr:to>
      <xdr:col>107</xdr:col>
      <xdr:colOff>101600</xdr:colOff>
      <xdr:row>39</xdr:row>
      <xdr:rowOff>89444</xdr:rowOff>
    </xdr:to>
    <xdr:sp macro="" textlink="">
      <xdr:nvSpPr>
        <xdr:cNvPr id="489" name="フローチャート: 判断 488">
          <a:extLst>
            <a:ext uri="{FF2B5EF4-FFF2-40B4-BE49-F238E27FC236}">
              <a16:creationId xmlns:a16="http://schemas.microsoft.com/office/drawing/2014/main" id="{00000000-0008-0000-0E00-0000E9010000}"/>
            </a:ext>
          </a:extLst>
        </xdr:cNvPr>
        <xdr:cNvSpPr/>
      </xdr:nvSpPr>
      <xdr:spPr>
        <a:xfrm>
          <a:off x="20383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90" name="フローチャート: 判断 489">
          <a:extLst>
            <a:ext uri="{FF2B5EF4-FFF2-40B4-BE49-F238E27FC236}">
              <a16:creationId xmlns:a16="http://schemas.microsoft.com/office/drawing/2014/main" id="{00000000-0008-0000-0E00-0000EA010000}"/>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5806</xdr:rowOff>
    </xdr:from>
    <xdr:to>
      <xdr:col>98</xdr:col>
      <xdr:colOff>38100</xdr:colOff>
      <xdr:row>39</xdr:row>
      <xdr:rowOff>107406</xdr:rowOff>
    </xdr:to>
    <xdr:sp macro="" textlink="">
      <xdr:nvSpPr>
        <xdr:cNvPr id="491" name="フローチャート: 判断 490">
          <a:extLst>
            <a:ext uri="{FF2B5EF4-FFF2-40B4-BE49-F238E27FC236}">
              <a16:creationId xmlns:a16="http://schemas.microsoft.com/office/drawing/2014/main" id="{00000000-0008-0000-0E00-0000EB010000}"/>
            </a:ext>
          </a:extLst>
        </xdr:cNvPr>
        <xdr:cNvSpPr/>
      </xdr:nvSpPr>
      <xdr:spPr>
        <a:xfrm>
          <a:off x="18605500" y="669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00000000-0008-0000-0E00-0000EC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00000000-0008-0000-0E00-0000ED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00000000-0008-0000-0E00-0000EE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00000000-0008-0000-0E00-0000EF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00000000-0008-0000-0E00-0000F0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49893</xdr:rowOff>
    </xdr:from>
    <xdr:to>
      <xdr:col>116</xdr:col>
      <xdr:colOff>114300</xdr:colOff>
      <xdr:row>38</xdr:row>
      <xdr:rowOff>151493</xdr:rowOff>
    </xdr:to>
    <xdr:sp macro="" textlink="">
      <xdr:nvSpPr>
        <xdr:cNvPr id="497" name="楕円 496">
          <a:extLst>
            <a:ext uri="{FF2B5EF4-FFF2-40B4-BE49-F238E27FC236}">
              <a16:creationId xmlns:a16="http://schemas.microsoft.com/office/drawing/2014/main" id="{00000000-0008-0000-0E00-0000F1010000}"/>
            </a:ext>
          </a:extLst>
        </xdr:cNvPr>
        <xdr:cNvSpPr/>
      </xdr:nvSpPr>
      <xdr:spPr>
        <a:xfrm>
          <a:off x="22110700" y="656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72770</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00000000-0008-0000-0E00-0000F2010000}"/>
            </a:ext>
          </a:extLst>
        </xdr:cNvPr>
        <xdr:cNvSpPr txBox="1"/>
      </xdr:nvSpPr>
      <xdr:spPr>
        <a:xfrm>
          <a:off x="22199600" y="6416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90714</xdr:rowOff>
    </xdr:from>
    <xdr:to>
      <xdr:col>112</xdr:col>
      <xdr:colOff>38100</xdr:colOff>
      <xdr:row>37</xdr:row>
      <xdr:rowOff>20864</xdr:rowOff>
    </xdr:to>
    <xdr:sp macro="" textlink="">
      <xdr:nvSpPr>
        <xdr:cNvPr id="499" name="楕円 498">
          <a:extLst>
            <a:ext uri="{FF2B5EF4-FFF2-40B4-BE49-F238E27FC236}">
              <a16:creationId xmlns:a16="http://schemas.microsoft.com/office/drawing/2014/main" id="{00000000-0008-0000-0E00-0000F3010000}"/>
            </a:ext>
          </a:extLst>
        </xdr:cNvPr>
        <xdr:cNvSpPr/>
      </xdr:nvSpPr>
      <xdr:spPr>
        <a:xfrm>
          <a:off x="21272500" y="626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141514</xdr:rowOff>
    </xdr:from>
    <xdr:to>
      <xdr:col>116</xdr:col>
      <xdr:colOff>63500</xdr:colOff>
      <xdr:row>38</xdr:row>
      <xdr:rowOff>100693</xdr:rowOff>
    </xdr:to>
    <xdr:cxnSp macro="">
      <xdr:nvCxnSpPr>
        <xdr:cNvPr id="500" name="直線コネクタ 499">
          <a:extLst>
            <a:ext uri="{FF2B5EF4-FFF2-40B4-BE49-F238E27FC236}">
              <a16:creationId xmlns:a16="http://schemas.microsoft.com/office/drawing/2014/main" id="{00000000-0008-0000-0E00-0000F4010000}"/>
            </a:ext>
          </a:extLst>
        </xdr:cNvPr>
        <xdr:cNvCxnSpPr/>
      </xdr:nvCxnSpPr>
      <xdr:spPr>
        <a:xfrm>
          <a:off x="21323300" y="6313714"/>
          <a:ext cx="838200" cy="302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20501</xdr:rowOff>
    </xdr:from>
    <xdr:to>
      <xdr:col>107</xdr:col>
      <xdr:colOff>101600</xdr:colOff>
      <xdr:row>37</xdr:row>
      <xdr:rowOff>122101</xdr:rowOff>
    </xdr:to>
    <xdr:sp macro="" textlink="">
      <xdr:nvSpPr>
        <xdr:cNvPr id="501" name="楕円 500">
          <a:extLst>
            <a:ext uri="{FF2B5EF4-FFF2-40B4-BE49-F238E27FC236}">
              <a16:creationId xmlns:a16="http://schemas.microsoft.com/office/drawing/2014/main" id="{00000000-0008-0000-0E00-0000F5010000}"/>
            </a:ext>
          </a:extLst>
        </xdr:cNvPr>
        <xdr:cNvSpPr/>
      </xdr:nvSpPr>
      <xdr:spPr>
        <a:xfrm>
          <a:off x="20383500" y="636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141514</xdr:rowOff>
    </xdr:from>
    <xdr:to>
      <xdr:col>111</xdr:col>
      <xdr:colOff>177800</xdr:colOff>
      <xdr:row>37</xdr:row>
      <xdr:rowOff>71301</xdr:rowOff>
    </xdr:to>
    <xdr:cxnSp macro="">
      <xdr:nvCxnSpPr>
        <xdr:cNvPr id="502" name="直線コネクタ 501">
          <a:extLst>
            <a:ext uri="{FF2B5EF4-FFF2-40B4-BE49-F238E27FC236}">
              <a16:creationId xmlns:a16="http://schemas.microsoft.com/office/drawing/2014/main" id="{00000000-0008-0000-0E00-0000F6010000}"/>
            </a:ext>
          </a:extLst>
        </xdr:cNvPr>
        <xdr:cNvCxnSpPr/>
      </xdr:nvCxnSpPr>
      <xdr:spPr>
        <a:xfrm flipV="1">
          <a:off x="20434300" y="6313714"/>
          <a:ext cx="8890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41728</xdr:rowOff>
    </xdr:from>
    <xdr:to>
      <xdr:col>102</xdr:col>
      <xdr:colOff>165100</xdr:colOff>
      <xdr:row>37</xdr:row>
      <xdr:rowOff>143328</xdr:rowOff>
    </xdr:to>
    <xdr:sp macro="" textlink="">
      <xdr:nvSpPr>
        <xdr:cNvPr id="503" name="楕円 502">
          <a:extLst>
            <a:ext uri="{FF2B5EF4-FFF2-40B4-BE49-F238E27FC236}">
              <a16:creationId xmlns:a16="http://schemas.microsoft.com/office/drawing/2014/main" id="{00000000-0008-0000-0E00-0000F7010000}"/>
            </a:ext>
          </a:extLst>
        </xdr:cNvPr>
        <xdr:cNvSpPr/>
      </xdr:nvSpPr>
      <xdr:spPr>
        <a:xfrm>
          <a:off x="19494500" y="638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71301</xdr:rowOff>
    </xdr:from>
    <xdr:to>
      <xdr:col>107</xdr:col>
      <xdr:colOff>50800</xdr:colOff>
      <xdr:row>37</xdr:row>
      <xdr:rowOff>92528</xdr:rowOff>
    </xdr:to>
    <xdr:cxnSp macro="">
      <xdr:nvCxnSpPr>
        <xdr:cNvPr id="504" name="直線コネクタ 503">
          <a:extLst>
            <a:ext uri="{FF2B5EF4-FFF2-40B4-BE49-F238E27FC236}">
              <a16:creationId xmlns:a16="http://schemas.microsoft.com/office/drawing/2014/main" id="{00000000-0008-0000-0E00-0000F8010000}"/>
            </a:ext>
          </a:extLst>
        </xdr:cNvPr>
        <xdr:cNvCxnSpPr/>
      </xdr:nvCxnSpPr>
      <xdr:spPr>
        <a:xfrm flipV="1">
          <a:off x="19545300" y="6414951"/>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62956</xdr:rowOff>
    </xdr:from>
    <xdr:to>
      <xdr:col>98</xdr:col>
      <xdr:colOff>38100</xdr:colOff>
      <xdr:row>37</xdr:row>
      <xdr:rowOff>164556</xdr:rowOff>
    </xdr:to>
    <xdr:sp macro="" textlink="">
      <xdr:nvSpPr>
        <xdr:cNvPr id="505" name="楕円 504">
          <a:extLst>
            <a:ext uri="{FF2B5EF4-FFF2-40B4-BE49-F238E27FC236}">
              <a16:creationId xmlns:a16="http://schemas.microsoft.com/office/drawing/2014/main" id="{00000000-0008-0000-0E00-0000F9010000}"/>
            </a:ext>
          </a:extLst>
        </xdr:cNvPr>
        <xdr:cNvSpPr/>
      </xdr:nvSpPr>
      <xdr:spPr>
        <a:xfrm>
          <a:off x="18605500" y="640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92528</xdr:rowOff>
    </xdr:from>
    <xdr:to>
      <xdr:col>102</xdr:col>
      <xdr:colOff>114300</xdr:colOff>
      <xdr:row>37</xdr:row>
      <xdr:rowOff>113756</xdr:rowOff>
    </xdr:to>
    <xdr:cxnSp macro="">
      <xdr:nvCxnSpPr>
        <xdr:cNvPr id="506" name="直線コネクタ 505">
          <a:extLst>
            <a:ext uri="{FF2B5EF4-FFF2-40B4-BE49-F238E27FC236}">
              <a16:creationId xmlns:a16="http://schemas.microsoft.com/office/drawing/2014/main" id="{00000000-0008-0000-0E00-0000FA010000}"/>
            </a:ext>
          </a:extLst>
        </xdr:cNvPr>
        <xdr:cNvCxnSpPr/>
      </xdr:nvCxnSpPr>
      <xdr:spPr>
        <a:xfrm flipV="1">
          <a:off x="18656300" y="6436178"/>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38117</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00000000-0008-0000-0E00-0000FB010000}"/>
            </a:ext>
          </a:extLst>
        </xdr:cNvPr>
        <xdr:cNvSpPr txBox="1"/>
      </xdr:nvSpPr>
      <xdr:spPr>
        <a:xfrm>
          <a:off x="21075727"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80571</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00000000-0008-0000-0E00-0000FC010000}"/>
            </a:ext>
          </a:extLst>
        </xdr:cNvPr>
        <xdr:cNvSpPr txBox="1"/>
      </xdr:nvSpPr>
      <xdr:spPr>
        <a:xfrm>
          <a:off x="201994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80571</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00000000-0008-0000-0E00-0000FD010000}"/>
            </a:ext>
          </a:extLst>
        </xdr:cNvPr>
        <xdr:cNvSpPr txBox="1"/>
      </xdr:nvSpPr>
      <xdr:spPr>
        <a:xfrm>
          <a:off x="193104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98533</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00000000-0008-0000-0E00-0000FE010000}"/>
            </a:ext>
          </a:extLst>
        </xdr:cNvPr>
        <xdr:cNvSpPr txBox="1"/>
      </xdr:nvSpPr>
      <xdr:spPr>
        <a:xfrm>
          <a:off x="18421427" y="6785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37391</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00000000-0008-0000-0E00-0000FF010000}"/>
            </a:ext>
          </a:extLst>
        </xdr:cNvPr>
        <xdr:cNvSpPr txBox="1"/>
      </xdr:nvSpPr>
      <xdr:spPr>
        <a:xfrm>
          <a:off x="21075727" y="603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138628</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00000000-0008-0000-0E00-000000020000}"/>
            </a:ext>
          </a:extLst>
        </xdr:cNvPr>
        <xdr:cNvSpPr txBox="1"/>
      </xdr:nvSpPr>
      <xdr:spPr>
        <a:xfrm>
          <a:off x="20199427" y="6139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159855</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00000000-0008-0000-0E00-000001020000}"/>
            </a:ext>
          </a:extLst>
        </xdr:cNvPr>
        <xdr:cNvSpPr txBox="1"/>
      </xdr:nvSpPr>
      <xdr:spPr>
        <a:xfrm>
          <a:off x="19310427" y="6160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9633</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00000000-0008-0000-0E00-000002020000}"/>
            </a:ext>
          </a:extLst>
        </xdr:cNvPr>
        <xdr:cNvSpPr txBox="1"/>
      </xdr:nvSpPr>
      <xdr:spPr>
        <a:xfrm>
          <a:off x="18421427" y="6181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00000000-0008-0000-0E00-000003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00000000-0008-0000-0E00-000004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00000000-0008-0000-0E00-000005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00000000-0008-0000-0E00-000006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00000000-0008-0000-0E00-000007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00000000-0008-0000-0E00-000008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00000000-0008-0000-0E00-000009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00000000-0008-0000-0E00-00000A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00000000-0008-0000-0E00-00000B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00000000-0008-0000-0E00-00000C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00000000-0008-0000-0E00-00000D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00000000-0008-0000-0E00-00000E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00000000-0008-0000-0E00-00000F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00000000-0008-0000-0E00-000010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00000000-0008-0000-0E00-000011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00000000-0008-0000-0E00-000012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00000000-0008-0000-0E00-000013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00000000-0008-0000-0E00-000014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00000000-0008-0000-0E00-000015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00000000-0008-0000-0E00-000016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00000000-0008-0000-0E00-000017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00000000-0008-0000-0E00-000018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00000000-0008-0000-0E00-000019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00000000-0008-0000-0E00-00001A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148590</xdr:rowOff>
    </xdr:from>
    <xdr:to>
      <xdr:col>85</xdr:col>
      <xdr:colOff>126364</xdr:colOff>
      <xdr:row>63</xdr:row>
      <xdr:rowOff>142875</xdr:rowOff>
    </xdr:to>
    <xdr:cxnSp macro="">
      <xdr:nvCxnSpPr>
        <xdr:cNvPr id="539" name="直線コネクタ 538">
          <a:extLst>
            <a:ext uri="{FF2B5EF4-FFF2-40B4-BE49-F238E27FC236}">
              <a16:creationId xmlns:a16="http://schemas.microsoft.com/office/drawing/2014/main" id="{00000000-0008-0000-0E00-00001B020000}"/>
            </a:ext>
          </a:extLst>
        </xdr:cNvPr>
        <xdr:cNvCxnSpPr/>
      </xdr:nvCxnSpPr>
      <xdr:spPr>
        <a:xfrm flipV="1">
          <a:off x="16318864" y="9578340"/>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146702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00000000-0008-0000-0E00-00001C020000}"/>
            </a:ext>
          </a:extLst>
        </xdr:cNvPr>
        <xdr:cNvSpPr txBox="1"/>
      </xdr:nvSpPr>
      <xdr:spPr>
        <a:xfrm>
          <a:off x="16357600" y="1094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142875</xdr:rowOff>
    </xdr:from>
    <xdr:to>
      <xdr:col>86</xdr:col>
      <xdr:colOff>25400</xdr:colOff>
      <xdr:row>63</xdr:row>
      <xdr:rowOff>142875</xdr:rowOff>
    </xdr:to>
    <xdr:cxnSp macro="">
      <xdr:nvCxnSpPr>
        <xdr:cNvPr id="541" name="直線コネクタ 540">
          <a:extLst>
            <a:ext uri="{FF2B5EF4-FFF2-40B4-BE49-F238E27FC236}">
              <a16:creationId xmlns:a16="http://schemas.microsoft.com/office/drawing/2014/main" id="{00000000-0008-0000-0E00-00001D020000}"/>
            </a:ext>
          </a:extLst>
        </xdr:cNvPr>
        <xdr:cNvCxnSpPr/>
      </xdr:nvCxnSpPr>
      <xdr:spPr>
        <a:xfrm>
          <a:off x="16230600" y="1094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95267</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00000000-0008-0000-0E00-00001E020000}"/>
            </a:ext>
          </a:extLst>
        </xdr:cNvPr>
        <xdr:cNvSpPr txBox="1"/>
      </xdr:nvSpPr>
      <xdr:spPr>
        <a:xfrm>
          <a:off x="16357600" y="9353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148590</xdr:rowOff>
    </xdr:from>
    <xdr:to>
      <xdr:col>86</xdr:col>
      <xdr:colOff>25400</xdr:colOff>
      <xdr:row>55</xdr:row>
      <xdr:rowOff>148590</xdr:rowOff>
    </xdr:to>
    <xdr:cxnSp macro="">
      <xdr:nvCxnSpPr>
        <xdr:cNvPr id="543" name="直線コネクタ 542">
          <a:extLst>
            <a:ext uri="{FF2B5EF4-FFF2-40B4-BE49-F238E27FC236}">
              <a16:creationId xmlns:a16="http://schemas.microsoft.com/office/drawing/2014/main" id="{00000000-0008-0000-0E00-00001F020000}"/>
            </a:ext>
          </a:extLst>
        </xdr:cNvPr>
        <xdr:cNvCxnSpPr/>
      </xdr:nvCxnSpPr>
      <xdr:spPr>
        <a:xfrm>
          <a:off x="16230600" y="957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22877</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00000000-0008-0000-0E00-000020020000}"/>
            </a:ext>
          </a:extLst>
        </xdr:cNvPr>
        <xdr:cNvSpPr txBox="1"/>
      </xdr:nvSpPr>
      <xdr:spPr>
        <a:xfrm>
          <a:off x="16357600" y="10309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545" name="フローチャート: 判断 544">
          <a:extLst>
            <a:ext uri="{FF2B5EF4-FFF2-40B4-BE49-F238E27FC236}">
              <a16:creationId xmlns:a16="http://schemas.microsoft.com/office/drawing/2014/main" id="{00000000-0008-0000-0E00-000021020000}"/>
            </a:ext>
          </a:extLst>
        </xdr:cNvPr>
        <xdr:cNvSpPr/>
      </xdr:nvSpPr>
      <xdr:spPr>
        <a:xfrm>
          <a:off x="162687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4445</xdr:rowOff>
    </xdr:from>
    <xdr:to>
      <xdr:col>81</xdr:col>
      <xdr:colOff>101600</xdr:colOff>
      <xdr:row>60</xdr:row>
      <xdr:rowOff>106045</xdr:rowOff>
    </xdr:to>
    <xdr:sp macro="" textlink="">
      <xdr:nvSpPr>
        <xdr:cNvPr id="546" name="フローチャート: 判断 545">
          <a:extLst>
            <a:ext uri="{FF2B5EF4-FFF2-40B4-BE49-F238E27FC236}">
              <a16:creationId xmlns:a16="http://schemas.microsoft.com/office/drawing/2014/main" id="{00000000-0008-0000-0E00-000022020000}"/>
            </a:ext>
          </a:extLst>
        </xdr:cNvPr>
        <xdr:cNvSpPr/>
      </xdr:nvSpPr>
      <xdr:spPr>
        <a:xfrm>
          <a:off x="15430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153035</xdr:rowOff>
    </xdr:from>
    <xdr:to>
      <xdr:col>76</xdr:col>
      <xdr:colOff>165100</xdr:colOff>
      <xdr:row>60</xdr:row>
      <xdr:rowOff>83185</xdr:rowOff>
    </xdr:to>
    <xdr:sp macro="" textlink="">
      <xdr:nvSpPr>
        <xdr:cNvPr id="547" name="フローチャート: 判断 546">
          <a:extLst>
            <a:ext uri="{FF2B5EF4-FFF2-40B4-BE49-F238E27FC236}">
              <a16:creationId xmlns:a16="http://schemas.microsoft.com/office/drawing/2014/main" id="{00000000-0008-0000-0E00-000023020000}"/>
            </a:ext>
          </a:extLst>
        </xdr:cNvPr>
        <xdr:cNvSpPr/>
      </xdr:nvSpPr>
      <xdr:spPr>
        <a:xfrm>
          <a:off x="14541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635</xdr:rowOff>
    </xdr:from>
    <xdr:to>
      <xdr:col>72</xdr:col>
      <xdr:colOff>38100</xdr:colOff>
      <xdr:row>60</xdr:row>
      <xdr:rowOff>102235</xdr:rowOff>
    </xdr:to>
    <xdr:sp macro="" textlink="">
      <xdr:nvSpPr>
        <xdr:cNvPr id="548" name="フローチャート: 判断 547">
          <a:extLst>
            <a:ext uri="{FF2B5EF4-FFF2-40B4-BE49-F238E27FC236}">
              <a16:creationId xmlns:a16="http://schemas.microsoft.com/office/drawing/2014/main" id="{00000000-0008-0000-0E00-000024020000}"/>
            </a:ext>
          </a:extLst>
        </xdr:cNvPr>
        <xdr:cNvSpPr/>
      </xdr:nvSpPr>
      <xdr:spPr>
        <a:xfrm>
          <a:off x="13652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154940</xdr:rowOff>
    </xdr:from>
    <xdr:to>
      <xdr:col>67</xdr:col>
      <xdr:colOff>101600</xdr:colOff>
      <xdr:row>60</xdr:row>
      <xdr:rowOff>85090</xdr:rowOff>
    </xdr:to>
    <xdr:sp macro="" textlink="">
      <xdr:nvSpPr>
        <xdr:cNvPr id="549" name="フローチャート: 判断 548">
          <a:extLst>
            <a:ext uri="{FF2B5EF4-FFF2-40B4-BE49-F238E27FC236}">
              <a16:creationId xmlns:a16="http://schemas.microsoft.com/office/drawing/2014/main" id="{00000000-0008-0000-0E00-000025020000}"/>
            </a:ext>
          </a:extLst>
        </xdr:cNvPr>
        <xdr:cNvSpPr/>
      </xdr:nvSpPr>
      <xdr:spPr>
        <a:xfrm>
          <a:off x="12763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00000000-0008-0000-0E00-000026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00000000-0008-0000-0E00-000027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00000000-0008-0000-0E00-000028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00000000-0008-0000-0E00-000029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00000000-0008-0000-0E00-00002A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114935</xdr:rowOff>
    </xdr:from>
    <xdr:to>
      <xdr:col>85</xdr:col>
      <xdr:colOff>177800</xdr:colOff>
      <xdr:row>59</xdr:row>
      <xdr:rowOff>45085</xdr:rowOff>
    </xdr:to>
    <xdr:sp macro="" textlink="">
      <xdr:nvSpPr>
        <xdr:cNvPr id="555" name="楕円 554">
          <a:extLst>
            <a:ext uri="{FF2B5EF4-FFF2-40B4-BE49-F238E27FC236}">
              <a16:creationId xmlns:a16="http://schemas.microsoft.com/office/drawing/2014/main" id="{00000000-0008-0000-0E00-00002B020000}"/>
            </a:ext>
          </a:extLst>
        </xdr:cNvPr>
        <xdr:cNvSpPr/>
      </xdr:nvSpPr>
      <xdr:spPr>
        <a:xfrm>
          <a:off x="16268700" y="1005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137812</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00000000-0008-0000-0E00-00002C020000}"/>
            </a:ext>
          </a:extLst>
        </xdr:cNvPr>
        <xdr:cNvSpPr txBox="1"/>
      </xdr:nvSpPr>
      <xdr:spPr>
        <a:xfrm>
          <a:off x="16357600" y="9910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25400</xdr:rowOff>
    </xdr:from>
    <xdr:to>
      <xdr:col>81</xdr:col>
      <xdr:colOff>101600</xdr:colOff>
      <xdr:row>57</xdr:row>
      <xdr:rowOff>127000</xdr:rowOff>
    </xdr:to>
    <xdr:sp macro="" textlink="">
      <xdr:nvSpPr>
        <xdr:cNvPr id="557" name="楕円 556">
          <a:extLst>
            <a:ext uri="{FF2B5EF4-FFF2-40B4-BE49-F238E27FC236}">
              <a16:creationId xmlns:a16="http://schemas.microsoft.com/office/drawing/2014/main" id="{00000000-0008-0000-0E00-00002D020000}"/>
            </a:ext>
          </a:extLst>
        </xdr:cNvPr>
        <xdr:cNvSpPr/>
      </xdr:nvSpPr>
      <xdr:spPr>
        <a:xfrm>
          <a:off x="15430500" y="979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76200</xdr:rowOff>
    </xdr:from>
    <xdr:to>
      <xdr:col>85</xdr:col>
      <xdr:colOff>127000</xdr:colOff>
      <xdr:row>58</xdr:row>
      <xdr:rowOff>165735</xdr:rowOff>
    </xdr:to>
    <xdr:cxnSp macro="">
      <xdr:nvCxnSpPr>
        <xdr:cNvPr id="558" name="直線コネクタ 557">
          <a:extLst>
            <a:ext uri="{FF2B5EF4-FFF2-40B4-BE49-F238E27FC236}">
              <a16:creationId xmlns:a16="http://schemas.microsoft.com/office/drawing/2014/main" id="{00000000-0008-0000-0E00-00002E020000}"/>
            </a:ext>
          </a:extLst>
        </xdr:cNvPr>
        <xdr:cNvCxnSpPr/>
      </xdr:nvCxnSpPr>
      <xdr:spPr>
        <a:xfrm>
          <a:off x="15481300" y="9848850"/>
          <a:ext cx="838200" cy="260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132080</xdr:rowOff>
    </xdr:from>
    <xdr:to>
      <xdr:col>76</xdr:col>
      <xdr:colOff>165100</xdr:colOff>
      <xdr:row>57</xdr:row>
      <xdr:rowOff>62230</xdr:rowOff>
    </xdr:to>
    <xdr:sp macro="" textlink="">
      <xdr:nvSpPr>
        <xdr:cNvPr id="559" name="楕円 558">
          <a:extLst>
            <a:ext uri="{FF2B5EF4-FFF2-40B4-BE49-F238E27FC236}">
              <a16:creationId xmlns:a16="http://schemas.microsoft.com/office/drawing/2014/main" id="{00000000-0008-0000-0E00-00002F020000}"/>
            </a:ext>
          </a:extLst>
        </xdr:cNvPr>
        <xdr:cNvSpPr/>
      </xdr:nvSpPr>
      <xdr:spPr>
        <a:xfrm>
          <a:off x="14541500" y="973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11430</xdr:rowOff>
    </xdr:from>
    <xdr:to>
      <xdr:col>81</xdr:col>
      <xdr:colOff>50800</xdr:colOff>
      <xdr:row>57</xdr:row>
      <xdr:rowOff>76200</xdr:rowOff>
    </xdr:to>
    <xdr:cxnSp macro="">
      <xdr:nvCxnSpPr>
        <xdr:cNvPr id="560" name="直線コネクタ 559">
          <a:extLst>
            <a:ext uri="{FF2B5EF4-FFF2-40B4-BE49-F238E27FC236}">
              <a16:creationId xmlns:a16="http://schemas.microsoft.com/office/drawing/2014/main" id="{00000000-0008-0000-0E00-000030020000}"/>
            </a:ext>
          </a:extLst>
        </xdr:cNvPr>
        <xdr:cNvCxnSpPr/>
      </xdr:nvCxnSpPr>
      <xdr:spPr>
        <a:xfrm>
          <a:off x="14592300" y="978408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38735</xdr:rowOff>
    </xdr:from>
    <xdr:to>
      <xdr:col>72</xdr:col>
      <xdr:colOff>38100</xdr:colOff>
      <xdr:row>57</xdr:row>
      <xdr:rowOff>140335</xdr:rowOff>
    </xdr:to>
    <xdr:sp macro="" textlink="">
      <xdr:nvSpPr>
        <xdr:cNvPr id="561" name="楕円 560">
          <a:extLst>
            <a:ext uri="{FF2B5EF4-FFF2-40B4-BE49-F238E27FC236}">
              <a16:creationId xmlns:a16="http://schemas.microsoft.com/office/drawing/2014/main" id="{00000000-0008-0000-0E00-000031020000}"/>
            </a:ext>
          </a:extLst>
        </xdr:cNvPr>
        <xdr:cNvSpPr/>
      </xdr:nvSpPr>
      <xdr:spPr>
        <a:xfrm>
          <a:off x="13652500" y="9811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11430</xdr:rowOff>
    </xdr:from>
    <xdr:to>
      <xdr:col>76</xdr:col>
      <xdr:colOff>114300</xdr:colOff>
      <xdr:row>57</xdr:row>
      <xdr:rowOff>89535</xdr:rowOff>
    </xdr:to>
    <xdr:cxnSp macro="">
      <xdr:nvCxnSpPr>
        <xdr:cNvPr id="562" name="直線コネクタ 561">
          <a:extLst>
            <a:ext uri="{FF2B5EF4-FFF2-40B4-BE49-F238E27FC236}">
              <a16:creationId xmlns:a16="http://schemas.microsoft.com/office/drawing/2014/main" id="{00000000-0008-0000-0E00-000032020000}"/>
            </a:ext>
          </a:extLst>
        </xdr:cNvPr>
        <xdr:cNvCxnSpPr/>
      </xdr:nvCxnSpPr>
      <xdr:spPr>
        <a:xfrm flipV="1">
          <a:off x="13703300" y="9784080"/>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124460</xdr:rowOff>
    </xdr:from>
    <xdr:to>
      <xdr:col>67</xdr:col>
      <xdr:colOff>101600</xdr:colOff>
      <xdr:row>57</xdr:row>
      <xdr:rowOff>54610</xdr:rowOff>
    </xdr:to>
    <xdr:sp macro="" textlink="">
      <xdr:nvSpPr>
        <xdr:cNvPr id="563" name="楕円 562">
          <a:extLst>
            <a:ext uri="{FF2B5EF4-FFF2-40B4-BE49-F238E27FC236}">
              <a16:creationId xmlns:a16="http://schemas.microsoft.com/office/drawing/2014/main" id="{00000000-0008-0000-0E00-000033020000}"/>
            </a:ext>
          </a:extLst>
        </xdr:cNvPr>
        <xdr:cNvSpPr/>
      </xdr:nvSpPr>
      <xdr:spPr>
        <a:xfrm>
          <a:off x="12763500" y="972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3810</xdr:rowOff>
    </xdr:from>
    <xdr:to>
      <xdr:col>71</xdr:col>
      <xdr:colOff>177800</xdr:colOff>
      <xdr:row>57</xdr:row>
      <xdr:rowOff>89535</xdr:rowOff>
    </xdr:to>
    <xdr:cxnSp macro="">
      <xdr:nvCxnSpPr>
        <xdr:cNvPr id="564" name="直線コネクタ 563">
          <a:extLst>
            <a:ext uri="{FF2B5EF4-FFF2-40B4-BE49-F238E27FC236}">
              <a16:creationId xmlns:a16="http://schemas.microsoft.com/office/drawing/2014/main" id="{00000000-0008-0000-0E00-000034020000}"/>
            </a:ext>
          </a:extLst>
        </xdr:cNvPr>
        <xdr:cNvCxnSpPr/>
      </xdr:nvCxnSpPr>
      <xdr:spPr>
        <a:xfrm>
          <a:off x="12814300" y="977646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97172</xdr:rowOff>
    </xdr:from>
    <xdr:ext cx="405111" cy="259045"/>
    <xdr:sp macro="" textlink="">
      <xdr:nvSpPr>
        <xdr:cNvPr id="565" name="n_1aveValue【学校施設】&#10;有形固定資産減価償却率">
          <a:extLst>
            <a:ext uri="{FF2B5EF4-FFF2-40B4-BE49-F238E27FC236}">
              <a16:creationId xmlns:a16="http://schemas.microsoft.com/office/drawing/2014/main" id="{00000000-0008-0000-0E00-000035020000}"/>
            </a:ext>
          </a:extLst>
        </xdr:cNvPr>
        <xdr:cNvSpPr txBox="1"/>
      </xdr:nvSpPr>
      <xdr:spPr>
        <a:xfrm>
          <a:off x="15266044" y="1038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74312</xdr:rowOff>
    </xdr:from>
    <xdr:ext cx="405111" cy="259045"/>
    <xdr:sp macro="" textlink="">
      <xdr:nvSpPr>
        <xdr:cNvPr id="566" name="n_2aveValue【学校施設】&#10;有形固定資産減価償却率">
          <a:extLst>
            <a:ext uri="{FF2B5EF4-FFF2-40B4-BE49-F238E27FC236}">
              <a16:creationId xmlns:a16="http://schemas.microsoft.com/office/drawing/2014/main" id="{00000000-0008-0000-0E00-000036020000}"/>
            </a:ext>
          </a:extLst>
        </xdr:cNvPr>
        <xdr:cNvSpPr txBox="1"/>
      </xdr:nvSpPr>
      <xdr:spPr>
        <a:xfrm>
          <a:off x="14389744"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93362</xdr:rowOff>
    </xdr:from>
    <xdr:ext cx="405111" cy="259045"/>
    <xdr:sp macro="" textlink="">
      <xdr:nvSpPr>
        <xdr:cNvPr id="567" name="n_3aveValue【学校施設】&#10;有形固定資産減価償却率">
          <a:extLst>
            <a:ext uri="{FF2B5EF4-FFF2-40B4-BE49-F238E27FC236}">
              <a16:creationId xmlns:a16="http://schemas.microsoft.com/office/drawing/2014/main" id="{00000000-0008-0000-0E00-000037020000}"/>
            </a:ext>
          </a:extLst>
        </xdr:cNvPr>
        <xdr:cNvSpPr txBox="1"/>
      </xdr:nvSpPr>
      <xdr:spPr>
        <a:xfrm>
          <a:off x="1350074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76217</xdr:rowOff>
    </xdr:from>
    <xdr:ext cx="405111" cy="259045"/>
    <xdr:sp macro="" textlink="">
      <xdr:nvSpPr>
        <xdr:cNvPr id="568" name="n_4aveValue【学校施設】&#10;有形固定資産減価償却率">
          <a:extLst>
            <a:ext uri="{FF2B5EF4-FFF2-40B4-BE49-F238E27FC236}">
              <a16:creationId xmlns:a16="http://schemas.microsoft.com/office/drawing/2014/main" id="{00000000-0008-0000-0E00-000038020000}"/>
            </a:ext>
          </a:extLst>
        </xdr:cNvPr>
        <xdr:cNvSpPr txBox="1"/>
      </xdr:nvSpPr>
      <xdr:spPr>
        <a:xfrm>
          <a:off x="12611744" y="1036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143527</xdr:rowOff>
    </xdr:from>
    <xdr:ext cx="405111" cy="259045"/>
    <xdr:sp macro="" textlink="">
      <xdr:nvSpPr>
        <xdr:cNvPr id="569" name="n_1mainValue【学校施設】&#10;有形固定資産減価償却率">
          <a:extLst>
            <a:ext uri="{FF2B5EF4-FFF2-40B4-BE49-F238E27FC236}">
              <a16:creationId xmlns:a16="http://schemas.microsoft.com/office/drawing/2014/main" id="{00000000-0008-0000-0E00-000039020000}"/>
            </a:ext>
          </a:extLst>
        </xdr:cNvPr>
        <xdr:cNvSpPr txBox="1"/>
      </xdr:nvSpPr>
      <xdr:spPr>
        <a:xfrm>
          <a:off x="15266044" y="957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78757</xdr:rowOff>
    </xdr:from>
    <xdr:ext cx="405111" cy="259045"/>
    <xdr:sp macro="" textlink="">
      <xdr:nvSpPr>
        <xdr:cNvPr id="570" name="n_2mainValue【学校施設】&#10;有形固定資産減価償却率">
          <a:extLst>
            <a:ext uri="{FF2B5EF4-FFF2-40B4-BE49-F238E27FC236}">
              <a16:creationId xmlns:a16="http://schemas.microsoft.com/office/drawing/2014/main" id="{00000000-0008-0000-0E00-00003A020000}"/>
            </a:ext>
          </a:extLst>
        </xdr:cNvPr>
        <xdr:cNvSpPr txBox="1"/>
      </xdr:nvSpPr>
      <xdr:spPr>
        <a:xfrm>
          <a:off x="14389744" y="950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156862</xdr:rowOff>
    </xdr:from>
    <xdr:ext cx="405111" cy="259045"/>
    <xdr:sp macro="" textlink="">
      <xdr:nvSpPr>
        <xdr:cNvPr id="571" name="n_3mainValue【学校施設】&#10;有形固定資産減価償却率">
          <a:extLst>
            <a:ext uri="{FF2B5EF4-FFF2-40B4-BE49-F238E27FC236}">
              <a16:creationId xmlns:a16="http://schemas.microsoft.com/office/drawing/2014/main" id="{00000000-0008-0000-0E00-00003B020000}"/>
            </a:ext>
          </a:extLst>
        </xdr:cNvPr>
        <xdr:cNvSpPr txBox="1"/>
      </xdr:nvSpPr>
      <xdr:spPr>
        <a:xfrm>
          <a:off x="13500744" y="958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71137</xdr:rowOff>
    </xdr:from>
    <xdr:ext cx="405111" cy="259045"/>
    <xdr:sp macro="" textlink="">
      <xdr:nvSpPr>
        <xdr:cNvPr id="572" name="n_4mainValue【学校施設】&#10;有形固定資産減価償却率">
          <a:extLst>
            <a:ext uri="{FF2B5EF4-FFF2-40B4-BE49-F238E27FC236}">
              <a16:creationId xmlns:a16="http://schemas.microsoft.com/office/drawing/2014/main" id="{00000000-0008-0000-0E00-00003C020000}"/>
            </a:ext>
          </a:extLst>
        </xdr:cNvPr>
        <xdr:cNvSpPr txBox="1"/>
      </xdr:nvSpPr>
      <xdr:spPr>
        <a:xfrm>
          <a:off x="12611744" y="950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00000000-0008-0000-0E00-00003D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00000000-0008-0000-0E00-00003E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00000000-0008-0000-0E00-00003F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00000000-0008-0000-0E00-000040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00000000-0008-0000-0E00-000041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00000000-0008-0000-0E00-000042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00000000-0008-0000-0E00-000043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00000000-0008-0000-0E00-000044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00000000-0008-0000-0E00-000045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00000000-0008-0000-0E00-000046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3" name="直線コネクタ 582">
          <a:extLst>
            <a:ext uri="{FF2B5EF4-FFF2-40B4-BE49-F238E27FC236}">
              <a16:creationId xmlns:a16="http://schemas.microsoft.com/office/drawing/2014/main" id="{00000000-0008-0000-0E00-000047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4" name="テキスト ボックス 583">
          <a:extLst>
            <a:ext uri="{FF2B5EF4-FFF2-40B4-BE49-F238E27FC236}">
              <a16:creationId xmlns:a16="http://schemas.microsoft.com/office/drawing/2014/main" id="{00000000-0008-0000-0E00-000048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5" name="直線コネクタ 584">
          <a:extLst>
            <a:ext uri="{FF2B5EF4-FFF2-40B4-BE49-F238E27FC236}">
              <a16:creationId xmlns:a16="http://schemas.microsoft.com/office/drawing/2014/main" id="{00000000-0008-0000-0E00-000049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6" name="テキスト ボックス 585">
          <a:extLst>
            <a:ext uri="{FF2B5EF4-FFF2-40B4-BE49-F238E27FC236}">
              <a16:creationId xmlns:a16="http://schemas.microsoft.com/office/drawing/2014/main" id="{00000000-0008-0000-0E00-00004A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7" name="直線コネクタ 586">
          <a:extLst>
            <a:ext uri="{FF2B5EF4-FFF2-40B4-BE49-F238E27FC236}">
              <a16:creationId xmlns:a16="http://schemas.microsoft.com/office/drawing/2014/main" id="{00000000-0008-0000-0E00-00004B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8" name="テキスト ボックス 587">
          <a:extLst>
            <a:ext uri="{FF2B5EF4-FFF2-40B4-BE49-F238E27FC236}">
              <a16:creationId xmlns:a16="http://schemas.microsoft.com/office/drawing/2014/main" id="{00000000-0008-0000-0E00-00004C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9" name="直線コネクタ 588">
          <a:extLst>
            <a:ext uri="{FF2B5EF4-FFF2-40B4-BE49-F238E27FC236}">
              <a16:creationId xmlns:a16="http://schemas.microsoft.com/office/drawing/2014/main" id="{00000000-0008-0000-0E00-00004D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0" name="テキスト ボックス 589">
          <a:extLst>
            <a:ext uri="{FF2B5EF4-FFF2-40B4-BE49-F238E27FC236}">
              <a16:creationId xmlns:a16="http://schemas.microsoft.com/office/drawing/2014/main" id="{00000000-0008-0000-0E00-00004E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1" name="直線コネクタ 590">
          <a:extLst>
            <a:ext uri="{FF2B5EF4-FFF2-40B4-BE49-F238E27FC236}">
              <a16:creationId xmlns:a16="http://schemas.microsoft.com/office/drawing/2014/main" id="{00000000-0008-0000-0E00-00004F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2" name="テキスト ボックス 591">
          <a:extLst>
            <a:ext uri="{FF2B5EF4-FFF2-40B4-BE49-F238E27FC236}">
              <a16:creationId xmlns:a16="http://schemas.microsoft.com/office/drawing/2014/main" id="{00000000-0008-0000-0E00-000050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3" name="直線コネクタ 592">
          <a:extLst>
            <a:ext uri="{FF2B5EF4-FFF2-40B4-BE49-F238E27FC236}">
              <a16:creationId xmlns:a16="http://schemas.microsoft.com/office/drawing/2014/main" id="{00000000-0008-0000-0E00-000051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4" name="テキスト ボックス 593">
          <a:extLst>
            <a:ext uri="{FF2B5EF4-FFF2-40B4-BE49-F238E27FC236}">
              <a16:creationId xmlns:a16="http://schemas.microsoft.com/office/drawing/2014/main" id="{00000000-0008-0000-0E00-000052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5" name="【学校施設】&#10;一人当たり面積グラフ枠">
          <a:extLst>
            <a:ext uri="{FF2B5EF4-FFF2-40B4-BE49-F238E27FC236}">
              <a16:creationId xmlns:a16="http://schemas.microsoft.com/office/drawing/2014/main" id="{00000000-0008-0000-0E00-000053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16193</xdr:rowOff>
    </xdr:from>
    <xdr:to>
      <xdr:col>116</xdr:col>
      <xdr:colOff>62864</xdr:colOff>
      <xdr:row>63</xdr:row>
      <xdr:rowOff>105537</xdr:rowOff>
    </xdr:to>
    <xdr:cxnSp macro="">
      <xdr:nvCxnSpPr>
        <xdr:cNvPr id="596" name="直線コネクタ 595">
          <a:extLst>
            <a:ext uri="{FF2B5EF4-FFF2-40B4-BE49-F238E27FC236}">
              <a16:creationId xmlns:a16="http://schemas.microsoft.com/office/drawing/2014/main" id="{00000000-0008-0000-0E00-000054020000}"/>
            </a:ext>
          </a:extLst>
        </xdr:cNvPr>
        <xdr:cNvCxnSpPr/>
      </xdr:nvCxnSpPr>
      <xdr:spPr>
        <a:xfrm flipV="1">
          <a:off x="22160864" y="9617393"/>
          <a:ext cx="0" cy="12894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109364</xdr:rowOff>
    </xdr:from>
    <xdr:ext cx="469744" cy="259045"/>
    <xdr:sp macro="" textlink="">
      <xdr:nvSpPr>
        <xdr:cNvPr id="597" name="【学校施設】&#10;一人当たり面積最小値テキスト">
          <a:extLst>
            <a:ext uri="{FF2B5EF4-FFF2-40B4-BE49-F238E27FC236}">
              <a16:creationId xmlns:a16="http://schemas.microsoft.com/office/drawing/2014/main" id="{00000000-0008-0000-0E00-000055020000}"/>
            </a:ext>
          </a:extLst>
        </xdr:cNvPr>
        <xdr:cNvSpPr txBox="1"/>
      </xdr:nvSpPr>
      <xdr:spPr>
        <a:xfrm>
          <a:off x="22199600" y="10910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105537</xdr:rowOff>
    </xdr:from>
    <xdr:to>
      <xdr:col>116</xdr:col>
      <xdr:colOff>152400</xdr:colOff>
      <xdr:row>63</xdr:row>
      <xdr:rowOff>105537</xdr:rowOff>
    </xdr:to>
    <xdr:cxnSp macro="">
      <xdr:nvCxnSpPr>
        <xdr:cNvPr id="598" name="直線コネクタ 597">
          <a:extLst>
            <a:ext uri="{FF2B5EF4-FFF2-40B4-BE49-F238E27FC236}">
              <a16:creationId xmlns:a16="http://schemas.microsoft.com/office/drawing/2014/main" id="{00000000-0008-0000-0E00-000056020000}"/>
            </a:ext>
          </a:extLst>
        </xdr:cNvPr>
        <xdr:cNvCxnSpPr/>
      </xdr:nvCxnSpPr>
      <xdr:spPr>
        <a:xfrm>
          <a:off x="22072600" y="10906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134320</xdr:rowOff>
    </xdr:from>
    <xdr:ext cx="469744" cy="259045"/>
    <xdr:sp macro="" textlink="">
      <xdr:nvSpPr>
        <xdr:cNvPr id="599" name="【学校施設】&#10;一人当たり面積最大値テキスト">
          <a:extLst>
            <a:ext uri="{FF2B5EF4-FFF2-40B4-BE49-F238E27FC236}">
              <a16:creationId xmlns:a16="http://schemas.microsoft.com/office/drawing/2014/main" id="{00000000-0008-0000-0E00-000057020000}"/>
            </a:ext>
          </a:extLst>
        </xdr:cNvPr>
        <xdr:cNvSpPr txBox="1"/>
      </xdr:nvSpPr>
      <xdr:spPr>
        <a:xfrm>
          <a:off x="22199600" y="9392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16193</xdr:rowOff>
    </xdr:from>
    <xdr:to>
      <xdr:col>116</xdr:col>
      <xdr:colOff>152400</xdr:colOff>
      <xdr:row>56</xdr:row>
      <xdr:rowOff>16193</xdr:rowOff>
    </xdr:to>
    <xdr:cxnSp macro="">
      <xdr:nvCxnSpPr>
        <xdr:cNvPr id="600" name="直線コネクタ 599">
          <a:extLst>
            <a:ext uri="{FF2B5EF4-FFF2-40B4-BE49-F238E27FC236}">
              <a16:creationId xmlns:a16="http://schemas.microsoft.com/office/drawing/2014/main" id="{00000000-0008-0000-0E00-000058020000}"/>
            </a:ext>
          </a:extLst>
        </xdr:cNvPr>
        <xdr:cNvCxnSpPr/>
      </xdr:nvCxnSpPr>
      <xdr:spPr>
        <a:xfrm>
          <a:off x="22072600" y="9617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167276</xdr:rowOff>
    </xdr:from>
    <xdr:ext cx="469744" cy="259045"/>
    <xdr:sp macro="" textlink="">
      <xdr:nvSpPr>
        <xdr:cNvPr id="601" name="【学校施設】&#10;一人当たり面積平均値テキスト">
          <a:extLst>
            <a:ext uri="{FF2B5EF4-FFF2-40B4-BE49-F238E27FC236}">
              <a16:creationId xmlns:a16="http://schemas.microsoft.com/office/drawing/2014/main" id="{00000000-0008-0000-0E00-000059020000}"/>
            </a:ext>
          </a:extLst>
        </xdr:cNvPr>
        <xdr:cNvSpPr txBox="1"/>
      </xdr:nvSpPr>
      <xdr:spPr>
        <a:xfrm>
          <a:off x="22199600" y="104542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17399</xdr:rowOff>
    </xdr:from>
    <xdr:to>
      <xdr:col>116</xdr:col>
      <xdr:colOff>114300</xdr:colOff>
      <xdr:row>61</xdr:row>
      <xdr:rowOff>118999</xdr:rowOff>
    </xdr:to>
    <xdr:sp macro="" textlink="">
      <xdr:nvSpPr>
        <xdr:cNvPr id="602" name="フローチャート: 判断 601">
          <a:extLst>
            <a:ext uri="{FF2B5EF4-FFF2-40B4-BE49-F238E27FC236}">
              <a16:creationId xmlns:a16="http://schemas.microsoft.com/office/drawing/2014/main" id="{00000000-0008-0000-0E00-00005A020000}"/>
            </a:ext>
          </a:extLst>
        </xdr:cNvPr>
        <xdr:cNvSpPr/>
      </xdr:nvSpPr>
      <xdr:spPr>
        <a:xfrm>
          <a:off x="22110700" y="10475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17970</xdr:rowOff>
    </xdr:from>
    <xdr:to>
      <xdr:col>112</xdr:col>
      <xdr:colOff>38100</xdr:colOff>
      <xdr:row>61</xdr:row>
      <xdr:rowOff>119570</xdr:rowOff>
    </xdr:to>
    <xdr:sp macro="" textlink="">
      <xdr:nvSpPr>
        <xdr:cNvPr id="603" name="フローチャート: 判断 602">
          <a:extLst>
            <a:ext uri="{FF2B5EF4-FFF2-40B4-BE49-F238E27FC236}">
              <a16:creationId xmlns:a16="http://schemas.microsoft.com/office/drawing/2014/main" id="{00000000-0008-0000-0E00-00005B020000}"/>
            </a:ext>
          </a:extLst>
        </xdr:cNvPr>
        <xdr:cNvSpPr/>
      </xdr:nvSpPr>
      <xdr:spPr>
        <a:xfrm>
          <a:off x="21272500" y="1047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28067</xdr:rowOff>
    </xdr:from>
    <xdr:to>
      <xdr:col>107</xdr:col>
      <xdr:colOff>101600</xdr:colOff>
      <xdr:row>61</xdr:row>
      <xdr:rowOff>129667</xdr:rowOff>
    </xdr:to>
    <xdr:sp macro="" textlink="">
      <xdr:nvSpPr>
        <xdr:cNvPr id="604" name="フローチャート: 判断 603">
          <a:extLst>
            <a:ext uri="{FF2B5EF4-FFF2-40B4-BE49-F238E27FC236}">
              <a16:creationId xmlns:a16="http://schemas.microsoft.com/office/drawing/2014/main" id="{00000000-0008-0000-0E00-00005C020000}"/>
            </a:ext>
          </a:extLst>
        </xdr:cNvPr>
        <xdr:cNvSpPr/>
      </xdr:nvSpPr>
      <xdr:spPr>
        <a:xfrm>
          <a:off x="20383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51308</xdr:rowOff>
    </xdr:from>
    <xdr:to>
      <xdr:col>102</xdr:col>
      <xdr:colOff>165100</xdr:colOff>
      <xdr:row>61</xdr:row>
      <xdr:rowOff>152908</xdr:rowOff>
    </xdr:to>
    <xdr:sp macro="" textlink="">
      <xdr:nvSpPr>
        <xdr:cNvPr id="605" name="フローチャート: 判断 604">
          <a:extLst>
            <a:ext uri="{FF2B5EF4-FFF2-40B4-BE49-F238E27FC236}">
              <a16:creationId xmlns:a16="http://schemas.microsoft.com/office/drawing/2014/main" id="{00000000-0008-0000-0E00-00005D020000}"/>
            </a:ext>
          </a:extLst>
        </xdr:cNvPr>
        <xdr:cNvSpPr/>
      </xdr:nvSpPr>
      <xdr:spPr>
        <a:xfrm>
          <a:off x="19494500" y="1050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62357</xdr:rowOff>
    </xdr:from>
    <xdr:to>
      <xdr:col>98</xdr:col>
      <xdr:colOff>38100</xdr:colOff>
      <xdr:row>61</xdr:row>
      <xdr:rowOff>163957</xdr:rowOff>
    </xdr:to>
    <xdr:sp macro="" textlink="">
      <xdr:nvSpPr>
        <xdr:cNvPr id="606" name="フローチャート: 判断 605">
          <a:extLst>
            <a:ext uri="{FF2B5EF4-FFF2-40B4-BE49-F238E27FC236}">
              <a16:creationId xmlns:a16="http://schemas.microsoft.com/office/drawing/2014/main" id="{00000000-0008-0000-0E00-00005E020000}"/>
            </a:ext>
          </a:extLst>
        </xdr:cNvPr>
        <xdr:cNvSpPr/>
      </xdr:nvSpPr>
      <xdr:spPr>
        <a:xfrm>
          <a:off x="18605500" y="10520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0000000-0008-0000-0E00-00005F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0000000-0008-0000-0E00-000060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00000000-0008-0000-0E00-000061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00000000-0008-0000-0E00-000062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00000000-0008-0000-0E00-000063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165227</xdr:rowOff>
    </xdr:from>
    <xdr:to>
      <xdr:col>116</xdr:col>
      <xdr:colOff>114300</xdr:colOff>
      <xdr:row>60</xdr:row>
      <xdr:rowOff>95377</xdr:rowOff>
    </xdr:to>
    <xdr:sp macro="" textlink="">
      <xdr:nvSpPr>
        <xdr:cNvPr id="612" name="楕円 611">
          <a:extLst>
            <a:ext uri="{FF2B5EF4-FFF2-40B4-BE49-F238E27FC236}">
              <a16:creationId xmlns:a16="http://schemas.microsoft.com/office/drawing/2014/main" id="{00000000-0008-0000-0E00-000064020000}"/>
            </a:ext>
          </a:extLst>
        </xdr:cNvPr>
        <xdr:cNvSpPr/>
      </xdr:nvSpPr>
      <xdr:spPr>
        <a:xfrm>
          <a:off x="22110700" y="10280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16654</xdr:rowOff>
    </xdr:from>
    <xdr:ext cx="469744" cy="259045"/>
    <xdr:sp macro="" textlink="">
      <xdr:nvSpPr>
        <xdr:cNvPr id="613" name="【学校施設】&#10;一人当たり面積該当値テキスト">
          <a:extLst>
            <a:ext uri="{FF2B5EF4-FFF2-40B4-BE49-F238E27FC236}">
              <a16:creationId xmlns:a16="http://schemas.microsoft.com/office/drawing/2014/main" id="{00000000-0008-0000-0E00-000065020000}"/>
            </a:ext>
          </a:extLst>
        </xdr:cNvPr>
        <xdr:cNvSpPr txBox="1"/>
      </xdr:nvSpPr>
      <xdr:spPr>
        <a:xfrm>
          <a:off x="22199600" y="10132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8255</xdr:rowOff>
    </xdr:from>
    <xdr:to>
      <xdr:col>112</xdr:col>
      <xdr:colOff>38100</xdr:colOff>
      <xdr:row>60</xdr:row>
      <xdr:rowOff>109855</xdr:rowOff>
    </xdr:to>
    <xdr:sp macro="" textlink="">
      <xdr:nvSpPr>
        <xdr:cNvPr id="614" name="楕円 613">
          <a:extLst>
            <a:ext uri="{FF2B5EF4-FFF2-40B4-BE49-F238E27FC236}">
              <a16:creationId xmlns:a16="http://schemas.microsoft.com/office/drawing/2014/main" id="{00000000-0008-0000-0E00-000066020000}"/>
            </a:ext>
          </a:extLst>
        </xdr:cNvPr>
        <xdr:cNvSpPr/>
      </xdr:nvSpPr>
      <xdr:spPr>
        <a:xfrm>
          <a:off x="21272500" y="1029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44577</xdr:rowOff>
    </xdr:from>
    <xdr:to>
      <xdr:col>116</xdr:col>
      <xdr:colOff>63500</xdr:colOff>
      <xdr:row>60</xdr:row>
      <xdr:rowOff>59055</xdr:rowOff>
    </xdr:to>
    <xdr:cxnSp macro="">
      <xdr:nvCxnSpPr>
        <xdr:cNvPr id="615" name="直線コネクタ 614">
          <a:extLst>
            <a:ext uri="{FF2B5EF4-FFF2-40B4-BE49-F238E27FC236}">
              <a16:creationId xmlns:a16="http://schemas.microsoft.com/office/drawing/2014/main" id="{00000000-0008-0000-0E00-000067020000}"/>
            </a:ext>
          </a:extLst>
        </xdr:cNvPr>
        <xdr:cNvCxnSpPr/>
      </xdr:nvCxnSpPr>
      <xdr:spPr>
        <a:xfrm flipV="1">
          <a:off x="21323300" y="10331577"/>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21019</xdr:rowOff>
    </xdr:from>
    <xdr:to>
      <xdr:col>107</xdr:col>
      <xdr:colOff>101600</xdr:colOff>
      <xdr:row>60</xdr:row>
      <xdr:rowOff>122619</xdr:rowOff>
    </xdr:to>
    <xdr:sp macro="" textlink="">
      <xdr:nvSpPr>
        <xdr:cNvPr id="616" name="楕円 615">
          <a:extLst>
            <a:ext uri="{FF2B5EF4-FFF2-40B4-BE49-F238E27FC236}">
              <a16:creationId xmlns:a16="http://schemas.microsoft.com/office/drawing/2014/main" id="{00000000-0008-0000-0E00-000068020000}"/>
            </a:ext>
          </a:extLst>
        </xdr:cNvPr>
        <xdr:cNvSpPr/>
      </xdr:nvSpPr>
      <xdr:spPr>
        <a:xfrm>
          <a:off x="20383500" y="10308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59055</xdr:rowOff>
    </xdr:from>
    <xdr:to>
      <xdr:col>111</xdr:col>
      <xdr:colOff>177800</xdr:colOff>
      <xdr:row>60</xdr:row>
      <xdr:rowOff>71819</xdr:rowOff>
    </xdr:to>
    <xdr:cxnSp macro="">
      <xdr:nvCxnSpPr>
        <xdr:cNvPr id="617" name="直線コネクタ 616">
          <a:extLst>
            <a:ext uri="{FF2B5EF4-FFF2-40B4-BE49-F238E27FC236}">
              <a16:creationId xmlns:a16="http://schemas.microsoft.com/office/drawing/2014/main" id="{00000000-0008-0000-0E00-000069020000}"/>
            </a:ext>
          </a:extLst>
        </xdr:cNvPr>
        <xdr:cNvCxnSpPr/>
      </xdr:nvCxnSpPr>
      <xdr:spPr>
        <a:xfrm flipV="1">
          <a:off x="20434300" y="10346055"/>
          <a:ext cx="889000" cy="12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38544</xdr:rowOff>
    </xdr:from>
    <xdr:to>
      <xdr:col>102</xdr:col>
      <xdr:colOff>165100</xdr:colOff>
      <xdr:row>60</xdr:row>
      <xdr:rowOff>140144</xdr:rowOff>
    </xdr:to>
    <xdr:sp macro="" textlink="">
      <xdr:nvSpPr>
        <xdr:cNvPr id="618" name="楕円 617">
          <a:extLst>
            <a:ext uri="{FF2B5EF4-FFF2-40B4-BE49-F238E27FC236}">
              <a16:creationId xmlns:a16="http://schemas.microsoft.com/office/drawing/2014/main" id="{00000000-0008-0000-0E00-00006A020000}"/>
            </a:ext>
          </a:extLst>
        </xdr:cNvPr>
        <xdr:cNvSpPr/>
      </xdr:nvSpPr>
      <xdr:spPr>
        <a:xfrm>
          <a:off x="19494500" y="1032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71819</xdr:rowOff>
    </xdr:from>
    <xdr:to>
      <xdr:col>107</xdr:col>
      <xdr:colOff>50800</xdr:colOff>
      <xdr:row>60</xdr:row>
      <xdr:rowOff>89344</xdr:rowOff>
    </xdr:to>
    <xdr:cxnSp macro="">
      <xdr:nvCxnSpPr>
        <xdr:cNvPr id="619" name="直線コネクタ 618">
          <a:extLst>
            <a:ext uri="{FF2B5EF4-FFF2-40B4-BE49-F238E27FC236}">
              <a16:creationId xmlns:a16="http://schemas.microsoft.com/office/drawing/2014/main" id="{00000000-0008-0000-0E00-00006B020000}"/>
            </a:ext>
          </a:extLst>
        </xdr:cNvPr>
        <xdr:cNvCxnSpPr/>
      </xdr:nvCxnSpPr>
      <xdr:spPr>
        <a:xfrm flipV="1">
          <a:off x="19545300" y="10358819"/>
          <a:ext cx="889000" cy="17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54356</xdr:rowOff>
    </xdr:from>
    <xdr:to>
      <xdr:col>98</xdr:col>
      <xdr:colOff>38100</xdr:colOff>
      <xdr:row>60</xdr:row>
      <xdr:rowOff>155956</xdr:rowOff>
    </xdr:to>
    <xdr:sp macro="" textlink="">
      <xdr:nvSpPr>
        <xdr:cNvPr id="620" name="楕円 619">
          <a:extLst>
            <a:ext uri="{FF2B5EF4-FFF2-40B4-BE49-F238E27FC236}">
              <a16:creationId xmlns:a16="http://schemas.microsoft.com/office/drawing/2014/main" id="{00000000-0008-0000-0E00-00006C020000}"/>
            </a:ext>
          </a:extLst>
        </xdr:cNvPr>
        <xdr:cNvSpPr/>
      </xdr:nvSpPr>
      <xdr:spPr>
        <a:xfrm>
          <a:off x="18605500" y="1034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89344</xdr:rowOff>
    </xdr:from>
    <xdr:to>
      <xdr:col>102</xdr:col>
      <xdr:colOff>114300</xdr:colOff>
      <xdr:row>60</xdr:row>
      <xdr:rowOff>105156</xdr:rowOff>
    </xdr:to>
    <xdr:cxnSp macro="">
      <xdr:nvCxnSpPr>
        <xdr:cNvPr id="621" name="直線コネクタ 620">
          <a:extLst>
            <a:ext uri="{FF2B5EF4-FFF2-40B4-BE49-F238E27FC236}">
              <a16:creationId xmlns:a16="http://schemas.microsoft.com/office/drawing/2014/main" id="{00000000-0008-0000-0E00-00006D020000}"/>
            </a:ext>
          </a:extLst>
        </xdr:cNvPr>
        <xdr:cNvCxnSpPr/>
      </xdr:nvCxnSpPr>
      <xdr:spPr>
        <a:xfrm flipV="1">
          <a:off x="18656300" y="10376344"/>
          <a:ext cx="889000" cy="15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110697</xdr:rowOff>
    </xdr:from>
    <xdr:ext cx="469744" cy="259045"/>
    <xdr:sp macro="" textlink="">
      <xdr:nvSpPr>
        <xdr:cNvPr id="622" name="n_1aveValue【学校施設】&#10;一人当たり面積">
          <a:extLst>
            <a:ext uri="{FF2B5EF4-FFF2-40B4-BE49-F238E27FC236}">
              <a16:creationId xmlns:a16="http://schemas.microsoft.com/office/drawing/2014/main" id="{00000000-0008-0000-0E00-00006E020000}"/>
            </a:ext>
          </a:extLst>
        </xdr:cNvPr>
        <xdr:cNvSpPr txBox="1"/>
      </xdr:nvSpPr>
      <xdr:spPr>
        <a:xfrm>
          <a:off x="21075727" y="10569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120794</xdr:rowOff>
    </xdr:from>
    <xdr:ext cx="469744" cy="259045"/>
    <xdr:sp macro="" textlink="">
      <xdr:nvSpPr>
        <xdr:cNvPr id="623" name="n_2aveValue【学校施設】&#10;一人当たり面積">
          <a:extLst>
            <a:ext uri="{FF2B5EF4-FFF2-40B4-BE49-F238E27FC236}">
              <a16:creationId xmlns:a16="http://schemas.microsoft.com/office/drawing/2014/main" id="{00000000-0008-0000-0E00-00006F020000}"/>
            </a:ext>
          </a:extLst>
        </xdr:cNvPr>
        <xdr:cNvSpPr txBox="1"/>
      </xdr:nvSpPr>
      <xdr:spPr>
        <a:xfrm>
          <a:off x="20199427" y="10579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144035</xdr:rowOff>
    </xdr:from>
    <xdr:ext cx="469744" cy="259045"/>
    <xdr:sp macro="" textlink="">
      <xdr:nvSpPr>
        <xdr:cNvPr id="624" name="n_3aveValue【学校施設】&#10;一人当たり面積">
          <a:extLst>
            <a:ext uri="{FF2B5EF4-FFF2-40B4-BE49-F238E27FC236}">
              <a16:creationId xmlns:a16="http://schemas.microsoft.com/office/drawing/2014/main" id="{00000000-0008-0000-0E00-000070020000}"/>
            </a:ext>
          </a:extLst>
        </xdr:cNvPr>
        <xdr:cNvSpPr txBox="1"/>
      </xdr:nvSpPr>
      <xdr:spPr>
        <a:xfrm>
          <a:off x="19310427" y="10602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155084</xdr:rowOff>
    </xdr:from>
    <xdr:ext cx="469744" cy="259045"/>
    <xdr:sp macro="" textlink="">
      <xdr:nvSpPr>
        <xdr:cNvPr id="625" name="n_4aveValue【学校施設】&#10;一人当たり面積">
          <a:extLst>
            <a:ext uri="{FF2B5EF4-FFF2-40B4-BE49-F238E27FC236}">
              <a16:creationId xmlns:a16="http://schemas.microsoft.com/office/drawing/2014/main" id="{00000000-0008-0000-0E00-000071020000}"/>
            </a:ext>
          </a:extLst>
        </xdr:cNvPr>
        <xdr:cNvSpPr txBox="1"/>
      </xdr:nvSpPr>
      <xdr:spPr>
        <a:xfrm>
          <a:off x="18421427" y="10613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126382</xdr:rowOff>
    </xdr:from>
    <xdr:ext cx="469744" cy="259045"/>
    <xdr:sp macro="" textlink="">
      <xdr:nvSpPr>
        <xdr:cNvPr id="626" name="n_1mainValue【学校施設】&#10;一人当たり面積">
          <a:extLst>
            <a:ext uri="{FF2B5EF4-FFF2-40B4-BE49-F238E27FC236}">
              <a16:creationId xmlns:a16="http://schemas.microsoft.com/office/drawing/2014/main" id="{00000000-0008-0000-0E00-000072020000}"/>
            </a:ext>
          </a:extLst>
        </xdr:cNvPr>
        <xdr:cNvSpPr txBox="1"/>
      </xdr:nvSpPr>
      <xdr:spPr>
        <a:xfrm>
          <a:off x="21075727" y="10070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139146</xdr:rowOff>
    </xdr:from>
    <xdr:ext cx="469744" cy="259045"/>
    <xdr:sp macro="" textlink="">
      <xdr:nvSpPr>
        <xdr:cNvPr id="627" name="n_2mainValue【学校施設】&#10;一人当たり面積">
          <a:extLst>
            <a:ext uri="{FF2B5EF4-FFF2-40B4-BE49-F238E27FC236}">
              <a16:creationId xmlns:a16="http://schemas.microsoft.com/office/drawing/2014/main" id="{00000000-0008-0000-0E00-000073020000}"/>
            </a:ext>
          </a:extLst>
        </xdr:cNvPr>
        <xdr:cNvSpPr txBox="1"/>
      </xdr:nvSpPr>
      <xdr:spPr>
        <a:xfrm>
          <a:off x="20199427" y="10083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156671</xdr:rowOff>
    </xdr:from>
    <xdr:ext cx="469744" cy="259045"/>
    <xdr:sp macro="" textlink="">
      <xdr:nvSpPr>
        <xdr:cNvPr id="628" name="n_3mainValue【学校施設】&#10;一人当たり面積">
          <a:extLst>
            <a:ext uri="{FF2B5EF4-FFF2-40B4-BE49-F238E27FC236}">
              <a16:creationId xmlns:a16="http://schemas.microsoft.com/office/drawing/2014/main" id="{00000000-0008-0000-0E00-000074020000}"/>
            </a:ext>
          </a:extLst>
        </xdr:cNvPr>
        <xdr:cNvSpPr txBox="1"/>
      </xdr:nvSpPr>
      <xdr:spPr>
        <a:xfrm>
          <a:off x="19310427" y="10100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1033</xdr:rowOff>
    </xdr:from>
    <xdr:ext cx="469744" cy="259045"/>
    <xdr:sp macro="" textlink="">
      <xdr:nvSpPr>
        <xdr:cNvPr id="629" name="n_4mainValue【学校施設】&#10;一人当たり面積">
          <a:extLst>
            <a:ext uri="{FF2B5EF4-FFF2-40B4-BE49-F238E27FC236}">
              <a16:creationId xmlns:a16="http://schemas.microsoft.com/office/drawing/2014/main" id="{00000000-0008-0000-0E00-000075020000}"/>
            </a:ext>
          </a:extLst>
        </xdr:cNvPr>
        <xdr:cNvSpPr txBox="1"/>
      </xdr:nvSpPr>
      <xdr:spPr>
        <a:xfrm>
          <a:off x="18421427" y="10116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0" name="正方形/長方形 629">
          <a:extLst>
            <a:ext uri="{FF2B5EF4-FFF2-40B4-BE49-F238E27FC236}">
              <a16:creationId xmlns:a16="http://schemas.microsoft.com/office/drawing/2014/main" id="{00000000-0008-0000-0E00-000076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1" name="正方形/長方形 630">
          <a:extLst>
            <a:ext uri="{FF2B5EF4-FFF2-40B4-BE49-F238E27FC236}">
              <a16:creationId xmlns:a16="http://schemas.microsoft.com/office/drawing/2014/main" id="{00000000-0008-0000-0E00-000077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2" name="正方形/長方形 631">
          <a:extLst>
            <a:ext uri="{FF2B5EF4-FFF2-40B4-BE49-F238E27FC236}">
              <a16:creationId xmlns:a16="http://schemas.microsoft.com/office/drawing/2014/main" id="{00000000-0008-0000-0E00-000078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3" name="正方形/長方形 632">
          <a:extLst>
            <a:ext uri="{FF2B5EF4-FFF2-40B4-BE49-F238E27FC236}">
              <a16:creationId xmlns:a16="http://schemas.microsoft.com/office/drawing/2014/main" id="{00000000-0008-0000-0E00-000079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4" name="正方形/長方形 633">
          <a:extLst>
            <a:ext uri="{FF2B5EF4-FFF2-40B4-BE49-F238E27FC236}">
              <a16:creationId xmlns:a16="http://schemas.microsoft.com/office/drawing/2014/main" id="{00000000-0008-0000-0E00-00007A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5" name="正方形/長方形 634">
          <a:extLst>
            <a:ext uri="{FF2B5EF4-FFF2-40B4-BE49-F238E27FC236}">
              <a16:creationId xmlns:a16="http://schemas.microsoft.com/office/drawing/2014/main" id="{00000000-0008-0000-0E00-00007B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6" name="正方形/長方形 635">
          <a:extLst>
            <a:ext uri="{FF2B5EF4-FFF2-40B4-BE49-F238E27FC236}">
              <a16:creationId xmlns:a16="http://schemas.microsoft.com/office/drawing/2014/main" id="{00000000-0008-0000-0E00-00007C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7" name="正方形/長方形 636">
          <a:extLst>
            <a:ext uri="{FF2B5EF4-FFF2-40B4-BE49-F238E27FC236}">
              <a16:creationId xmlns:a16="http://schemas.microsoft.com/office/drawing/2014/main" id="{00000000-0008-0000-0E00-00007D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8" name="テキスト ボックス 637">
          <a:extLst>
            <a:ext uri="{FF2B5EF4-FFF2-40B4-BE49-F238E27FC236}">
              <a16:creationId xmlns:a16="http://schemas.microsoft.com/office/drawing/2014/main" id="{00000000-0008-0000-0E00-00007E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9" name="直線コネクタ 638">
          <a:extLst>
            <a:ext uri="{FF2B5EF4-FFF2-40B4-BE49-F238E27FC236}">
              <a16:creationId xmlns:a16="http://schemas.microsoft.com/office/drawing/2014/main" id="{00000000-0008-0000-0E00-00007F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0" name="テキスト ボックス 639">
          <a:extLst>
            <a:ext uri="{FF2B5EF4-FFF2-40B4-BE49-F238E27FC236}">
              <a16:creationId xmlns:a16="http://schemas.microsoft.com/office/drawing/2014/main" id="{00000000-0008-0000-0E00-000080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41" name="直線コネクタ 640">
          <a:extLst>
            <a:ext uri="{FF2B5EF4-FFF2-40B4-BE49-F238E27FC236}">
              <a16:creationId xmlns:a16="http://schemas.microsoft.com/office/drawing/2014/main" id="{00000000-0008-0000-0E00-000081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2" name="テキスト ボックス 641">
          <a:extLst>
            <a:ext uri="{FF2B5EF4-FFF2-40B4-BE49-F238E27FC236}">
              <a16:creationId xmlns:a16="http://schemas.microsoft.com/office/drawing/2014/main" id="{00000000-0008-0000-0E00-000082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3" name="直線コネクタ 642">
          <a:extLst>
            <a:ext uri="{FF2B5EF4-FFF2-40B4-BE49-F238E27FC236}">
              <a16:creationId xmlns:a16="http://schemas.microsoft.com/office/drawing/2014/main" id="{00000000-0008-0000-0E00-000083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4" name="テキスト ボックス 643">
          <a:extLst>
            <a:ext uri="{FF2B5EF4-FFF2-40B4-BE49-F238E27FC236}">
              <a16:creationId xmlns:a16="http://schemas.microsoft.com/office/drawing/2014/main" id="{00000000-0008-0000-0E00-000084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5" name="直線コネクタ 644">
          <a:extLst>
            <a:ext uri="{FF2B5EF4-FFF2-40B4-BE49-F238E27FC236}">
              <a16:creationId xmlns:a16="http://schemas.microsoft.com/office/drawing/2014/main" id="{00000000-0008-0000-0E00-000085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6" name="テキスト ボックス 645">
          <a:extLst>
            <a:ext uri="{FF2B5EF4-FFF2-40B4-BE49-F238E27FC236}">
              <a16:creationId xmlns:a16="http://schemas.microsoft.com/office/drawing/2014/main" id="{00000000-0008-0000-0E00-000086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7" name="直線コネクタ 646">
          <a:extLst>
            <a:ext uri="{FF2B5EF4-FFF2-40B4-BE49-F238E27FC236}">
              <a16:creationId xmlns:a16="http://schemas.microsoft.com/office/drawing/2014/main" id="{00000000-0008-0000-0E00-000087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8" name="テキスト ボックス 647">
          <a:extLst>
            <a:ext uri="{FF2B5EF4-FFF2-40B4-BE49-F238E27FC236}">
              <a16:creationId xmlns:a16="http://schemas.microsoft.com/office/drawing/2014/main" id="{00000000-0008-0000-0E00-000088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9" name="直線コネクタ 648">
          <a:extLst>
            <a:ext uri="{FF2B5EF4-FFF2-40B4-BE49-F238E27FC236}">
              <a16:creationId xmlns:a16="http://schemas.microsoft.com/office/drawing/2014/main" id="{00000000-0008-0000-0E00-000089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50" name="テキスト ボックス 649">
          <a:extLst>
            <a:ext uri="{FF2B5EF4-FFF2-40B4-BE49-F238E27FC236}">
              <a16:creationId xmlns:a16="http://schemas.microsoft.com/office/drawing/2014/main" id="{00000000-0008-0000-0E00-00008A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1" name="直線コネクタ 650">
          <a:extLst>
            <a:ext uri="{FF2B5EF4-FFF2-40B4-BE49-F238E27FC236}">
              <a16:creationId xmlns:a16="http://schemas.microsoft.com/office/drawing/2014/main" id="{00000000-0008-0000-0E00-00008B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52" name="テキスト ボックス 651">
          <a:extLst>
            <a:ext uri="{FF2B5EF4-FFF2-40B4-BE49-F238E27FC236}">
              <a16:creationId xmlns:a16="http://schemas.microsoft.com/office/drawing/2014/main" id="{00000000-0008-0000-0E00-00008C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3" name="【児童館】&#10;有形固定資産減価償却率グラフ枠">
          <a:extLst>
            <a:ext uri="{FF2B5EF4-FFF2-40B4-BE49-F238E27FC236}">
              <a16:creationId xmlns:a16="http://schemas.microsoft.com/office/drawing/2014/main" id="{00000000-0008-0000-0E00-00008D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87630</xdr:rowOff>
    </xdr:from>
    <xdr:to>
      <xdr:col>85</xdr:col>
      <xdr:colOff>126364</xdr:colOff>
      <xdr:row>86</xdr:row>
      <xdr:rowOff>114300</xdr:rowOff>
    </xdr:to>
    <xdr:cxnSp macro="">
      <xdr:nvCxnSpPr>
        <xdr:cNvPr id="654" name="直線コネクタ 653">
          <a:extLst>
            <a:ext uri="{FF2B5EF4-FFF2-40B4-BE49-F238E27FC236}">
              <a16:creationId xmlns:a16="http://schemas.microsoft.com/office/drawing/2014/main" id="{00000000-0008-0000-0E00-00008E020000}"/>
            </a:ext>
          </a:extLst>
        </xdr:cNvPr>
        <xdr:cNvCxnSpPr/>
      </xdr:nvCxnSpPr>
      <xdr:spPr>
        <a:xfrm flipV="1">
          <a:off x="16318864" y="13289280"/>
          <a:ext cx="0" cy="1569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5" name="【児童館】&#10;有形固定資産減価償却率最小値テキスト">
          <a:extLst>
            <a:ext uri="{FF2B5EF4-FFF2-40B4-BE49-F238E27FC236}">
              <a16:creationId xmlns:a16="http://schemas.microsoft.com/office/drawing/2014/main" id="{00000000-0008-0000-0E00-00008F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6" name="直線コネクタ 655">
          <a:extLst>
            <a:ext uri="{FF2B5EF4-FFF2-40B4-BE49-F238E27FC236}">
              <a16:creationId xmlns:a16="http://schemas.microsoft.com/office/drawing/2014/main" id="{00000000-0008-0000-0E00-000090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34307</xdr:rowOff>
    </xdr:from>
    <xdr:ext cx="405111" cy="259045"/>
    <xdr:sp macro="" textlink="">
      <xdr:nvSpPr>
        <xdr:cNvPr id="657" name="【児童館】&#10;有形固定資産減価償却率最大値テキスト">
          <a:extLst>
            <a:ext uri="{FF2B5EF4-FFF2-40B4-BE49-F238E27FC236}">
              <a16:creationId xmlns:a16="http://schemas.microsoft.com/office/drawing/2014/main" id="{00000000-0008-0000-0E00-000091020000}"/>
            </a:ext>
          </a:extLst>
        </xdr:cNvPr>
        <xdr:cNvSpPr txBox="1"/>
      </xdr:nvSpPr>
      <xdr:spPr>
        <a:xfrm>
          <a:off x="16357600" y="1306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87630</xdr:rowOff>
    </xdr:from>
    <xdr:to>
      <xdr:col>86</xdr:col>
      <xdr:colOff>25400</xdr:colOff>
      <xdr:row>77</xdr:row>
      <xdr:rowOff>87630</xdr:rowOff>
    </xdr:to>
    <xdr:cxnSp macro="">
      <xdr:nvCxnSpPr>
        <xdr:cNvPr id="658" name="直線コネクタ 657">
          <a:extLst>
            <a:ext uri="{FF2B5EF4-FFF2-40B4-BE49-F238E27FC236}">
              <a16:creationId xmlns:a16="http://schemas.microsoft.com/office/drawing/2014/main" id="{00000000-0008-0000-0E00-000092020000}"/>
            </a:ext>
          </a:extLst>
        </xdr:cNvPr>
        <xdr:cNvCxnSpPr/>
      </xdr:nvCxnSpPr>
      <xdr:spPr>
        <a:xfrm>
          <a:off x="16230600" y="1328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101616</xdr:rowOff>
    </xdr:from>
    <xdr:ext cx="405111" cy="259045"/>
    <xdr:sp macro="" textlink="">
      <xdr:nvSpPr>
        <xdr:cNvPr id="659" name="【児童館】&#10;有形固定資産減価償却率平均値テキスト">
          <a:extLst>
            <a:ext uri="{FF2B5EF4-FFF2-40B4-BE49-F238E27FC236}">
              <a16:creationId xmlns:a16="http://schemas.microsoft.com/office/drawing/2014/main" id="{00000000-0008-0000-0E00-000093020000}"/>
            </a:ext>
          </a:extLst>
        </xdr:cNvPr>
        <xdr:cNvSpPr txBox="1"/>
      </xdr:nvSpPr>
      <xdr:spPr>
        <a:xfrm>
          <a:off x="16357600" y="1398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78739</xdr:rowOff>
    </xdr:from>
    <xdr:to>
      <xdr:col>85</xdr:col>
      <xdr:colOff>177800</xdr:colOff>
      <xdr:row>83</xdr:row>
      <xdr:rowOff>8889</xdr:rowOff>
    </xdr:to>
    <xdr:sp macro="" textlink="">
      <xdr:nvSpPr>
        <xdr:cNvPr id="660" name="フローチャート: 判断 659">
          <a:extLst>
            <a:ext uri="{FF2B5EF4-FFF2-40B4-BE49-F238E27FC236}">
              <a16:creationId xmlns:a16="http://schemas.microsoft.com/office/drawing/2014/main" id="{00000000-0008-0000-0E00-000094020000}"/>
            </a:ext>
          </a:extLst>
        </xdr:cNvPr>
        <xdr:cNvSpPr/>
      </xdr:nvSpPr>
      <xdr:spPr>
        <a:xfrm>
          <a:off x="162687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31114</xdr:rowOff>
    </xdr:from>
    <xdr:to>
      <xdr:col>81</xdr:col>
      <xdr:colOff>101600</xdr:colOff>
      <xdr:row>82</xdr:row>
      <xdr:rowOff>132714</xdr:rowOff>
    </xdr:to>
    <xdr:sp macro="" textlink="">
      <xdr:nvSpPr>
        <xdr:cNvPr id="661" name="フローチャート: 判断 660">
          <a:extLst>
            <a:ext uri="{FF2B5EF4-FFF2-40B4-BE49-F238E27FC236}">
              <a16:creationId xmlns:a16="http://schemas.microsoft.com/office/drawing/2014/main" id="{00000000-0008-0000-0E00-000095020000}"/>
            </a:ext>
          </a:extLst>
        </xdr:cNvPr>
        <xdr:cNvSpPr/>
      </xdr:nvSpPr>
      <xdr:spPr>
        <a:xfrm>
          <a:off x="15430500" y="1409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166370</xdr:rowOff>
    </xdr:from>
    <xdr:to>
      <xdr:col>76</xdr:col>
      <xdr:colOff>165100</xdr:colOff>
      <xdr:row>82</xdr:row>
      <xdr:rowOff>96520</xdr:rowOff>
    </xdr:to>
    <xdr:sp macro="" textlink="">
      <xdr:nvSpPr>
        <xdr:cNvPr id="662" name="フローチャート: 判断 661">
          <a:extLst>
            <a:ext uri="{FF2B5EF4-FFF2-40B4-BE49-F238E27FC236}">
              <a16:creationId xmlns:a16="http://schemas.microsoft.com/office/drawing/2014/main" id="{00000000-0008-0000-0E00-000096020000}"/>
            </a:ext>
          </a:extLst>
        </xdr:cNvPr>
        <xdr:cNvSpPr/>
      </xdr:nvSpPr>
      <xdr:spPr>
        <a:xfrm>
          <a:off x="14541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23495</xdr:rowOff>
    </xdr:from>
    <xdr:to>
      <xdr:col>72</xdr:col>
      <xdr:colOff>38100</xdr:colOff>
      <xdr:row>82</xdr:row>
      <xdr:rowOff>125095</xdr:rowOff>
    </xdr:to>
    <xdr:sp macro="" textlink="">
      <xdr:nvSpPr>
        <xdr:cNvPr id="663" name="フローチャート: 判断 662">
          <a:extLst>
            <a:ext uri="{FF2B5EF4-FFF2-40B4-BE49-F238E27FC236}">
              <a16:creationId xmlns:a16="http://schemas.microsoft.com/office/drawing/2014/main" id="{00000000-0008-0000-0E00-000097020000}"/>
            </a:ext>
          </a:extLst>
        </xdr:cNvPr>
        <xdr:cNvSpPr/>
      </xdr:nvSpPr>
      <xdr:spPr>
        <a:xfrm>
          <a:off x="13652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145414</xdr:rowOff>
    </xdr:from>
    <xdr:to>
      <xdr:col>67</xdr:col>
      <xdr:colOff>101600</xdr:colOff>
      <xdr:row>82</xdr:row>
      <xdr:rowOff>75564</xdr:rowOff>
    </xdr:to>
    <xdr:sp macro="" textlink="">
      <xdr:nvSpPr>
        <xdr:cNvPr id="664" name="フローチャート: 判断 663">
          <a:extLst>
            <a:ext uri="{FF2B5EF4-FFF2-40B4-BE49-F238E27FC236}">
              <a16:creationId xmlns:a16="http://schemas.microsoft.com/office/drawing/2014/main" id="{00000000-0008-0000-0E00-000098020000}"/>
            </a:ext>
          </a:extLst>
        </xdr:cNvPr>
        <xdr:cNvSpPr/>
      </xdr:nvSpPr>
      <xdr:spPr>
        <a:xfrm>
          <a:off x="12763500" y="1403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00000000-0008-0000-0E00-000099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00000000-0008-0000-0E00-00009A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00000000-0008-0000-0E00-00009B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00000000-0008-0000-0E00-00009C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9" name="テキスト ボックス 668">
          <a:extLst>
            <a:ext uri="{FF2B5EF4-FFF2-40B4-BE49-F238E27FC236}">
              <a16:creationId xmlns:a16="http://schemas.microsoft.com/office/drawing/2014/main" id="{00000000-0008-0000-0E00-00009D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48261</xdr:rowOff>
    </xdr:from>
    <xdr:to>
      <xdr:col>85</xdr:col>
      <xdr:colOff>177800</xdr:colOff>
      <xdr:row>86</xdr:row>
      <xdr:rowOff>149861</xdr:rowOff>
    </xdr:to>
    <xdr:sp macro="" textlink="">
      <xdr:nvSpPr>
        <xdr:cNvPr id="670" name="楕円 669">
          <a:extLst>
            <a:ext uri="{FF2B5EF4-FFF2-40B4-BE49-F238E27FC236}">
              <a16:creationId xmlns:a16="http://schemas.microsoft.com/office/drawing/2014/main" id="{00000000-0008-0000-0E00-00009E020000}"/>
            </a:ext>
          </a:extLst>
        </xdr:cNvPr>
        <xdr:cNvSpPr/>
      </xdr:nvSpPr>
      <xdr:spPr>
        <a:xfrm>
          <a:off x="16268700" y="1479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134638</xdr:rowOff>
    </xdr:from>
    <xdr:ext cx="405111" cy="259045"/>
    <xdr:sp macro="" textlink="">
      <xdr:nvSpPr>
        <xdr:cNvPr id="671" name="【児童館】&#10;有形固定資産減価償却率該当値テキスト">
          <a:extLst>
            <a:ext uri="{FF2B5EF4-FFF2-40B4-BE49-F238E27FC236}">
              <a16:creationId xmlns:a16="http://schemas.microsoft.com/office/drawing/2014/main" id="{00000000-0008-0000-0E00-00009F020000}"/>
            </a:ext>
          </a:extLst>
        </xdr:cNvPr>
        <xdr:cNvSpPr txBox="1"/>
      </xdr:nvSpPr>
      <xdr:spPr>
        <a:xfrm>
          <a:off x="16357600" y="14707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46355</xdr:rowOff>
    </xdr:from>
    <xdr:to>
      <xdr:col>81</xdr:col>
      <xdr:colOff>101600</xdr:colOff>
      <xdr:row>86</xdr:row>
      <xdr:rowOff>147955</xdr:rowOff>
    </xdr:to>
    <xdr:sp macro="" textlink="">
      <xdr:nvSpPr>
        <xdr:cNvPr id="672" name="楕円 671">
          <a:extLst>
            <a:ext uri="{FF2B5EF4-FFF2-40B4-BE49-F238E27FC236}">
              <a16:creationId xmlns:a16="http://schemas.microsoft.com/office/drawing/2014/main" id="{00000000-0008-0000-0E00-0000A0020000}"/>
            </a:ext>
          </a:extLst>
        </xdr:cNvPr>
        <xdr:cNvSpPr/>
      </xdr:nvSpPr>
      <xdr:spPr>
        <a:xfrm>
          <a:off x="15430500" y="1479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97155</xdr:rowOff>
    </xdr:from>
    <xdr:to>
      <xdr:col>85</xdr:col>
      <xdr:colOff>127000</xdr:colOff>
      <xdr:row>86</xdr:row>
      <xdr:rowOff>99061</xdr:rowOff>
    </xdr:to>
    <xdr:cxnSp macro="">
      <xdr:nvCxnSpPr>
        <xdr:cNvPr id="673" name="直線コネクタ 672">
          <a:extLst>
            <a:ext uri="{FF2B5EF4-FFF2-40B4-BE49-F238E27FC236}">
              <a16:creationId xmlns:a16="http://schemas.microsoft.com/office/drawing/2014/main" id="{00000000-0008-0000-0E00-0000A1020000}"/>
            </a:ext>
          </a:extLst>
        </xdr:cNvPr>
        <xdr:cNvCxnSpPr/>
      </xdr:nvCxnSpPr>
      <xdr:spPr>
        <a:xfrm>
          <a:off x="15481300" y="14841855"/>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44450</xdr:rowOff>
    </xdr:from>
    <xdr:to>
      <xdr:col>76</xdr:col>
      <xdr:colOff>165100</xdr:colOff>
      <xdr:row>86</xdr:row>
      <xdr:rowOff>146050</xdr:rowOff>
    </xdr:to>
    <xdr:sp macro="" textlink="">
      <xdr:nvSpPr>
        <xdr:cNvPr id="674" name="楕円 673">
          <a:extLst>
            <a:ext uri="{FF2B5EF4-FFF2-40B4-BE49-F238E27FC236}">
              <a16:creationId xmlns:a16="http://schemas.microsoft.com/office/drawing/2014/main" id="{00000000-0008-0000-0E00-0000A2020000}"/>
            </a:ext>
          </a:extLst>
        </xdr:cNvPr>
        <xdr:cNvSpPr/>
      </xdr:nvSpPr>
      <xdr:spPr>
        <a:xfrm>
          <a:off x="14541500" y="1478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95250</xdr:rowOff>
    </xdr:from>
    <xdr:to>
      <xdr:col>81</xdr:col>
      <xdr:colOff>50800</xdr:colOff>
      <xdr:row>86</xdr:row>
      <xdr:rowOff>97155</xdr:rowOff>
    </xdr:to>
    <xdr:cxnSp macro="">
      <xdr:nvCxnSpPr>
        <xdr:cNvPr id="675" name="直線コネクタ 674">
          <a:extLst>
            <a:ext uri="{FF2B5EF4-FFF2-40B4-BE49-F238E27FC236}">
              <a16:creationId xmlns:a16="http://schemas.microsoft.com/office/drawing/2014/main" id="{00000000-0008-0000-0E00-0000A3020000}"/>
            </a:ext>
          </a:extLst>
        </xdr:cNvPr>
        <xdr:cNvCxnSpPr/>
      </xdr:nvCxnSpPr>
      <xdr:spPr>
        <a:xfrm>
          <a:off x="14592300" y="1483995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44450</xdr:rowOff>
    </xdr:from>
    <xdr:to>
      <xdr:col>72</xdr:col>
      <xdr:colOff>38100</xdr:colOff>
      <xdr:row>86</xdr:row>
      <xdr:rowOff>146050</xdr:rowOff>
    </xdr:to>
    <xdr:sp macro="" textlink="">
      <xdr:nvSpPr>
        <xdr:cNvPr id="676" name="楕円 675">
          <a:extLst>
            <a:ext uri="{FF2B5EF4-FFF2-40B4-BE49-F238E27FC236}">
              <a16:creationId xmlns:a16="http://schemas.microsoft.com/office/drawing/2014/main" id="{00000000-0008-0000-0E00-0000A4020000}"/>
            </a:ext>
          </a:extLst>
        </xdr:cNvPr>
        <xdr:cNvSpPr/>
      </xdr:nvSpPr>
      <xdr:spPr>
        <a:xfrm>
          <a:off x="13652500" y="1478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95250</xdr:rowOff>
    </xdr:from>
    <xdr:to>
      <xdr:col>76</xdr:col>
      <xdr:colOff>114300</xdr:colOff>
      <xdr:row>86</xdr:row>
      <xdr:rowOff>95250</xdr:rowOff>
    </xdr:to>
    <xdr:cxnSp macro="">
      <xdr:nvCxnSpPr>
        <xdr:cNvPr id="677" name="直線コネクタ 676">
          <a:extLst>
            <a:ext uri="{FF2B5EF4-FFF2-40B4-BE49-F238E27FC236}">
              <a16:creationId xmlns:a16="http://schemas.microsoft.com/office/drawing/2014/main" id="{00000000-0008-0000-0E00-0000A5020000}"/>
            </a:ext>
          </a:extLst>
        </xdr:cNvPr>
        <xdr:cNvCxnSpPr/>
      </xdr:nvCxnSpPr>
      <xdr:spPr>
        <a:xfrm>
          <a:off x="13703300" y="14839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63500</xdr:rowOff>
    </xdr:from>
    <xdr:to>
      <xdr:col>67</xdr:col>
      <xdr:colOff>101600</xdr:colOff>
      <xdr:row>86</xdr:row>
      <xdr:rowOff>165100</xdr:rowOff>
    </xdr:to>
    <xdr:sp macro="" textlink="">
      <xdr:nvSpPr>
        <xdr:cNvPr id="678" name="楕円 677">
          <a:extLst>
            <a:ext uri="{FF2B5EF4-FFF2-40B4-BE49-F238E27FC236}">
              <a16:creationId xmlns:a16="http://schemas.microsoft.com/office/drawing/2014/main" id="{00000000-0008-0000-0E00-0000A6020000}"/>
            </a:ext>
          </a:extLst>
        </xdr:cNvPr>
        <xdr:cNvSpPr/>
      </xdr:nvSpPr>
      <xdr:spPr>
        <a:xfrm>
          <a:off x="12763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95250</xdr:rowOff>
    </xdr:from>
    <xdr:to>
      <xdr:col>71</xdr:col>
      <xdr:colOff>177800</xdr:colOff>
      <xdr:row>86</xdr:row>
      <xdr:rowOff>114300</xdr:rowOff>
    </xdr:to>
    <xdr:cxnSp macro="">
      <xdr:nvCxnSpPr>
        <xdr:cNvPr id="679" name="直線コネクタ 678">
          <a:extLst>
            <a:ext uri="{FF2B5EF4-FFF2-40B4-BE49-F238E27FC236}">
              <a16:creationId xmlns:a16="http://schemas.microsoft.com/office/drawing/2014/main" id="{00000000-0008-0000-0E00-0000A7020000}"/>
            </a:ext>
          </a:extLst>
        </xdr:cNvPr>
        <xdr:cNvCxnSpPr/>
      </xdr:nvCxnSpPr>
      <xdr:spPr>
        <a:xfrm flipV="1">
          <a:off x="12814300" y="148399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149241</xdr:rowOff>
    </xdr:from>
    <xdr:ext cx="405111" cy="259045"/>
    <xdr:sp macro="" textlink="">
      <xdr:nvSpPr>
        <xdr:cNvPr id="680" name="n_1aveValue【児童館】&#10;有形固定資産減価償却率">
          <a:extLst>
            <a:ext uri="{FF2B5EF4-FFF2-40B4-BE49-F238E27FC236}">
              <a16:creationId xmlns:a16="http://schemas.microsoft.com/office/drawing/2014/main" id="{00000000-0008-0000-0E00-0000A8020000}"/>
            </a:ext>
          </a:extLst>
        </xdr:cNvPr>
        <xdr:cNvSpPr txBox="1"/>
      </xdr:nvSpPr>
      <xdr:spPr>
        <a:xfrm>
          <a:off x="15266044" y="1386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113047</xdr:rowOff>
    </xdr:from>
    <xdr:ext cx="405111" cy="259045"/>
    <xdr:sp macro="" textlink="">
      <xdr:nvSpPr>
        <xdr:cNvPr id="681" name="n_2aveValue【児童館】&#10;有形固定資産減価償却率">
          <a:extLst>
            <a:ext uri="{FF2B5EF4-FFF2-40B4-BE49-F238E27FC236}">
              <a16:creationId xmlns:a16="http://schemas.microsoft.com/office/drawing/2014/main" id="{00000000-0008-0000-0E00-0000A9020000}"/>
            </a:ext>
          </a:extLst>
        </xdr:cNvPr>
        <xdr:cNvSpPr txBox="1"/>
      </xdr:nvSpPr>
      <xdr:spPr>
        <a:xfrm>
          <a:off x="14389744"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141622</xdr:rowOff>
    </xdr:from>
    <xdr:ext cx="405111" cy="259045"/>
    <xdr:sp macro="" textlink="">
      <xdr:nvSpPr>
        <xdr:cNvPr id="682" name="n_3aveValue【児童館】&#10;有形固定資産減価償却率">
          <a:extLst>
            <a:ext uri="{FF2B5EF4-FFF2-40B4-BE49-F238E27FC236}">
              <a16:creationId xmlns:a16="http://schemas.microsoft.com/office/drawing/2014/main" id="{00000000-0008-0000-0E00-0000AA020000}"/>
            </a:ext>
          </a:extLst>
        </xdr:cNvPr>
        <xdr:cNvSpPr txBox="1"/>
      </xdr:nvSpPr>
      <xdr:spPr>
        <a:xfrm>
          <a:off x="1350074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92091</xdr:rowOff>
    </xdr:from>
    <xdr:ext cx="405111" cy="259045"/>
    <xdr:sp macro="" textlink="">
      <xdr:nvSpPr>
        <xdr:cNvPr id="683" name="n_4aveValue【児童館】&#10;有形固定資産減価償却率">
          <a:extLst>
            <a:ext uri="{FF2B5EF4-FFF2-40B4-BE49-F238E27FC236}">
              <a16:creationId xmlns:a16="http://schemas.microsoft.com/office/drawing/2014/main" id="{00000000-0008-0000-0E00-0000AB020000}"/>
            </a:ext>
          </a:extLst>
        </xdr:cNvPr>
        <xdr:cNvSpPr txBox="1"/>
      </xdr:nvSpPr>
      <xdr:spPr>
        <a:xfrm>
          <a:off x="12611744" y="1380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139082</xdr:rowOff>
    </xdr:from>
    <xdr:ext cx="405111" cy="259045"/>
    <xdr:sp macro="" textlink="">
      <xdr:nvSpPr>
        <xdr:cNvPr id="684" name="n_1mainValue【児童館】&#10;有形固定資産減価償却率">
          <a:extLst>
            <a:ext uri="{FF2B5EF4-FFF2-40B4-BE49-F238E27FC236}">
              <a16:creationId xmlns:a16="http://schemas.microsoft.com/office/drawing/2014/main" id="{00000000-0008-0000-0E00-0000AC020000}"/>
            </a:ext>
          </a:extLst>
        </xdr:cNvPr>
        <xdr:cNvSpPr txBox="1"/>
      </xdr:nvSpPr>
      <xdr:spPr>
        <a:xfrm>
          <a:off x="15266044" y="1488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137177</xdr:rowOff>
    </xdr:from>
    <xdr:ext cx="405111" cy="259045"/>
    <xdr:sp macro="" textlink="">
      <xdr:nvSpPr>
        <xdr:cNvPr id="685" name="n_2mainValue【児童館】&#10;有形固定資産減価償却率">
          <a:extLst>
            <a:ext uri="{FF2B5EF4-FFF2-40B4-BE49-F238E27FC236}">
              <a16:creationId xmlns:a16="http://schemas.microsoft.com/office/drawing/2014/main" id="{00000000-0008-0000-0E00-0000AD020000}"/>
            </a:ext>
          </a:extLst>
        </xdr:cNvPr>
        <xdr:cNvSpPr txBox="1"/>
      </xdr:nvSpPr>
      <xdr:spPr>
        <a:xfrm>
          <a:off x="14389744" y="1488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137177</xdr:rowOff>
    </xdr:from>
    <xdr:ext cx="405111" cy="259045"/>
    <xdr:sp macro="" textlink="">
      <xdr:nvSpPr>
        <xdr:cNvPr id="686" name="n_3mainValue【児童館】&#10;有形固定資産減価償却率">
          <a:extLst>
            <a:ext uri="{FF2B5EF4-FFF2-40B4-BE49-F238E27FC236}">
              <a16:creationId xmlns:a16="http://schemas.microsoft.com/office/drawing/2014/main" id="{00000000-0008-0000-0E00-0000AE020000}"/>
            </a:ext>
          </a:extLst>
        </xdr:cNvPr>
        <xdr:cNvSpPr txBox="1"/>
      </xdr:nvSpPr>
      <xdr:spPr>
        <a:xfrm>
          <a:off x="13500744" y="1488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86</xdr:row>
      <xdr:rowOff>156227</xdr:rowOff>
    </xdr:from>
    <xdr:ext cx="469744" cy="259045"/>
    <xdr:sp macro="" textlink="">
      <xdr:nvSpPr>
        <xdr:cNvPr id="687" name="n_4mainValue【児童館】&#10;有形固定資産減価償却率">
          <a:extLst>
            <a:ext uri="{FF2B5EF4-FFF2-40B4-BE49-F238E27FC236}">
              <a16:creationId xmlns:a16="http://schemas.microsoft.com/office/drawing/2014/main" id="{00000000-0008-0000-0E00-0000AF020000}"/>
            </a:ext>
          </a:extLst>
        </xdr:cNvPr>
        <xdr:cNvSpPr txBox="1"/>
      </xdr:nvSpPr>
      <xdr:spPr>
        <a:xfrm>
          <a:off x="12579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8" name="正方形/長方形 687">
          <a:extLst>
            <a:ext uri="{FF2B5EF4-FFF2-40B4-BE49-F238E27FC236}">
              <a16:creationId xmlns:a16="http://schemas.microsoft.com/office/drawing/2014/main" id="{00000000-0008-0000-0E00-0000B0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9" name="正方形/長方形 688">
          <a:extLst>
            <a:ext uri="{FF2B5EF4-FFF2-40B4-BE49-F238E27FC236}">
              <a16:creationId xmlns:a16="http://schemas.microsoft.com/office/drawing/2014/main" id="{00000000-0008-0000-0E00-0000B1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0" name="正方形/長方形 689">
          <a:extLst>
            <a:ext uri="{FF2B5EF4-FFF2-40B4-BE49-F238E27FC236}">
              <a16:creationId xmlns:a16="http://schemas.microsoft.com/office/drawing/2014/main" id="{00000000-0008-0000-0E00-0000B2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1" name="正方形/長方形 690">
          <a:extLst>
            <a:ext uri="{FF2B5EF4-FFF2-40B4-BE49-F238E27FC236}">
              <a16:creationId xmlns:a16="http://schemas.microsoft.com/office/drawing/2014/main" id="{00000000-0008-0000-0E00-0000B3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2" name="正方形/長方形 691">
          <a:extLst>
            <a:ext uri="{FF2B5EF4-FFF2-40B4-BE49-F238E27FC236}">
              <a16:creationId xmlns:a16="http://schemas.microsoft.com/office/drawing/2014/main" id="{00000000-0008-0000-0E00-0000B4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3" name="正方形/長方形 692">
          <a:extLst>
            <a:ext uri="{FF2B5EF4-FFF2-40B4-BE49-F238E27FC236}">
              <a16:creationId xmlns:a16="http://schemas.microsoft.com/office/drawing/2014/main" id="{00000000-0008-0000-0E00-0000B5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4" name="正方形/長方形 693">
          <a:extLst>
            <a:ext uri="{FF2B5EF4-FFF2-40B4-BE49-F238E27FC236}">
              <a16:creationId xmlns:a16="http://schemas.microsoft.com/office/drawing/2014/main" id="{00000000-0008-0000-0E00-0000B6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5" name="正方形/長方形 694">
          <a:extLst>
            <a:ext uri="{FF2B5EF4-FFF2-40B4-BE49-F238E27FC236}">
              <a16:creationId xmlns:a16="http://schemas.microsoft.com/office/drawing/2014/main" id="{00000000-0008-0000-0E00-0000B7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6" name="テキスト ボックス 695">
          <a:extLst>
            <a:ext uri="{FF2B5EF4-FFF2-40B4-BE49-F238E27FC236}">
              <a16:creationId xmlns:a16="http://schemas.microsoft.com/office/drawing/2014/main" id="{00000000-0008-0000-0E00-0000B8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7" name="直線コネクタ 696">
          <a:extLst>
            <a:ext uri="{FF2B5EF4-FFF2-40B4-BE49-F238E27FC236}">
              <a16:creationId xmlns:a16="http://schemas.microsoft.com/office/drawing/2014/main" id="{00000000-0008-0000-0E00-0000B9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698" name="直線コネクタ 697">
          <a:extLst>
            <a:ext uri="{FF2B5EF4-FFF2-40B4-BE49-F238E27FC236}">
              <a16:creationId xmlns:a16="http://schemas.microsoft.com/office/drawing/2014/main" id="{00000000-0008-0000-0E00-0000BA020000}"/>
            </a:ext>
          </a:extLst>
        </xdr:cNvPr>
        <xdr:cNvCxnSpPr/>
      </xdr:nvCxnSpPr>
      <xdr:spPr>
        <a:xfrm>
          <a:off x="18288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699" name="テキスト ボックス 698">
          <a:extLst>
            <a:ext uri="{FF2B5EF4-FFF2-40B4-BE49-F238E27FC236}">
              <a16:creationId xmlns:a16="http://schemas.microsoft.com/office/drawing/2014/main" id="{00000000-0008-0000-0E00-0000BB020000}"/>
            </a:ext>
          </a:extLst>
        </xdr:cNvPr>
        <xdr:cNvSpPr txBox="1"/>
      </xdr:nvSpPr>
      <xdr:spPr>
        <a:xfrm>
          <a:off x="17820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00" name="直線コネクタ 699">
          <a:extLst>
            <a:ext uri="{FF2B5EF4-FFF2-40B4-BE49-F238E27FC236}">
              <a16:creationId xmlns:a16="http://schemas.microsoft.com/office/drawing/2014/main" id="{00000000-0008-0000-0E00-0000BC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1" name="テキスト ボックス 700">
          <a:extLst>
            <a:ext uri="{FF2B5EF4-FFF2-40B4-BE49-F238E27FC236}">
              <a16:creationId xmlns:a16="http://schemas.microsoft.com/office/drawing/2014/main" id="{00000000-0008-0000-0E00-0000BD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702" name="直線コネクタ 701">
          <a:extLst>
            <a:ext uri="{FF2B5EF4-FFF2-40B4-BE49-F238E27FC236}">
              <a16:creationId xmlns:a16="http://schemas.microsoft.com/office/drawing/2014/main" id="{00000000-0008-0000-0E00-0000BE020000}"/>
            </a:ext>
          </a:extLst>
        </xdr:cNvPr>
        <xdr:cNvCxnSpPr/>
      </xdr:nvCxnSpPr>
      <xdr:spPr>
        <a:xfrm>
          <a:off x="18288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703" name="テキスト ボックス 702">
          <a:extLst>
            <a:ext uri="{FF2B5EF4-FFF2-40B4-BE49-F238E27FC236}">
              <a16:creationId xmlns:a16="http://schemas.microsoft.com/office/drawing/2014/main" id="{00000000-0008-0000-0E00-0000BF020000}"/>
            </a:ext>
          </a:extLst>
        </xdr:cNvPr>
        <xdr:cNvSpPr txBox="1"/>
      </xdr:nvSpPr>
      <xdr:spPr>
        <a:xfrm>
          <a:off x="17820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00000000-0008-0000-0E00-0000C0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00000000-0008-0000-0E00-0000C1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児童館】&#10;一人当たり面積グラフ枠">
          <a:extLst>
            <a:ext uri="{FF2B5EF4-FFF2-40B4-BE49-F238E27FC236}">
              <a16:creationId xmlns:a16="http://schemas.microsoft.com/office/drawing/2014/main" id="{00000000-0008-0000-0E00-0000C2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9525</xdr:rowOff>
    </xdr:from>
    <xdr:to>
      <xdr:col>116</xdr:col>
      <xdr:colOff>62864</xdr:colOff>
      <xdr:row>84</xdr:row>
      <xdr:rowOff>169545</xdr:rowOff>
    </xdr:to>
    <xdr:cxnSp macro="">
      <xdr:nvCxnSpPr>
        <xdr:cNvPr id="707" name="直線コネクタ 706">
          <a:extLst>
            <a:ext uri="{FF2B5EF4-FFF2-40B4-BE49-F238E27FC236}">
              <a16:creationId xmlns:a16="http://schemas.microsoft.com/office/drawing/2014/main" id="{00000000-0008-0000-0E00-0000C3020000}"/>
            </a:ext>
          </a:extLst>
        </xdr:cNvPr>
        <xdr:cNvCxnSpPr/>
      </xdr:nvCxnSpPr>
      <xdr:spPr>
        <a:xfrm flipV="1">
          <a:off x="22160864" y="13382625"/>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1922</xdr:rowOff>
    </xdr:from>
    <xdr:ext cx="469744" cy="259045"/>
    <xdr:sp macro="" textlink="">
      <xdr:nvSpPr>
        <xdr:cNvPr id="708" name="【児童館】&#10;一人当たり面積最小値テキスト">
          <a:extLst>
            <a:ext uri="{FF2B5EF4-FFF2-40B4-BE49-F238E27FC236}">
              <a16:creationId xmlns:a16="http://schemas.microsoft.com/office/drawing/2014/main" id="{00000000-0008-0000-0E00-0000C4020000}"/>
            </a:ext>
          </a:extLst>
        </xdr:cNvPr>
        <xdr:cNvSpPr txBox="1"/>
      </xdr:nvSpPr>
      <xdr:spPr>
        <a:xfrm>
          <a:off x="22199600" y="1457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84</xdr:row>
      <xdr:rowOff>169545</xdr:rowOff>
    </xdr:from>
    <xdr:to>
      <xdr:col>116</xdr:col>
      <xdr:colOff>152400</xdr:colOff>
      <xdr:row>84</xdr:row>
      <xdr:rowOff>169545</xdr:rowOff>
    </xdr:to>
    <xdr:cxnSp macro="">
      <xdr:nvCxnSpPr>
        <xdr:cNvPr id="709" name="直線コネクタ 708">
          <a:extLst>
            <a:ext uri="{FF2B5EF4-FFF2-40B4-BE49-F238E27FC236}">
              <a16:creationId xmlns:a16="http://schemas.microsoft.com/office/drawing/2014/main" id="{00000000-0008-0000-0E00-0000C5020000}"/>
            </a:ext>
          </a:extLst>
        </xdr:cNvPr>
        <xdr:cNvCxnSpPr/>
      </xdr:nvCxnSpPr>
      <xdr:spPr>
        <a:xfrm>
          <a:off x="22072600" y="14571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127652</xdr:rowOff>
    </xdr:from>
    <xdr:ext cx="469744" cy="259045"/>
    <xdr:sp macro="" textlink="">
      <xdr:nvSpPr>
        <xdr:cNvPr id="710" name="【児童館】&#10;一人当たり面積最大値テキスト">
          <a:extLst>
            <a:ext uri="{FF2B5EF4-FFF2-40B4-BE49-F238E27FC236}">
              <a16:creationId xmlns:a16="http://schemas.microsoft.com/office/drawing/2014/main" id="{00000000-0008-0000-0E00-0000C6020000}"/>
            </a:ext>
          </a:extLst>
        </xdr:cNvPr>
        <xdr:cNvSpPr txBox="1"/>
      </xdr:nvSpPr>
      <xdr:spPr>
        <a:xfrm>
          <a:off x="22199600" y="13157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9525</xdr:rowOff>
    </xdr:from>
    <xdr:to>
      <xdr:col>116</xdr:col>
      <xdr:colOff>152400</xdr:colOff>
      <xdr:row>78</xdr:row>
      <xdr:rowOff>9525</xdr:rowOff>
    </xdr:to>
    <xdr:cxnSp macro="">
      <xdr:nvCxnSpPr>
        <xdr:cNvPr id="711" name="直線コネクタ 710">
          <a:extLst>
            <a:ext uri="{FF2B5EF4-FFF2-40B4-BE49-F238E27FC236}">
              <a16:creationId xmlns:a16="http://schemas.microsoft.com/office/drawing/2014/main" id="{00000000-0008-0000-0E00-0000C7020000}"/>
            </a:ext>
          </a:extLst>
        </xdr:cNvPr>
        <xdr:cNvCxnSpPr/>
      </xdr:nvCxnSpPr>
      <xdr:spPr>
        <a:xfrm>
          <a:off x="22072600" y="13382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17163</xdr:rowOff>
    </xdr:from>
    <xdr:ext cx="469744" cy="259045"/>
    <xdr:sp macro="" textlink="">
      <xdr:nvSpPr>
        <xdr:cNvPr id="712" name="【児童館】&#10;一人当たり面積平均値テキスト">
          <a:extLst>
            <a:ext uri="{FF2B5EF4-FFF2-40B4-BE49-F238E27FC236}">
              <a16:creationId xmlns:a16="http://schemas.microsoft.com/office/drawing/2014/main" id="{00000000-0008-0000-0E00-0000C8020000}"/>
            </a:ext>
          </a:extLst>
        </xdr:cNvPr>
        <xdr:cNvSpPr txBox="1"/>
      </xdr:nvSpPr>
      <xdr:spPr>
        <a:xfrm>
          <a:off x="22199600" y="140760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38736</xdr:rowOff>
    </xdr:from>
    <xdr:to>
      <xdr:col>116</xdr:col>
      <xdr:colOff>114300</xdr:colOff>
      <xdr:row>82</xdr:row>
      <xdr:rowOff>140336</xdr:rowOff>
    </xdr:to>
    <xdr:sp macro="" textlink="">
      <xdr:nvSpPr>
        <xdr:cNvPr id="713" name="フローチャート: 判断 712">
          <a:extLst>
            <a:ext uri="{FF2B5EF4-FFF2-40B4-BE49-F238E27FC236}">
              <a16:creationId xmlns:a16="http://schemas.microsoft.com/office/drawing/2014/main" id="{00000000-0008-0000-0E00-0000C9020000}"/>
            </a:ext>
          </a:extLst>
        </xdr:cNvPr>
        <xdr:cNvSpPr/>
      </xdr:nvSpPr>
      <xdr:spPr>
        <a:xfrm>
          <a:off x="22110700" y="1409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33020</xdr:rowOff>
    </xdr:from>
    <xdr:to>
      <xdr:col>112</xdr:col>
      <xdr:colOff>38100</xdr:colOff>
      <xdr:row>82</xdr:row>
      <xdr:rowOff>134620</xdr:rowOff>
    </xdr:to>
    <xdr:sp macro="" textlink="">
      <xdr:nvSpPr>
        <xdr:cNvPr id="714" name="フローチャート: 判断 713">
          <a:extLst>
            <a:ext uri="{FF2B5EF4-FFF2-40B4-BE49-F238E27FC236}">
              <a16:creationId xmlns:a16="http://schemas.microsoft.com/office/drawing/2014/main" id="{00000000-0008-0000-0E00-0000CA020000}"/>
            </a:ext>
          </a:extLst>
        </xdr:cNvPr>
        <xdr:cNvSpPr/>
      </xdr:nvSpPr>
      <xdr:spPr>
        <a:xfrm>
          <a:off x="21272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50164</xdr:rowOff>
    </xdr:from>
    <xdr:to>
      <xdr:col>107</xdr:col>
      <xdr:colOff>101600</xdr:colOff>
      <xdr:row>82</xdr:row>
      <xdr:rowOff>151764</xdr:rowOff>
    </xdr:to>
    <xdr:sp macro="" textlink="">
      <xdr:nvSpPr>
        <xdr:cNvPr id="715" name="フローチャート: 判断 714">
          <a:extLst>
            <a:ext uri="{FF2B5EF4-FFF2-40B4-BE49-F238E27FC236}">
              <a16:creationId xmlns:a16="http://schemas.microsoft.com/office/drawing/2014/main" id="{00000000-0008-0000-0E00-0000CB020000}"/>
            </a:ext>
          </a:extLst>
        </xdr:cNvPr>
        <xdr:cNvSpPr/>
      </xdr:nvSpPr>
      <xdr:spPr>
        <a:xfrm>
          <a:off x="20383500" y="1410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10161</xdr:rowOff>
    </xdr:from>
    <xdr:to>
      <xdr:col>102</xdr:col>
      <xdr:colOff>165100</xdr:colOff>
      <xdr:row>82</xdr:row>
      <xdr:rowOff>111761</xdr:rowOff>
    </xdr:to>
    <xdr:sp macro="" textlink="">
      <xdr:nvSpPr>
        <xdr:cNvPr id="716" name="フローチャート: 判断 715">
          <a:extLst>
            <a:ext uri="{FF2B5EF4-FFF2-40B4-BE49-F238E27FC236}">
              <a16:creationId xmlns:a16="http://schemas.microsoft.com/office/drawing/2014/main" id="{00000000-0008-0000-0E00-0000CC020000}"/>
            </a:ext>
          </a:extLst>
        </xdr:cNvPr>
        <xdr:cNvSpPr/>
      </xdr:nvSpPr>
      <xdr:spPr>
        <a:xfrm>
          <a:off x="194945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81</xdr:row>
      <xdr:rowOff>164464</xdr:rowOff>
    </xdr:from>
    <xdr:to>
      <xdr:col>98</xdr:col>
      <xdr:colOff>38100</xdr:colOff>
      <xdr:row>82</xdr:row>
      <xdr:rowOff>94614</xdr:rowOff>
    </xdr:to>
    <xdr:sp macro="" textlink="">
      <xdr:nvSpPr>
        <xdr:cNvPr id="717" name="フローチャート: 判断 716">
          <a:extLst>
            <a:ext uri="{FF2B5EF4-FFF2-40B4-BE49-F238E27FC236}">
              <a16:creationId xmlns:a16="http://schemas.microsoft.com/office/drawing/2014/main" id="{00000000-0008-0000-0E00-0000CD020000}"/>
            </a:ext>
          </a:extLst>
        </xdr:cNvPr>
        <xdr:cNvSpPr/>
      </xdr:nvSpPr>
      <xdr:spPr>
        <a:xfrm>
          <a:off x="18605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E00-0000CE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E00-0000CF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E00-0000D0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E00-0000D1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00000000-0008-0000-0E00-0000D2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15875</xdr:rowOff>
    </xdr:from>
    <xdr:to>
      <xdr:col>116</xdr:col>
      <xdr:colOff>114300</xdr:colOff>
      <xdr:row>81</xdr:row>
      <xdr:rowOff>117475</xdr:rowOff>
    </xdr:to>
    <xdr:sp macro="" textlink="">
      <xdr:nvSpPr>
        <xdr:cNvPr id="723" name="楕円 722">
          <a:extLst>
            <a:ext uri="{FF2B5EF4-FFF2-40B4-BE49-F238E27FC236}">
              <a16:creationId xmlns:a16="http://schemas.microsoft.com/office/drawing/2014/main" id="{00000000-0008-0000-0E00-0000D3020000}"/>
            </a:ext>
          </a:extLst>
        </xdr:cNvPr>
        <xdr:cNvSpPr/>
      </xdr:nvSpPr>
      <xdr:spPr>
        <a:xfrm>
          <a:off x="22110700" y="1390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38752</xdr:rowOff>
    </xdr:from>
    <xdr:ext cx="469744" cy="259045"/>
    <xdr:sp macro="" textlink="">
      <xdr:nvSpPr>
        <xdr:cNvPr id="724" name="【児童館】&#10;一人当たり面積該当値テキスト">
          <a:extLst>
            <a:ext uri="{FF2B5EF4-FFF2-40B4-BE49-F238E27FC236}">
              <a16:creationId xmlns:a16="http://schemas.microsoft.com/office/drawing/2014/main" id="{00000000-0008-0000-0E00-0000D4020000}"/>
            </a:ext>
          </a:extLst>
        </xdr:cNvPr>
        <xdr:cNvSpPr txBox="1"/>
      </xdr:nvSpPr>
      <xdr:spPr>
        <a:xfrm>
          <a:off x="22199600" y="13754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27305</xdr:rowOff>
    </xdr:from>
    <xdr:to>
      <xdr:col>112</xdr:col>
      <xdr:colOff>38100</xdr:colOff>
      <xdr:row>81</xdr:row>
      <xdr:rowOff>128905</xdr:rowOff>
    </xdr:to>
    <xdr:sp macro="" textlink="">
      <xdr:nvSpPr>
        <xdr:cNvPr id="725" name="楕円 724">
          <a:extLst>
            <a:ext uri="{FF2B5EF4-FFF2-40B4-BE49-F238E27FC236}">
              <a16:creationId xmlns:a16="http://schemas.microsoft.com/office/drawing/2014/main" id="{00000000-0008-0000-0E00-0000D5020000}"/>
            </a:ext>
          </a:extLst>
        </xdr:cNvPr>
        <xdr:cNvSpPr/>
      </xdr:nvSpPr>
      <xdr:spPr>
        <a:xfrm>
          <a:off x="21272500" y="1391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66675</xdr:rowOff>
    </xdr:from>
    <xdr:to>
      <xdr:col>116</xdr:col>
      <xdr:colOff>63500</xdr:colOff>
      <xdr:row>81</xdr:row>
      <xdr:rowOff>78105</xdr:rowOff>
    </xdr:to>
    <xdr:cxnSp macro="">
      <xdr:nvCxnSpPr>
        <xdr:cNvPr id="726" name="直線コネクタ 725">
          <a:extLst>
            <a:ext uri="{FF2B5EF4-FFF2-40B4-BE49-F238E27FC236}">
              <a16:creationId xmlns:a16="http://schemas.microsoft.com/office/drawing/2014/main" id="{00000000-0008-0000-0E00-0000D6020000}"/>
            </a:ext>
          </a:extLst>
        </xdr:cNvPr>
        <xdr:cNvCxnSpPr/>
      </xdr:nvCxnSpPr>
      <xdr:spPr>
        <a:xfrm flipV="1">
          <a:off x="21323300" y="1395412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78</xdr:row>
      <xdr:rowOff>147320</xdr:rowOff>
    </xdr:from>
    <xdr:to>
      <xdr:col>107</xdr:col>
      <xdr:colOff>101600</xdr:colOff>
      <xdr:row>79</xdr:row>
      <xdr:rowOff>77470</xdr:rowOff>
    </xdr:to>
    <xdr:sp macro="" textlink="">
      <xdr:nvSpPr>
        <xdr:cNvPr id="727" name="楕円 726">
          <a:extLst>
            <a:ext uri="{FF2B5EF4-FFF2-40B4-BE49-F238E27FC236}">
              <a16:creationId xmlns:a16="http://schemas.microsoft.com/office/drawing/2014/main" id="{00000000-0008-0000-0E00-0000D7020000}"/>
            </a:ext>
          </a:extLst>
        </xdr:cNvPr>
        <xdr:cNvSpPr/>
      </xdr:nvSpPr>
      <xdr:spPr>
        <a:xfrm>
          <a:off x="20383500" y="1352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79</xdr:row>
      <xdr:rowOff>26670</xdr:rowOff>
    </xdr:from>
    <xdr:to>
      <xdr:col>111</xdr:col>
      <xdr:colOff>177800</xdr:colOff>
      <xdr:row>81</xdr:row>
      <xdr:rowOff>78105</xdr:rowOff>
    </xdr:to>
    <xdr:cxnSp macro="">
      <xdr:nvCxnSpPr>
        <xdr:cNvPr id="728" name="直線コネクタ 727">
          <a:extLst>
            <a:ext uri="{FF2B5EF4-FFF2-40B4-BE49-F238E27FC236}">
              <a16:creationId xmlns:a16="http://schemas.microsoft.com/office/drawing/2014/main" id="{00000000-0008-0000-0E00-0000D8020000}"/>
            </a:ext>
          </a:extLst>
        </xdr:cNvPr>
        <xdr:cNvCxnSpPr/>
      </xdr:nvCxnSpPr>
      <xdr:spPr>
        <a:xfrm>
          <a:off x="20434300" y="13571220"/>
          <a:ext cx="889000" cy="394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4445</xdr:rowOff>
    </xdr:from>
    <xdr:to>
      <xdr:col>102</xdr:col>
      <xdr:colOff>165100</xdr:colOff>
      <xdr:row>79</xdr:row>
      <xdr:rowOff>106045</xdr:rowOff>
    </xdr:to>
    <xdr:sp macro="" textlink="">
      <xdr:nvSpPr>
        <xdr:cNvPr id="729" name="楕円 728">
          <a:extLst>
            <a:ext uri="{FF2B5EF4-FFF2-40B4-BE49-F238E27FC236}">
              <a16:creationId xmlns:a16="http://schemas.microsoft.com/office/drawing/2014/main" id="{00000000-0008-0000-0E00-0000D9020000}"/>
            </a:ext>
          </a:extLst>
        </xdr:cNvPr>
        <xdr:cNvSpPr/>
      </xdr:nvSpPr>
      <xdr:spPr>
        <a:xfrm>
          <a:off x="19494500" y="13548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79</xdr:row>
      <xdr:rowOff>26670</xdr:rowOff>
    </xdr:from>
    <xdr:to>
      <xdr:col>107</xdr:col>
      <xdr:colOff>50800</xdr:colOff>
      <xdr:row>79</xdr:row>
      <xdr:rowOff>55245</xdr:rowOff>
    </xdr:to>
    <xdr:cxnSp macro="">
      <xdr:nvCxnSpPr>
        <xdr:cNvPr id="730" name="直線コネクタ 729">
          <a:extLst>
            <a:ext uri="{FF2B5EF4-FFF2-40B4-BE49-F238E27FC236}">
              <a16:creationId xmlns:a16="http://schemas.microsoft.com/office/drawing/2014/main" id="{00000000-0008-0000-0E00-0000DA020000}"/>
            </a:ext>
          </a:extLst>
        </xdr:cNvPr>
        <xdr:cNvCxnSpPr/>
      </xdr:nvCxnSpPr>
      <xdr:spPr>
        <a:xfrm flipV="1">
          <a:off x="19545300" y="1357122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33020</xdr:rowOff>
    </xdr:from>
    <xdr:to>
      <xdr:col>98</xdr:col>
      <xdr:colOff>38100</xdr:colOff>
      <xdr:row>79</xdr:row>
      <xdr:rowOff>134620</xdr:rowOff>
    </xdr:to>
    <xdr:sp macro="" textlink="">
      <xdr:nvSpPr>
        <xdr:cNvPr id="731" name="楕円 730">
          <a:extLst>
            <a:ext uri="{FF2B5EF4-FFF2-40B4-BE49-F238E27FC236}">
              <a16:creationId xmlns:a16="http://schemas.microsoft.com/office/drawing/2014/main" id="{00000000-0008-0000-0E00-0000DB020000}"/>
            </a:ext>
          </a:extLst>
        </xdr:cNvPr>
        <xdr:cNvSpPr/>
      </xdr:nvSpPr>
      <xdr:spPr>
        <a:xfrm>
          <a:off x="18605500" y="1357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79</xdr:row>
      <xdr:rowOff>55245</xdr:rowOff>
    </xdr:from>
    <xdr:to>
      <xdr:col>102</xdr:col>
      <xdr:colOff>114300</xdr:colOff>
      <xdr:row>79</xdr:row>
      <xdr:rowOff>83820</xdr:rowOff>
    </xdr:to>
    <xdr:cxnSp macro="">
      <xdr:nvCxnSpPr>
        <xdr:cNvPr id="732" name="直線コネクタ 731">
          <a:extLst>
            <a:ext uri="{FF2B5EF4-FFF2-40B4-BE49-F238E27FC236}">
              <a16:creationId xmlns:a16="http://schemas.microsoft.com/office/drawing/2014/main" id="{00000000-0008-0000-0E00-0000DC020000}"/>
            </a:ext>
          </a:extLst>
        </xdr:cNvPr>
        <xdr:cNvCxnSpPr/>
      </xdr:nvCxnSpPr>
      <xdr:spPr>
        <a:xfrm flipV="1">
          <a:off x="18656300" y="1359979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125747</xdr:rowOff>
    </xdr:from>
    <xdr:ext cx="469744" cy="259045"/>
    <xdr:sp macro="" textlink="">
      <xdr:nvSpPr>
        <xdr:cNvPr id="733" name="n_1aveValue【児童館】&#10;一人当たり面積">
          <a:extLst>
            <a:ext uri="{FF2B5EF4-FFF2-40B4-BE49-F238E27FC236}">
              <a16:creationId xmlns:a16="http://schemas.microsoft.com/office/drawing/2014/main" id="{00000000-0008-0000-0E00-0000DD020000}"/>
            </a:ext>
          </a:extLst>
        </xdr:cNvPr>
        <xdr:cNvSpPr txBox="1"/>
      </xdr:nvSpPr>
      <xdr:spPr>
        <a:xfrm>
          <a:off x="21075727" y="1418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142891</xdr:rowOff>
    </xdr:from>
    <xdr:ext cx="469744" cy="259045"/>
    <xdr:sp macro="" textlink="">
      <xdr:nvSpPr>
        <xdr:cNvPr id="734" name="n_2aveValue【児童館】&#10;一人当たり面積">
          <a:extLst>
            <a:ext uri="{FF2B5EF4-FFF2-40B4-BE49-F238E27FC236}">
              <a16:creationId xmlns:a16="http://schemas.microsoft.com/office/drawing/2014/main" id="{00000000-0008-0000-0E00-0000DE020000}"/>
            </a:ext>
          </a:extLst>
        </xdr:cNvPr>
        <xdr:cNvSpPr txBox="1"/>
      </xdr:nvSpPr>
      <xdr:spPr>
        <a:xfrm>
          <a:off x="20199427" y="14201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102888</xdr:rowOff>
    </xdr:from>
    <xdr:ext cx="469744" cy="259045"/>
    <xdr:sp macro="" textlink="">
      <xdr:nvSpPr>
        <xdr:cNvPr id="735" name="n_3aveValue【児童館】&#10;一人当たり面積">
          <a:extLst>
            <a:ext uri="{FF2B5EF4-FFF2-40B4-BE49-F238E27FC236}">
              <a16:creationId xmlns:a16="http://schemas.microsoft.com/office/drawing/2014/main" id="{00000000-0008-0000-0E00-0000DF020000}"/>
            </a:ext>
          </a:extLst>
        </xdr:cNvPr>
        <xdr:cNvSpPr txBox="1"/>
      </xdr:nvSpPr>
      <xdr:spPr>
        <a:xfrm>
          <a:off x="19310427" y="14161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85741</xdr:rowOff>
    </xdr:from>
    <xdr:ext cx="469744" cy="259045"/>
    <xdr:sp macro="" textlink="">
      <xdr:nvSpPr>
        <xdr:cNvPr id="736" name="n_4aveValue【児童館】&#10;一人当たり面積">
          <a:extLst>
            <a:ext uri="{FF2B5EF4-FFF2-40B4-BE49-F238E27FC236}">
              <a16:creationId xmlns:a16="http://schemas.microsoft.com/office/drawing/2014/main" id="{00000000-0008-0000-0E00-0000E0020000}"/>
            </a:ext>
          </a:extLst>
        </xdr:cNvPr>
        <xdr:cNvSpPr txBox="1"/>
      </xdr:nvSpPr>
      <xdr:spPr>
        <a:xfrm>
          <a:off x="18421427" y="14144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145432</xdr:rowOff>
    </xdr:from>
    <xdr:ext cx="469744" cy="259045"/>
    <xdr:sp macro="" textlink="">
      <xdr:nvSpPr>
        <xdr:cNvPr id="737" name="n_1mainValue【児童館】&#10;一人当たり面積">
          <a:extLst>
            <a:ext uri="{FF2B5EF4-FFF2-40B4-BE49-F238E27FC236}">
              <a16:creationId xmlns:a16="http://schemas.microsoft.com/office/drawing/2014/main" id="{00000000-0008-0000-0E00-0000E1020000}"/>
            </a:ext>
          </a:extLst>
        </xdr:cNvPr>
        <xdr:cNvSpPr txBox="1"/>
      </xdr:nvSpPr>
      <xdr:spPr>
        <a:xfrm>
          <a:off x="21075727" y="1368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77</xdr:row>
      <xdr:rowOff>93997</xdr:rowOff>
    </xdr:from>
    <xdr:ext cx="469744" cy="259045"/>
    <xdr:sp macro="" textlink="">
      <xdr:nvSpPr>
        <xdr:cNvPr id="738" name="n_2mainValue【児童館】&#10;一人当たり面積">
          <a:extLst>
            <a:ext uri="{FF2B5EF4-FFF2-40B4-BE49-F238E27FC236}">
              <a16:creationId xmlns:a16="http://schemas.microsoft.com/office/drawing/2014/main" id="{00000000-0008-0000-0E00-0000E2020000}"/>
            </a:ext>
          </a:extLst>
        </xdr:cNvPr>
        <xdr:cNvSpPr txBox="1"/>
      </xdr:nvSpPr>
      <xdr:spPr>
        <a:xfrm>
          <a:off x="20199427" y="1329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122572</xdr:rowOff>
    </xdr:from>
    <xdr:ext cx="469744" cy="259045"/>
    <xdr:sp macro="" textlink="">
      <xdr:nvSpPr>
        <xdr:cNvPr id="739" name="n_3mainValue【児童館】&#10;一人当たり面積">
          <a:extLst>
            <a:ext uri="{FF2B5EF4-FFF2-40B4-BE49-F238E27FC236}">
              <a16:creationId xmlns:a16="http://schemas.microsoft.com/office/drawing/2014/main" id="{00000000-0008-0000-0E00-0000E3020000}"/>
            </a:ext>
          </a:extLst>
        </xdr:cNvPr>
        <xdr:cNvSpPr txBox="1"/>
      </xdr:nvSpPr>
      <xdr:spPr>
        <a:xfrm>
          <a:off x="19310427" y="13324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151147</xdr:rowOff>
    </xdr:from>
    <xdr:ext cx="469744" cy="259045"/>
    <xdr:sp macro="" textlink="">
      <xdr:nvSpPr>
        <xdr:cNvPr id="740" name="n_4mainValue【児童館】&#10;一人当たり面積">
          <a:extLst>
            <a:ext uri="{FF2B5EF4-FFF2-40B4-BE49-F238E27FC236}">
              <a16:creationId xmlns:a16="http://schemas.microsoft.com/office/drawing/2014/main" id="{00000000-0008-0000-0E00-0000E4020000}"/>
            </a:ext>
          </a:extLst>
        </xdr:cNvPr>
        <xdr:cNvSpPr txBox="1"/>
      </xdr:nvSpPr>
      <xdr:spPr>
        <a:xfrm>
          <a:off x="18421427" y="1335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00000000-0008-0000-0E00-0000E5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00000000-0008-0000-0E00-0000E6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00000000-0008-0000-0E00-0000E7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00000000-0008-0000-0E00-0000E8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00000000-0008-0000-0E00-0000E9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00000000-0008-0000-0E00-0000EA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00000000-0008-0000-0E00-0000EB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00000000-0008-0000-0E00-0000EC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00000000-0008-0000-0E00-0000ED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00000000-0008-0000-0E00-0000EE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00000000-0008-0000-0E00-0000EF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2" name="直線コネクタ 751">
          <a:extLst>
            <a:ext uri="{FF2B5EF4-FFF2-40B4-BE49-F238E27FC236}">
              <a16:creationId xmlns:a16="http://schemas.microsoft.com/office/drawing/2014/main" id="{00000000-0008-0000-0E00-0000F0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3" name="テキスト ボックス 752">
          <a:extLst>
            <a:ext uri="{FF2B5EF4-FFF2-40B4-BE49-F238E27FC236}">
              <a16:creationId xmlns:a16="http://schemas.microsoft.com/office/drawing/2014/main" id="{00000000-0008-0000-0E00-0000F1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4" name="直線コネクタ 753">
          <a:extLst>
            <a:ext uri="{FF2B5EF4-FFF2-40B4-BE49-F238E27FC236}">
              <a16:creationId xmlns:a16="http://schemas.microsoft.com/office/drawing/2014/main" id="{00000000-0008-0000-0E00-0000F2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5" name="テキスト ボックス 754">
          <a:extLst>
            <a:ext uri="{FF2B5EF4-FFF2-40B4-BE49-F238E27FC236}">
              <a16:creationId xmlns:a16="http://schemas.microsoft.com/office/drawing/2014/main" id="{00000000-0008-0000-0E00-0000F3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6" name="直線コネクタ 755">
          <a:extLst>
            <a:ext uri="{FF2B5EF4-FFF2-40B4-BE49-F238E27FC236}">
              <a16:creationId xmlns:a16="http://schemas.microsoft.com/office/drawing/2014/main" id="{00000000-0008-0000-0E00-0000F4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7" name="テキスト ボックス 756">
          <a:extLst>
            <a:ext uri="{FF2B5EF4-FFF2-40B4-BE49-F238E27FC236}">
              <a16:creationId xmlns:a16="http://schemas.microsoft.com/office/drawing/2014/main" id="{00000000-0008-0000-0E00-0000F5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8" name="直線コネクタ 757">
          <a:extLst>
            <a:ext uri="{FF2B5EF4-FFF2-40B4-BE49-F238E27FC236}">
              <a16:creationId xmlns:a16="http://schemas.microsoft.com/office/drawing/2014/main" id="{00000000-0008-0000-0E00-0000F6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9" name="テキスト ボックス 758">
          <a:extLst>
            <a:ext uri="{FF2B5EF4-FFF2-40B4-BE49-F238E27FC236}">
              <a16:creationId xmlns:a16="http://schemas.microsoft.com/office/drawing/2014/main" id="{00000000-0008-0000-0E00-0000F7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0" name="直線コネクタ 759">
          <a:extLst>
            <a:ext uri="{FF2B5EF4-FFF2-40B4-BE49-F238E27FC236}">
              <a16:creationId xmlns:a16="http://schemas.microsoft.com/office/drawing/2014/main" id="{00000000-0008-0000-0E00-0000F8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1" name="テキスト ボックス 760">
          <a:extLst>
            <a:ext uri="{FF2B5EF4-FFF2-40B4-BE49-F238E27FC236}">
              <a16:creationId xmlns:a16="http://schemas.microsoft.com/office/drawing/2014/main" id="{00000000-0008-0000-0E00-0000F9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00000000-0008-0000-0E00-0000FA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3" name="テキスト ボックス 762">
          <a:extLst>
            <a:ext uri="{FF2B5EF4-FFF2-40B4-BE49-F238E27FC236}">
              <a16:creationId xmlns:a16="http://schemas.microsoft.com/office/drawing/2014/main" id="{00000000-0008-0000-0E00-0000FB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4" name="【公民館】&#10;有形固定資産減価償却率グラフ枠">
          <a:extLst>
            <a:ext uri="{FF2B5EF4-FFF2-40B4-BE49-F238E27FC236}">
              <a16:creationId xmlns:a16="http://schemas.microsoft.com/office/drawing/2014/main" id="{00000000-0008-0000-0E00-0000FC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133350</xdr:rowOff>
    </xdr:from>
    <xdr:to>
      <xdr:col>85</xdr:col>
      <xdr:colOff>126364</xdr:colOff>
      <xdr:row>108</xdr:row>
      <xdr:rowOff>152400</xdr:rowOff>
    </xdr:to>
    <xdr:cxnSp macro="">
      <xdr:nvCxnSpPr>
        <xdr:cNvPr id="765" name="直線コネクタ 764">
          <a:extLst>
            <a:ext uri="{FF2B5EF4-FFF2-40B4-BE49-F238E27FC236}">
              <a16:creationId xmlns:a16="http://schemas.microsoft.com/office/drawing/2014/main" id="{00000000-0008-0000-0E00-0000FD020000}"/>
            </a:ext>
          </a:extLst>
        </xdr:cNvPr>
        <xdr:cNvCxnSpPr/>
      </xdr:nvCxnSpPr>
      <xdr:spPr>
        <a:xfrm flipV="1">
          <a:off x="16318864" y="1710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6" name="【公民館】&#10;有形固定資産減価償却率最小値テキスト">
          <a:extLst>
            <a:ext uri="{FF2B5EF4-FFF2-40B4-BE49-F238E27FC236}">
              <a16:creationId xmlns:a16="http://schemas.microsoft.com/office/drawing/2014/main" id="{00000000-0008-0000-0E00-0000FE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7" name="直線コネクタ 766">
          <a:extLst>
            <a:ext uri="{FF2B5EF4-FFF2-40B4-BE49-F238E27FC236}">
              <a16:creationId xmlns:a16="http://schemas.microsoft.com/office/drawing/2014/main" id="{00000000-0008-0000-0E00-0000FF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80027</xdr:rowOff>
    </xdr:from>
    <xdr:ext cx="405111" cy="259045"/>
    <xdr:sp macro="" textlink="">
      <xdr:nvSpPr>
        <xdr:cNvPr id="768" name="【公民館】&#10;有形固定資産減価償却率最大値テキスト">
          <a:extLst>
            <a:ext uri="{FF2B5EF4-FFF2-40B4-BE49-F238E27FC236}">
              <a16:creationId xmlns:a16="http://schemas.microsoft.com/office/drawing/2014/main" id="{00000000-0008-0000-0E00-000000030000}"/>
            </a:ext>
          </a:extLst>
        </xdr:cNvPr>
        <xdr:cNvSpPr txBox="1"/>
      </xdr:nvSpPr>
      <xdr:spPr>
        <a:xfrm>
          <a:off x="16357600" y="1688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133350</xdr:rowOff>
    </xdr:from>
    <xdr:to>
      <xdr:col>86</xdr:col>
      <xdr:colOff>25400</xdr:colOff>
      <xdr:row>99</xdr:row>
      <xdr:rowOff>133350</xdr:rowOff>
    </xdr:to>
    <xdr:cxnSp macro="">
      <xdr:nvCxnSpPr>
        <xdr:cNvPr id="769" name="直線コネクタ 768">
          <a:extLst>
            <a:ext uri="{FF2B5EF4-FFF2-40B4-BE49-F238E27FC236}">
              <a16:creationId xmlns:a16="http://schemas.microsoft.com/office/drawing/2014/main" id="{00000000-0008-0000-0E00-000001030000}"/>
            </a:ext>
          </a:extLst>
        </xdr:cNvPr>
        <xdr:cNvCxnSpPr/>
      </xdr:nvCxnSpPr>
      <xdr:spPr>
        <a:xfrm>
          <a:off x="16230600" y="1710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109238</xdr:rowOff>
    </xdr:from>
    <xdr:ext cx="405111" cy="259045"/>
    <xdr:sp macro="" textlink="">
      <xdr:nvSpPr>
        <xdr:cNvPr id="770" name="【公民館】&#10;有形固定資産減価償却率平均値テキスト">
          <a:extLst>
            <a:ext uri="{FF2B5EF4-FFF2-40B4-BE49-F238E27FC236}">
              <a16:creationId xmlns:a16="http://schemas.microsoft.com/office/drawing/2014/main" id="{00000000-0008-0000-0E00-000002030000}"/>
            </a:ext>
          </a:extLst>
        </xdr:cNvPr>
        <xdr:cNvSpPr txBox="1"/>
      </xdr:nvSpPr>
      <xdr:spPr>
        <a:xfrm>
          <a:off x="16357600" y="17940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771" name="フローチャート: 判断 770">
          <a:extLst>
            <a:ext uri="{FF2B5EF4-FFF2-40B4-BE49-F238E27FC236}">
              <a16:creationId xmlns:a16="http://schemas.microsoft.com/office/drawing/2014/main" id="{00000000-0008-0000-0E00-000003030000}"/>
            </a:ext>
          </a:extLst>
        </xdr:cNvPr>
        <xdr:cNvSpPr/>
      </xdr:nvSpPr>
      <xdr:spPr>
        <a:xfrm>
          <a:off x="162687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65405</xdr:rowOff>
    </xdr:from>
    <xdr:to>
      <xdr:col>81</xdr:col>
      <xdr:colOff>101600</xdr:colOff>
      <xdr:row>105</xdr:row>
      <xdr:rowOff>167005</xdr:rowOff>
    </xdr:to>
    <xdr:sp macro="" textlink="">
      <xdr:nvSpPr>
        <xdr:cNvPr id="772" name="フローチャート: 判断 771">
          <a:extLst>
            <a:ext uri="{FF2B5EF4-FFF2-40B4-BE49-F238E27FC236}">
              <a16:creationId xmlns:a16="http://schemas.microsoft.com/office/drawing/2014/main" id="{00000000-0008-0000-0E00-000004030000}"/>
            </a:ext>
          </a:extLst>
        </xdr:cNvPr>
        <xdr:cNvSpPr/>
      </xdr:nvSpPr>
      <xdr:spPr>
        <a:xfrm>
          <a:off x="15430500" y="1806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50164</xdr:rowOff>
    </xdr:from>
    <xdr:to>
      <xdr:col>76</xdr:col>
      <xdr:colOff>165100</xdr:colOff>
      <xdr:row>105</xdr:row>
      <xdr:rowOff>151764</xdr:rowOff>
    </xdr:to>
    <xdr:sp macro="" textlink="">
      <xdr:nvSpPr>
        <xdr:cNvPr id="773" name="フローチャート: 判断 772">
          <a:extLst>
            <a:ext uri="{FF2B5EF4-FFF2-40B4-BE49-F238E27FC236}">
              <a16:creationId xmlns:a16="http://schemas.microsoft.com/office/drawing/2014/main" id="{00000000-0008-0000-0E00-000005030000}"/>
            </a:ext>
          </a:extLst>
        </xdr:cNvPr>
        <xdr:cNvSpPr/>
      </xdr:nvSpPr>
      <xdr:spPr>
        <a:xfrm>
          <a:off x="14541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154939</xdr:rowOff>
    </xdr:from>
    <xdr:to>
      <xdr:col>72</xdr:col>
      <xdr:colOff>38100</xdr:colOff>
      <xdr:row>105</xdr:row>
      <xdr:rowOff>85089</xdr:rowOff>
    </xdr:to>
    <xdr:sp macro="" textlink="">
      <xdr:nvSpPr>
        <xdr:cNvPr id="774" name="フローチャート: 判断 773">
          <a:extLst>
            <a:ext uri="{FF2B5EF4-FFF2-40B4-BE49-F238E27FC236}">
              <a16:creationId xmlns:a16="http://schemas.microsoft.com/office/drawing/2014/main" id="{00000000-0008-0000-0E00-000006030000}"/>
            </a:ext>
          </a:extLst>
        </xdr:cNvPr>
        <xdr:cNvSpPr/>
      </xdr:nvSpPr>
      <xdr:spPr>
        <a:xfrm>
          <a:off x="13652500" y="1798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116839</xdr:rowOff>
    </xdr:from>
    <xdr:to>
      <xdr:col>67</xdr:col>
      <xdr:colOff>101600</xdr:colOff>
      <xdr:row>105</xdr:row>
      <xdr:rowOff>46989</xdr:rowOff>
    </xdr:to>
    <xdr:sp macro="" textlink="">
      <xdr:nvSpPr>
        <xdr:cNvPr id="775" name="フローチャート: 判断 774">
          <a:extLst>
            <a:ext uri="{FF2B5EF4-FFF2-40B4-BE49-F238E27FC236}">
              <a16:creationId xmlns:a16="http://schemas.microsoft.com/office/drawing/2014/main" id="{00000000-0008-0000-0E00-000007030000}"/>
            </a:ext>
          </a:extLst>
        </xdr:cNvPr>
        <xdr:cNvSpPr/>
      </xdr:nvSpPr>
      <xdr:spPr>
        <a:xfrm>
          <a:off x="12763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E00-000008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E00-000009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E00-00000A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E00-00000B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00000000-0008-0000-0E00-00000C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53975</xdr:rowOff>
    </xdr:from>
    <xdr:to>
      <xdr:col>85</xdr:col>
      <xdr:colOff>177800</xdr:colOff>
      <xdr:row>107</xdr:row>
      <xdr:rowOff>155575</xdr:rowOff>
    </xdr:to>
    <xdr:sp macro="" textlink="">
      <xdr:nvSpPr>
        <xdr:cNvPr id="781" name="楕円 780">
          <a:extLst>
            <a:ext uri="{FF2B5EF4-FFF2-40B4-BE49-F238E27FC236}">
              <a16:creationId xmlns:a16="http://schemas.microsoft.com/office/drawing/2014/main" id="{00000000-0008-0000-0E00-00000D030000}"/>
            </a:ext>
          </a:extLst>
        </xdr:cNvPr>
        <xdr:cNvSpPr/>
      </xdr:nvSpPr>
      <xdr:spPr>
        <a:xfrm>
          <a:off x="16268700" y="1839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32402</xdr:rowOff>
    </xdr:from>
    <xdr:ext cx="405111" cy="259045"/>
    <xdr:sp macro="" textlink="">
      <xdr:nvSpPr>
        <xdr:cNvPr id="782" name="【公民館】&#10;有形固定資産減価償却率該当値テキスト">
          <a:extLst>
            <a:ext uri="{FF2B5EF4-FFF2-40B4-BE49-F238E27FC236}">
              <a16:creationId xmlns:a16="http://schemas.microsoft.com/office/drawing/2014/main" id="{00000000-0008-0000-0E00-00000E030000}"/>
            </a:ext>
          </a:extLst>
        </xdr:cNvPr>
        <xdr:cNvSpPr txBox="1"/>
      </xdr:nvSpPr>
      <xdr:spPr>
        <a:xfrm>
          <a:off x="16357600" y="1837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15875</xdr:rowOff>
    </xdr:from>
    <xdr:to>
      <xdr:col>81</xdr:col>
      <xdr:colOff>101600</xdr:colOff>
      <xdr:row>107</xdr:row>
      <xdr:rowOff>117475</xdr:rowOff>
    </xdr:to>
    <xdr:sp macro="" textlink="">
      <xdr:nvSpPr>
        <xdr:cNvPr id="783" name="楕円 782">
          <a:extLst>
            <a:ext uri="{FF2B5EF4-FFF2-40B4-BE49-F238E27FC236}">
              <a16:creationId xmlns:a16="http://schemas.microsoft.com/office/drawing/2014/main" id="{00000000-0008-0000-0E00-00000F030000}"/>
            </a:ext>
          </a:extLst>
        </xdr:cNvPr>
        <xdr:cNvSpPr/>
      </xdr:nvSpPr>
      <xdr:spPr>
        <a:xfrm>
          <a:off x="15430500" y="1836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66675</xdr:rowOff>
    </xdr:from>
    <xdr:to>
      <xdr:col>85</xdr:col>
      <xdr:colOff>127000</xdr:colOff>
      <xdr:row>107</xdr:row>
      <xdr:rowOff>104775</xdr:rowOff>
    </xdr:to>
    <xdr:cxnSp macro="">
      <xdr:nvCxnSpPr>
        <xdr:cNvPr id="784" name="直線コネクタ 783">
          <a:extLst>
            <a:ext uri="{FF2B5EF4-FFF2-40B4-BE49-F238E27FC236}">
              <a16:creationId xmlns:a16="http://schemas.microsoft.com/office/drawing/2014/main" id="{00000000-0008-0000-0E00-000010030000}"/>
            </a:ext>
          </a:extLst>
        </xdr:cNvPr>
        <xdr:cNvCxnSpPr/>
      </xdr:nvCxnSpPr>
      <xdr:spPr>
        <a:xfrm>
          <a:off x="15481300" y="1841182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141605</xdr:rowOff>
    </xdr:from>
    <xdr:to>
      <xdr:col>76</xdr:col>
      <xdr:colOff>165100</xdr:colOff>
      <xdr:row>107</xdr:row>
      <xdr:rowOff>71755</xdr:rowOff>
    </xdr:to>
    <xdr:sp macro="" textlink="">
      <xdr:nvSpPr>
        <xdr:cNvPr id="785" name="楕円 784">
          <a:extLst>
            <a:ext uri="{FF2B5EF4-FFF2-40B4-BE49-F238E27FC236}">
              <a16:creationId xmlns:a16="http://schemas.microsoft.com/office/drawing/2014/main" id="{00000000-0008-0000-0E00-000011030000}"/>
            </a:ext>
          </a:extLst>
        </xdr:cNvPr>
        <xdr:cNvSpPr/>
      </xdr:nvSpPr>
      <xdr:spPr>
        <a:xfrm>
          <a:off x="14541500" y="1831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20955</xdr:rowOff>
    </xdr:from>
    <xdr:to>
      <xdr:col>81</xdr:col>
      <xdr:colOff>50800</xdr:colOff>
      <xdr:row>107</xdr:row>
      <xdr:rowOff>66675</xdr:rowOff>
    </xdr:to>
    <xdr:cxnSp macro="">
      <xdr:nvCxnSpPr>
        <xdr:cNvPr id="786" name="直線コネクタ 785">
          <a:extLst>
            <a:ext uri="{FF2B5EF4-FFF2-40B4-BE49-F238E27FC236}">
              <a16:creationId xmlns:a16="http://schemas.microsoft.com/office/drawing/2014/main" id="{00000000-0008-0000-0E00-000012030000}"/>
            </a:ext>
          </a:extLst>
        </xdr:cNvPr>
        <xdr:cNvCxnSpPr/>
      </xdr:nvCxnSpPr>
      <xdr:spPr>
        <a:xfrm>
          <a:off x="14592300" y="1836610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93980</xdr:rowOff>
    </xdr:from>
    <xdr:to>
      <xdr:col>72</xdr:col>
      <xdr:colOff>38100</xdr:colOff>
      <xdr:row>107</xdr:row>
      <xdr:rowOff>24130</xdr:rowOff>
    </xdr:to>
    <xdr:sp macro="" textlink="">
      <xdr:nvSpPr>
        <xdr:cNvPr id="787" name="楕円 786">
          <a:extLst>
            <a:ext uri="{FF2B5EF4-FFF2-40B4-BE49-F238E27FC236}">
              <a16:creationId xmlns:a16="http://schemas.microsoft.com/office/drawing/2014/main" id="{00000000-0008-0000-0E00-000013030000}"/>
            </a:ext>
          </a:extLst>
        </xdr:cNvPr>
        <xdr:cNvSpPr/>
      </xdr:nvSpPr>
      <xdr:spPr>
        <a:xfrm>
          <a:off x="13652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144780</xdr:rowOff>
    </xdr:from>
    <xdr:to>
      <xdr:col>76</xdr:col>
      <xdr:colOff>114300</xdr:colOff>
      <xdr:row>107</xdr:row>
      <xdr:rowOff>20955</xdr:rowOff>
    </xdr:to>
    <xdr:cxnSp macro="">
      <xdr:nvCxnSpPr>
        <xdr:cNvPr id="788" name="直線コネクタ 787">
          <a:extLst>
            <a:ext uri="{FF2B5EF4-FFF2-40B4-BE49-F238E27FC236}">
              <a16:creationId xmlns:a16="http://schemas.microsoft.com/office/drawing/2014/main" id="{00000000-0008-0000-0E00-000014030000}"/>
            </a:ext>
          </a:extLst>
        </xdr:cNvPr>
        <xdr:cNvCxnSpPr/>
      </xdr:nvCxnSpPr>
      <xdr:spPr>
        <a:xfrm>
          <a:off x="13703300" y="1831848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42545</xdr:rowOff>
    </xdr:from>
    <xdr:to>
      <xdr:col>67</xdr:col>
      <xdr:colOff>101600</xdr:colOff>
      <xdr:row>106</xdr:row>
      <xdr:rowOff>144145</xdr:rowOff>
    </xdr:to>
    <xdr:sp macro="" textlink="">
      <xdr:nvSpPr>
        <xdr:cNvPr id="789" name="楕円 788">
          <a:extLst>
            <a:ext uri="{FF2B5EF4-FFF2-40B4-BE49-F238E27FC236}">
              <a16:creationId xmlns:a16="http://schemas.microsoft.com/office/drawing/2014/main" id="{00000000-0008-0000-0E00-000015030000}"/>
            </a:ext>
          </a:extLst>
        </xdr:cNvPr>
        <xdr:cNvSpPr/>
      </xdr:nvSpPr>
      <xdr:spPr>
        <a:xfrm>
          <a:off x="12763500" y="1821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93345</xdr:rowOff>
    </xdr:from>
    <xdr:to>
      <xdr:col>71</xdr:col>
      <xdr:colOff>177800</xdr:colOff>
      <xdr:row>106</xdr:row>
      <xdr:rowOff>144780</xdr:rowOff>
    </xdr:to>
    <xdr:cxnSp macro="">
      <xdr:nvCxnSpPr>
        <xdr:cNvPr id="790" name="直線コネクタ 789">
          <a:extLst>
            <a:ext uri="{FF2B5EF4-FFF2-40B4-BE49-F238E27FC236}">
              <a16:creationId xmlns:a16="http://schemas.microsoft.com/office/drawing/2014/main" id="{00000000-0008-0000-0E00-000016030000}"/>
            </a:ext>
          </a:extLst>
        </xdr:cNvPr>
        <xdr:cNvCxnSpPr/>
      </xdr:nvCxnSpPr>
      <xdr:spPr>
        <a:xfrm>
          <a:off x="12814300" y="1826704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12082</xdr:rowOff>
    </xdr:from>
    <xdr:ext cx="405111" cy="259045"/>
    <xdr:sp macro="" textlink="">
      <xdr:nvSpPr>
        <xdr:cNvPr id="791" name="n_1aveValue【公民館】&#10;有形固定資産減価償却率">
          <a:extLst>
            <a:ext uri="{FF2B5EF4-FFF2-40B4-BE49-F238E27FC236}">
              <a16:creationId xmlns:a16="http://schemas.microsoft.com/office/drawing/2014/main" id="{00000000-0008-0000-0E00-000017030000}"/>
            </a:ext>
          </a:extLst>
        </xdr:cNvPr>
        <xdr:cNvSpPr txBox="1"/>
      </xdr:nvSpPr>
      <xdr:spPr>
        <a:xfrm>
          <a:off x="15266044" y="1784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168291</xdr:rowOff>
    </xdr:from>
    <xdr:ext cx="405111" cy="259045"/>
    <xdr:sp macro="" textlink="">
      <xdr:nvSpPr>
        <xdr:cNvPr id="792" name="n_2aveValue【公民館】&#10;有形固定資産減価償却率">
          <a:extLst>
            <a:ext uri="{FF2B5EF4-FFF2-40B4-BE49-F238E27FC236}">
              <a16:creationId xmlns:a16="http://schemas.microsoft.com/office/drawing/2014/main" id="{00000000-0008-0000-0E00-000018030000}"/>
            </a:ext>
          </a:extLst>
        </xdr:cNvPr>
        <xdr:cNvSpPr txBox="1"/>
      </xdr:nvSpPr>
      <xdr:spPr>
        <a:xfrm>
          <a:off x="14389744" y="17827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101616</xdr:rowOff>
    </xdr:from>
    <xdr:ext cx="405111" cy="259045"/>
    <xdr:sp macro="" textlink="">
      <xdr:nvSpPr>
        <xdr:cNvPr id="793" name="n_3aveValue【公民館】&#10;有形固定資産減価償却率">
          <a:extLst>
            <a:ext uri="{FF2B5EF4-FFF2-40B4-BE49-F238E27FC236}">
              <a16:creationId xmlns:a16="http://schemas.microsoft.com/office/drawing/2014/main" id="{00000000-0008-0000-0E00-000019030000}"/>
            </a:ext>
          </a:extLst>
        </xdr:cNvPr>
        <xdr:cNvSpPr txBox="1"/>
      </xdr:nvSpPr>
      <xdr:spPr>
        <a:xfrm>
          <a:off x="13500744" y="17760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63516</xdr:rowOff>
    </xdr:from>
    <xdr:ext cx="405111" cy="259045"/>
    <xdr:sp macro="" textlink="">
      <xdr:nvSpPr>
        <xdr:cNvPr id="794" name="n_4aveValue【公民館】&#10;有形固定資産減価償却率">
          <a:extLst>
            <a:ext uri="{FF2B5EF4-FFF2-40B4-BE49-F238E27FC236}">
              <a16:creationId xmlns:a16="http://schemas.microsoft.com/office/drawing/2014/main" id="{00000000-0008-0000-0E00-00001A030000}"/>
            </a:ext>
          </a:extLst>
        </xdr:cNvPr>
        <xdr:cNvSpPr txBox="1"/>
      </xdr:nvSpPr>
      <xdr:spPr>
        <a:xfrm>
          <a:off x="12611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108602</xdr:rowOff>
    </xdr:from>
    <xdr:ext cx="405111" cy="259045"/>
    <xdr:sp macro="" textlink="">
      <xdr:nvSpPr>
        <xdr:cNvPr id="795" name="n_1mainValue【公民館】&#10;有形固定資産減価償却率">
          <a:extLst>
            <a:ext uri="{FF2B5EF4-FFF2-40B4-BE49-F238E27FC236}">
              <a16:creationId xmlns:a16="http://schemas.microsoft.com/office/drawing/2014/main" id="{00000000-0008-0000-0E00-00001B030000}"/>
            </a:ext>
          </a:extLst>
        </xdr:cNvPr>
        <xdr:cNvSpPr txBox="1"/>
      </xdr:nvSpPr>
      <xdr:spPr>
        <a:xfrm>
          <a:off x="15266044" y="1845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62882</xdr:rowOff>
    </xdr:from>
    <xdr:ext cx="405111" cy="259045"/>
    <xdr:sp macro="" textlink="">
      <xdr:nvSpPr>
        <xdr:cNvPr id="796" name="n_2mainValue【公民館】&#10;有形固定資産減価償却率">
          <a:extLst>
            <a:ext uri="{FF2B5EF4-FFF2-40B4-BE49-F238E27FC236}">
              <a16:creationId xmlns:a16="http://schemas.microsoft.com/office/drawing/2014/main" id="{00000000-0008-0000-0E00-00001C030000}"/>
            </a:ext>
          </a:extLst>
        </xdr:cNvPr>
        <xdr:cNvSpPr txBox="1"/>
      </xdr:nvSpPr>
      <xdr:spPr>
        <a:xfrm>
          <a:off x="14389744" y="1840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15257</xdr:rowOff>
    </xdr:from>
    <xdr:ext cx="405111" cy="259045"/>
    <xdr:sp macro="" textlink="">
      <xdr:nvSpPr>
        <xdr:cNvPr id="797" name="n_3mainValue【公民館】&#10;有形固定資産減価償却率">
          <a:extLst>
            <a:ext uri="{FF2B5EF4-FFF2-40B4-BE49-F238E27FC236}">
              <a16:creationId xmlns:a16="http://schemas.microsoft.com/office/drawing/2014/main" id="{00000000-0008-0000-0E00-00001D030000}"/>
            </a:ext>
          </a:extLst>
        </xdr:cNvPr>
        <xdr:cNvSpPr txBox="1"/>
      </xdr:nvSpPr>
      <xdr:spPr>
        <a:xfrm>
          <a:off x="13500744" y="1836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135272</xdr:rowOff>
    </xdr:from>
    <xdr:ext cx="405111" cy="259045"/>
    <xdr:sp macro="" textlink="">
      <xdr:nvSpPr>
        <xdr:cNvPr id="798" name="n_4mainValue【公民館】&#10;有形固定資産減価償却率">
          <a:extLst>
            <a:ext uri="{FF2B5EF4-FFF2-40B4-BE49-F238E27FC236}">
              <a16:creationId xmlns:a16="http://schemas.microsoft.com/office/drawing/2014/main" id="{00000000-0008-0000-0E00-00001E030000}"/>
            </a:ext>
          </a:extLst>
        </xdr:cNvPr>
        <xdr:cNvSpPr txBox="1"/>
      </xdr:nvSpPr>
      <xdr:spPr>
        <a:xfrm>
          <a:off x="12611744" y="1830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00000000-0008-0000-0E00-00001F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00000000-0008-0000-0E00-000020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00000000-0008-0000-0E00-000021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00000000-0008-0000-0E00-000022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00000000-0008-0000-0E00-000023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00000000-0008-0000-0E00-000024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00000000-0008-0000-0E00-000025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00000000-0008-0000-0E00-000026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00000000-0008-0000-0E00-000027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00000000-0008-0000-0E00-000028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9" name="直線コネクタ 808">
          <a:extLst>
            <a:ext uri="{FF2B5EF4-FFF2-40B4-BE49-F238E27FC236}">
              <a16:creationId xmlns:a16="http://schemas.microsoft.com/office/drawing/2014/main" id="{00000000-0008-0000-0E00-000029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0" name="テキスト ボックス 809">
          <a:extLst>
            <a:ext uri="{FF2B5EF4-FFF2-40B4-BE49-F238E27FC236}">
              <a16:creationId xmlns:a16="http://schemas.microsoft.com/office/drawing/2014/main" id="{00000000-0008-0000-0E00-00002A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1" name="直線コネクタ 810">
          <a:extLst>
            <a:ext uri="{FF2B5EF4-FFF2-40B4-BE49-F238E27FC236}">
              <a16:creationId xmlns:a16="http://schemas.microsoft.com/office/drawing/2014/main" id="{00000000-0008-0000-0E00-00002B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2" name="テキスト ボックス 811">
          <a:extLst>
            <a:ext uri="{FF2B5EF4-FFF2-40B4-BE49-F238E27FC236}">
              <a16:creationId xmlns:a16="http://schemas.microsoft.com/office/drawing/2014/main" id="{00000000-0008-0000-0E00-00002C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3" name="直線コネクタ 812">
          <a:extLst>
            <a:ext uri="{FF2B5EF4-FFF2-40B4-BE49-F238E27FC236}">
              <a16:creationId xmlns:a16="http://schemas.microsoft.com/office/drawing/2014/main" id="{00000000-0008-0000-0E00-00002D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4" name="テキスト ボックス 813">
          <a:extLst>
            <a:ext uri="{FF2B5EF4-FFF2-40B4-BE49-F238E27FC236}">
              <a16:creationId xmlns:a16="http://schemas.microsoft.com/office/drawing/2014/main" id="{00000000-0008-0000-0E00-00002E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5" name="直線コネクタ 814">
          <a:extLst>
            <a:ext uri="{FF2B5EF4-FFF2-40B4-BE49-F238E27FC236}">
              <a16:creationId xmlns:a16="http://schemas.microsoft.com/office/drawing/2014/main" id="{00000000-0008-0000-0E00-00002F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6" name="テキスト ボックス 815">
          <a:extLst>
            <a:ext uri="{FF2B5EF4-FFF2-40B4-BE49-F238E27FC236}">
              <a16:creationId xmlns:a16="http://schemas.microsoft.com/office/drawing/2014/main" id="{00000000-0008-0000-0E00-000030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7" name="直線コネクタ 816">
          <a:extLst>
            <a:ext uri="{FF2B5EF4-FFF2-40B4-BE49-F238E27FC236}">
              <a16:creationId xmlns:a16="http://schemas.microsoft.com/office/drawing/2014/main" id="{00000000-0008-0000-0E00-000031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8" name="テキスト ボックス 817">
          <a:extLst>
            <a:ext uri="{FF2B5EF4-FFF2-40B4-BE49-F238E27FC236}">
              <a16:creationId xmlns:a16="http://schemas.microsoft.com/office/drawing/2014/main" id="{00000000-0008-0000-0E00-000032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9" name="直線コネクタ 818">
          <a:extLst>
            <a:ext uri="{FF2B5EF4-FFF2-40B4-BE49-F238E27FC236}">
              <a16:creationId xmlns:a16="http://schemas.microsoft.com/office/drawing/2014/main" id="{00000000-0008-0000-0E00-000033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0" name="テキスト ボックス 819">
          <a:extLst>
            <a:ext uri="{FF2B5EF4-FFF2-40B4-BE49-F238E27FC236}">
              <a16:creationId xmlns:a16="http://schemas.microsoft.com/office/drawing/2014/main" id="{00000000-0008-0000-0E00-000034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1" name="直線コネクタ 820">
          <a:extLst>
            <a:ext uri="{FF2B5EF4-FFF2-40B4-BE49-F238E27FC236}">
              <a16:creationId xmlns:a16="http://schemas.microsoft.com/office/drawing/2014/main" id="{00000000-0008-0000-0E00-000035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2" name="テキスト ボックス 821">
          <a:extLst>
            <a:ext uri="{FF2B5EF4-FFF2-40B4-BE49-F238E27FC236}">
              <a16:creationId xmlns:a16="http://schemas.microsoft.com/office/drawing/2014/main" id="{00000000-0008-0000-0E00-000036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3" name="【公民館】&#10;一人当たり面積グラフ枠">
          <a:extLst>
            <a:ext uri="{FF2B5EF4-FFF2-40B4-BE49-F238E27FC236}">
              <a16:creationId xmlns:a16="http://schemas.microsoft.com/office/drawing/2014/main" id="{00000000-0008-0000-0E00-000037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68689</xdr:rowOff>
    </xdr:from>
    <xdr:to>
      <xdr:col>116</xdr:col>
      <xdr:colOff>62864</xdr:colOff>
      <xdr:row>109</xdr:row>
      <xdr:rowOff>31133</xdr:rowOff>
    </xdr:to>
    <xdr:cxnSp macro="">
      <xdr:nvCxnSpPr>
        <xdr:cNvPr id="824" name="直線コネクタ 823">
          <a:extLst>
            <a:ext uri="{FF2B5EF4-FFF2-40B4-BE49-F238E27FC236}">
              <a16:creationId xmlns:a16="http://schemas.microsoft.com/office/drawing/2014/main" id="{00000000-0008-0000-0E00-000038030000}"/>
            </a:ext>
          </a:extLst>
        </xdr:cNvPr>
        <xdr:cNvCxnSpPr/>
      </xdr:nvCxnSpPr>
      <xdr:spPr>
        <a:xfrm flipV="1">
          <a:off x="22160864" y="17213689"/>
          <a:ext cx="0" cy="15054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825" name="【公民館】&#10;一人当たり面積最小値テキスト">
          <a:extLst>
            <a:ext uri="{FF2B5EF4-FFF2-40B4-BE49-F238E27FC236}">
              <a16:creationId xmlns:a16="http://schemas.microsoft.com/office/drawing/2014/main" id="{00000000-0008-0000-0E00-000039030000}"/>
            </a:ext>
          </a:extLst>
        </xdr:cNvPr>
        <xdr:cNvSpPr txBox="1"/>
      </xdr:nvSpPr>
      <xdr:spPr>
        <a:xfrm>
          <a:off x="22199600" y="18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826" name="直線コネクタ 825">
          <a:extLst>
            <a:ext uri="{FF2B5EF4-FFF2-40B4-BE49-F238E27FC236}">
              <a16:creationId xmlns:a16="http://schemas.microsoft.com/office/drawing/2014/main" id="{00000000-0008-0000-0E00-00003A030000}"/>
            </a:ext>
          </a:extLst>
        </xdr:cNvPr>
        <xdr:cNvCxnSpPr/>
      </xdr:nvCxnSpPr>
      <xdr:spPr>
        <a:xfrm>
          <a:off x="22072600" y="18719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15366</xdr:rowOff>
    </xdr:from>
    <xdr:ext cx="469744" cy="259045"/>
    <xdr:sp macro="" textlink="">
      <xdr:nvSpPr>
        <xdr:cNvPr id="827" name="【公民館】&#10;一人当たり面積最大値テキスト">
          <a:extLst>
            <a:ext uri="{FF2B5EF4-FFF2-40B4-BE49-F238E27FC236}">
              <a16:creationId xmlns:a16="http://schemas.microsoft.com/office/drawing/2014/main" id="{00000000-0008-0000-0E00-00003B030000}"/>
            </a:ext>
          </a:extLst>
        </xdr:cNvPr>
        <xdr:cNvSpPr txBox="1"/>
      </xdr:nvSpPr>
      <xdr:spPr>
        <a:xfrm>
          <a:off x="22199600" y="16988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68689</xdr:rowOff>
    </xdr:from>
    <xdr:to>
      <xdr:col>116</xdr:col>
      <xdr:colOff>152400</xdr:colOff>
      <xdr:row>100</xdr:row>
      <xdr:rowOff>68689</xdr:rowOff>
    </xdr:to>
    <xdr:cxnSp macro="">
      <xdr:nvCxnSpPr>
        <xdr:cNvPr id="828" name="直線コネクタ 827">
          <a:extLst>
            <a:ext uri="{FF2B5EF4-FFF2-40B4-BE49-F238E27FC236}">
              <a16:creationId xmlns:a16="http://schemas.microsoft.com/office/drawing/2014/main" id="{00000000-0008-0000-0E00-00003C030000}"/>
            </a:ext>
          </a:extLst>
        </xdr:cNvPr>
        <xdr:cNvCxnSpPr/>
      </xdr:nvCxnSpPr>
      <xdr:spPr>
        <a:xfrm>
          <a:off x="22072600" y="17213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110616</xdr:rowOff>
    </xdr:from>
    <xdr:ext cx="469744" cy="259045"/>
    <xdr:sp macro="" textlink="">
      <xdr:nvSpPr>
        <xdr:cNvPr id="829" name="【公民館】&#10;一人当たり面積平均値テキスト">
          <a:extLst>
            <a:ext uri="{FF2B5EF4-FFF2-40B4-BE49-F238E27FC236}">
              <a16:creationId xmlns:a16="http://schemas.microsoft.com/office/drawing/2014/main" id="{00000000-0008-0000-0E00-00003D030000}"/>
            </a:ext>
          </a:extLst>
        </xdr:cNvPr>
        <xdr:cNvSpPr txBox="1"/>
      </xdr:nvSpPr>
      <xdr:spPr>
        <a:xfrm>
          <a:off x="22199600" y="18455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132189</xdr:rowOff>
    </xdr:from>
    <xdr:to>
      <xdr:col>116</xdr:col>
      <xdr:colOff>114300</xdr:colOff>
      <xdr:row>108</xdr:row>
      <xdr:rowOff>62339</xdr:rowOff>
    </xdr:to>
    <xdr:sp macro="" textlink="">
      <xdr:nvSpPr>
        <xdr:cNvPr id="830" name="フローチャート: 判断 829">
          <a:extLst>
            <a:ext uri="{FF2B5EF4-FFF2-40B4-BE49-F238E27FC236}">
              <a16:creationId xmlns:a16="http://schemas.microsoft.com/office/drawing/2014/main" id="{00000000-0008-0000-0E00-00003E030000}"/>
            </a:ext>
          </a:extLst>
        </xdr:cNvPr>
        <xdr:cNvSpPr/>
      </xdr:nvSpPr>
      <xdr:spPr>
        <a:xfrm>
          <a:off x="22110700" y="1847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142312</xdr:rowOff>
    </xdr:from>
    <xdr:to>
      <xdr:col>112</xdr:col>
      <xdr:colOff>38100</xdr:colOff>
      <xdr:row>108</xdr:row>
      <xdr:rowOff>72462</xdr:rowOff>
    </xdr:to>
    <xdr:sp macro="" textlink="">
      <xdr:nvSpPr>
        <xdr:cNvPr id="831" name="フローチャート: 判断 830">
          <a:extLst>
            <a:ext uri="{FF2B5EF4-FFF2-40B4-BE49-F238E27FC236}">
              <a16:creationId xmlns:a16="http://schemas.microsoft.com/office/drawing/2014/main" id="{00000000-0008-0000-0E00-00003F030000}"/>
            </a:ext>
          </a:extLst>
        </xdr:cNvPr>
        <xdr:cNvSpPr/>
      </xdr:nvSpPr>
      <xdr:spPr>
        <a:xfrm>
          <a:off x="21272500" y="1848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160927</xdr:rowOff>
    </xdr:from>
    <xdr:to>
      <xdr:col>107</xdr:col>
      <xdr:colOff>101600</xdr:colOff>
      <xdr:row>108</xdr:row>
      <xdr:rowOff>91077</xdr:rowOff>
    </xdr:to>
    <xdr:sp macro="" textlink="">
      <xdr:nvSpPr>
        <xdr:cNvPr id="832" name="フローチャート: 判断 831">
          <a:extLst>
            <a:ext uri="{FF2B5EF4-FFF2-40B4-BE49-F238E27FC236}">
              <a16:creationId xmlns:a16="http://schemas.microsoft.com/office/drawing/2014/main" id="{00000000-0008-0000-0E00-000040030000}"/>
            </a:ext>
          </a:extLst>
        </xdr:cNvPr>
        <xdr:cNvSpPr/>
      </xdr:nvSpPr>
      <xdr:spPr>
        <a:xfrm>
          <a:off x="20383500" y="1850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2866</xdr:rowOff>
    </xdr:from>
    <xdr:to>
      <xdr:col>102</xdr:col>
      <xdr:colOff>165100</xdr:colOff>
      <xdr:row>108</xdr:row>
      <xdr:rowOff>104466</xdr:rowOff>
    </xdr:to>
    <xdr:sp macro="" textlink="">
      <xdr:nvSpPr>
        <xdr:cNvPr id="833" name="フローチャート: 判断 832">
          <a:extLst>
            <a:ext uri="{FF2B5EF4-FFF2-40B4-BE49-F238E27FC236}">
              <a16:creationId xmlns:a16="http://schemas.microsoft.com/office/drawing/2014/main" id="{00000000-0008-0000-0E00-000041030000}"/>
            </a:ext>
          </a:extLst>
        </xdr:cNvPr>
        <xdr:cNvSpPr/>
      </xdr:nvSpPr>
      <xdr:spPr>
        <a:xfrm>
          <a:off x="19494500" y="1851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254</xdr:rowOff>
    </xdr:from>
    <xdr:to>
      <xdr:col>98</xdr:col>
      <xdr:colOff>38100</xdr:colOff>
      <xdr:row>108</xdr:row>
      <xdr:rowOff>101854</xdr:rowOff>
    </xdr:to>
    <xdr:sp macro="" textlink="">
      <xdr:nvSpPr>
        <xdr:cNvPr id="834" name="フローチャート: 判断 833">
          <a:extLst>
            <a:ext uri="{FF2B5EF4-FFF2-40B4-BE49-F238E27FC236}">
              <a16:creationId xmlns:a16="http://schemas.microsoft.com/office/drawing/2014/main" id="{00000000-0008-0000-0E00-000042030000}"/>
            </a:ext>
          </a:extLst>
        </xdr:cNvPr>
        <xdr:cNvSpPr/>
      </xdr:nvSpPr>
      <xdr:spPr>
        <a:xfrm>
          <a:off x="18605500" y="1851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0000000-0008-0000-0E00-000043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0000000-0008-0000-0E00-000044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00000000-0008-0000-0E00-000045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00000000-0008-0000-0E00-000046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00000000-0008-0000-0E00-000047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150803</xdr:rowOff>
    </xdr:from>
    <xdr:to>
      <xdr:col>116</xdr:col>
      <xdr:colOff>114300</xdr:colOff>
      <xdr:row>106</xdr:row>
      <xdr:rowOff>80953</xdr:rowOff>
    </xdr:to>
    <xdr:sp macro="" textlink="">
      <xdr:nvSpPr>
        <xdr:cNvPr id="840" name="楕円 839">
          <a:extLst>
            <a:ext uri="{FF2B5EF4-FFF2-40B4-BE49-F238E27FC236}">
              <a16:creationId xmlns:a16="http://schemas.microsoft.com/office/drawing/2014/main" id="{00000000-0008-0000-0E00-000048030000}"/>
            </a:ext>
          </a:extLst>
        </xdr:cNvPr>
        <xdr:cNvSpPr/>
      </xdr:nvSpPr>
      <xdr:spPr>
        <a:xfrm>
          <a:off x="22110700" y="18153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2230</xdr:rowOff>
    </xdr:from>
    <xdr:ext cx="469744" cy="259045"/>
    <xdr:sp macro="" textlink="">
      <xdr:nvSpPr>
        <xdr:cNvPr id="841" name="【公民館】&#10;一人当たり面積該当値テキスト">
          <a:extLst>
            <a:ext uri="{FF2B5EF4-FFF2-40B4-BE49-F238E27FC236}">
              <a16:creationId xmlns:a16="http://schemas.microsoft.com/office/drawing/2014/main" id="{00000000-0008-0000-0E00-000049030000}"/>
            </a:ext>
          </a:extLst>
        </xdr:cNvPr>
        <xdr:cNvSpPr txBox="1"/>
      </xdr:nvSpPr>
      <xdr:spPr>
        <a:xfrm>
          <a:off x="22199600" y="18004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161254</xdr:rowOff>
    </xdr:from>
    <xdr:to>
      <xdr:col>112</xdr:col>
      <xdr:colOff>38100</xdr:colOff>
      <xdr:row>106</xdr:row>
      <xdr:rowOff>91404</xdr:rowOff>
    </xdr:to>
    <xdr:sp macro="" textlink="">
      <xdr:nvSpPr>
        <xdr:cNvPr id="842" name="楕円 841">
          <a:extLst>
            <a:ext uri="{FF2B5EF4-FFF2-40B4-BE49-F238E27FC236}">
              <a16:creationId xmlns:a16="http://schemas.microsoft.com/office/drawing/2014/main" id="{00000000-0008-0000-0E00-00004A030000}"/>
            </a:ext>
          </a:extLst>
        </xdr:cNvPr>
        <xdr:cNvSpPr/>
      </xdr:nvSpPr>
      <xdr:spPr>
        <a:xfrm>
          <a:off x="21272500" y="1816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30153</xdr:rowOff>
    </xdr:from>
    <xdr:to>
      <xdr:col>116</xdr:col>
      <xdr:colOff>63500</xdr:colOff>
      <xdr:row>106</xdr:row>
      <xdr:rowOff>40604</xdr:rowOff>
    </xdr:to>
    <xdr:cxnSp macro="">
      <xdr:nvCxnSpPr>
        <xdr:cNvPr id="843" name="直線コネクタ 842">
          <a:extLst>
            <a:ext uri="{FF2B5EF4-FFF2-40B4-BE49-F238E27FC236}">
              <a16:creationId xmlns:a16="http://schemas.microsoft.com/office/drawing/2014/main" id="{00000000-0008-0000-0E00-00004B030000}"/>
            </a:ext>
          </a:extLst>
        </xdr:cNvPr>
        <xdr:cNvCxnSpPr/>
      </xdr:nvCxnSpPr>
      <xdr:spPr>
        <a:xfrm flipV="1">
          <a:off x="21323300" y="18203853"/>
          <a:ext cx="838200" cy="10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170397</xdr:rowOff>
    </xdr:from>
    <xdr:to>
      <xdr:col>107</xdr:col>
      <xdr:colOff>101600</xdr:colOff>
      <xdr:row>106</xdr:row>
      <xdr:rowOff>100547</xdr:rowOff>
    </xdr:to>
    <xdr:sp macro="" textlink="">
      <xdr:nvSpPr>
        <xdr:cNvPr id="844" name="楕円 843">
          <a:extLst>
            <a:ext uri="{FF2B5EF4-FFF2-40B4-BE49-F238E27FC236}">
              <a16:creationId xmlns:a16="http://schemas.microsoft.com/office/drawing/2014/main" id="{00000000-0008-0000-0E00-00004C030000}"/>
            </a:ext>
          </a:extLst>
        </xdr:cNvPr>
        <xdr:cNvSpPr/>
      </xdr:nvSpPr>
      <xdr:spPr>
        <a:xfrm>
          <a:off x="20383500" y="18172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40604</xdr:rowOff>
    </xdr:from>
    <xdr:to>
      <xdr:col>111</xdr:col>
      <xdr:colOff>177800</xdr:colOff>
      <xdr:row>106</xdr:row>
      <xdr:rowOff>49747</xdr:rowOff>
    </xdr:to>
    <xdr:cxnSp macro="">
      <xdr:nvCxnSpPr>
        <xdr:cNvPr id="845" name="直線コネクタ 844">
          <a:extLst>
            <a:ext uri="{FF2B5EF4-FFF2-40B4-BE49-F238E27FC236}">
              <a16:creationId xmlns:a16="http://schemas.microsoft.com/office/drawing/2014/main" id="{00000000-0008-0000-0E00-00004D030000}"/>
            </a:ext>
          </a:extLst>
        </xdr:cNvPr>
        <xdr:cNvCxnSpPr/>
      </xdr:nvCxnSpPr>
      <xdr:spPr>
        <a:xfrm flipV="1">
          <a:off x="20434300" y="18214304"/>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11685</xdr:rowOff>
    </xdr:from>
    <xdr:to>
      <xdr:col>102</xdr:col>
      <xdr:colOff>165100</xdr:colOff>
      <xdr:row>106</xdr:row>
      <xdr:rowOff>113285</xdr:rowOff>
    </xdr:to>
    <xdr:sp macro="" textlink="">
      <xdr:nvSpPr>
        <xdr:cNvPr id="846" name="楕円 845">
          <a:extLst>
            <a:ext uri="{FF2B5EF4-FFF2-40B4-BE49-F238E27FC236}">
              <a16:creationId xmlns:a16="http://schemas.microsoft.com/office/drawing/2014/main" id="{00000000-0008-0000-0E00-00004E030000}"/>
            </a:ext>
          </a:extLst>
        </xdr:cNvPr>
        <xdr:cNvSpPr/>
      </xdr:nvSpPr>
      <xdr:spPr>
        <a:xfrm>
          <a:off x="19494500" y="1818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49747</xdr:rowOff>
    </xdr:from>
    <xdr:to>
      <xdr:col>107</xdr:col>
      <xdr:colOff>50800</xdr:colOff>
      <xdr:row>106</xdr:row>
      <xdr:rowOff>62485</xdr:rowOff>
    </xdr:to>
    <xdr:cxnSp macro="">
      <xdr:nvCxnSpPr>
        <xdr:cNvPr id="847" name="直線コネクタ 846">
          <a:extLst>
            <a:ext uri="{FF2B5EF4-FFF2-40B4-BE49-F238E27FC236}">
              <a16:creationId xmlns:a16="http://schemas.microsoft.com/office/drawing/2014/main" id="{00000000-0008-0000-0E00-00004F030000}"/>
            </a:ext>
          </a:extLst>
        </xdr:cNvPr>
        <xdr:cNvCxnSpPr/>
      </xdr:nvCxnSpPr>
      <xdr:spPr>
        <a:xfrm flipV="1">
          <a:off x="19545300" y="18223447"/>
          <a:ext cx="889000" cy="1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15929</xdr:rowOff>
    </xdr:from>
    <xdr:to>
      <xdr:col>98</xdr:col>
      <xdr:colOff>38100</xdr:colOff>
      <xdr:row>106</xdr:row>
      <xdr:rowOff>117529</xdr:rowOff>
    </xdr:to>
    <xdr:sp macro="" textlink="">
      <xdr:nvSpPr>
        <xdr:cNvPr id="848" name="楕円 847">
          <a:extLst>
            <a:ext uri="{FF2B5EF4-FFF2-40B4-BE49-F238E27FC236}">
              <a16:creationId xmlns:a16="http://schemas.microsoft.com/office/drawing/2014/main" id="{00000000-0008-0000-0E00-000050030000}"/>
            </a:ext>
          </a:extLst>
        </xdr:cNvPr>
        <xdr:cNvSpPr/>
      </xdr:nvSpPr>
      <xdr:spPr>
        <a:xfrm>
          <a:off x="18605500" y="1818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62485</xdr:rowOff>
    </xdr:from>
    <xdr:to>
      <xdr:col>102</xdr:col>
      <xdr:colOff>114300</xdr:colOff>
      <xdr:row>106</xdr:row>
      <xdr:rowOff>66729</xdr:rowOff>
    </xdr:to>
    <xdr:cxnSp macro="">
      <xdr:nvCxnSpPr>
        <xdr:cNvPr id="849" name="直線コネクタ 848">
          <a:extLst>
            <a:ext uri="{FF2B5EF4-FFF2-40B4-BE49-F238E27FC236}">
              <a16:creationId xmlns:a16="http://schemas.microsoft.com/office/drawing/2014/main" id="{00000000-0008-0000-0E00-000051030000}"/>
            </a:ext>
          </a:extLst>
        </xdr:cNvPr>
        <xdr:cNvCxnSpPr/>
      </xdr:nvCxnSpPr>
      <xdr:spPr>
        <a:xfrm flipV="1">
          <a:off x="18656300" y="18236185"/>
          <a:ext cx="889000" cy="4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63589</xdr:rowOff>
    </xdr:from>
    <xdr:ext cx="469744" cy="259045"/>
    <xdr:sp macro="" textlink="">
      <xdr:nvSpPr>
        <xdr:cNvPr id="850" name="n_1aveValue【公民館】&#10;一人当たり面積">
          <a:extLst>
            <a:ext uri="{FF2B5EF4-FFF2-40B4-BE49-F238E27FC236}">
              <a16:creationId xmlns:a16="http://schemas.microsoft.com/office/drawing/2014/main" id="{00000000-0008-0000-0E00-000052030000}"/>
            </a:ext>
          </a:extLst>
        </xdr:cNvPr>
        <xdr:cNvSpPr txBox="1"/>
      </xdr:nvSpPr>
      <xdr:spPr>
        <a:xfrm>
          <a:off x="21075727" y="18580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82204</xdr:rowOff>
    </xdr:from>
    <xdr:ext cx="469744" cy="259045"/>
    <xdr:sp macro="" textlink="">
      <xdr:nvSpPr>
        <xdr:cNvPr id="851" name="n_2aveValue【公民館】&#10;一人当たり面積">
          <a:extLst>
            <a:ext uri="{FF2B5EF4-FFF2-40B4-BE49-F238E27FC236}">
              <a16:creationId xmlns:a16="http://schemas.microsoft.com/office/drawing/2014/main" id="{00000000-0008-0000-0E00-000053030000}"/>
            </a:ext>
          </a:extLst>
        </xdr:cNvPr>
        <xdr:cNvSpPr txBox="1"/>
      </xdr:nvSpPr>
      <xdr:spPr>
        <a:xfrm>
          <a:off x="20199427" y="1859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95593</xdr:rowOff>
    </xdr:from>
    <xdr:ext cx="469744" cy="259045"/>
    <xdr:sp macro="" textlink="">
      <xdr:nvSpPr>
        <xdr:cNvPr id="852" name="n_3aveValue【公民館】&#10;一人当たり面積">
          <a:extLst>
            <a:ext uri="{FF2B5EF4-FFF2-40B4-BE49-F238E27FC236}">
              <a16:creationId xmlns:a16="http://schemas.microsoft.com/office/drawing/2014/main" id="{00000000-0008-0000-0E00-000054030000}"/>
            </a:ext>
          </a:extLst>
        </xdr:cNvPr>
        <xdr:cNvSpPr txBox="1"/>
      </xdr:nvSpPr>
      <xdr:spPr>
        <a:xfrm>
          <a:off x="19310427" y="18612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92981</xdr:rowOff>
    </xdr:from>
    <xdr:ext cx="469744" cy="259045"/>
    <xdr:sp macro="" textlink="">
      <xdr:nvSpPr>
        <xdr:cNvPr id="853" name="n_4aveValue【公民館】&#10;一人当たり面積">
          <a:extLst>
            <a:ext uri="{FF2B5EF4-FFF2-40B4-BE49-F238E27FC236}">
              <a16:creationId xmlns:a16="http://schemas.microsoft.com/office/drawing/2014/main" id="{00000000-0008-0000-0E00-000055030000}"/>
            </a:ext>
          </a:extLst>
        </xdr:cNvPr>
        <xdr:cNvSpPr txBox="1"/>
      </xdr:nvSpPr>
      <xdr:spPr>
        <a:xfrm>
          <a:off x="18421427" y="18609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107931</xdr:rowOff>
    </xdr:from>
    <xdr:ext cx="469744" cy="259045"/>
    <xdr:sp macro="" textlink="">
      <xdr:nvSpPr>
        <xdr:cNvPr id="854" name="n_1mainValue【公民館】&#10;一人当たり面積">
          <a:extLst>
            <a:ext uri="{FF2B5EF4-FFF2-40B4-BE49-F238E27FC236}">
              <a16:creationId xmlns:a16="http://schemas.microsoft.com/office/drawing/2014/main" id="{00000000-0008-0000-0E00-000056030000}"/>
            </a:ext>
          </a:extLst>
        </xdr:cNvPr>
        <xdr:cNvSpPr txBox="1"/>
      </xdr:nvSpPr>
      <xdr:spPr>
        <a:xfrm>
          <a:off x="21075727" y="17938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117074</xdr:rowOff>
    </xdr:from>
    <xdr:ext cx="469744" cy="259045"/>
    <xdr:sp macro="" textlink="">
      <xdr:nvSpPr>
        <xdr:cNvPr id="855" name="n_2mainValue【公民館】&#10;一人当たり面積">
          <a:extLst>
            <a:ext uri="{FF2B5EF4-FFF2-40B4-BE49-F238E27FC236}">
              <a16:creationId xmlns:a16="http://schemas.microsoft.com/office/drawing/2014/main" id="{00000000-0008-0000-0E00-000057030000}"/>
            </a:ext>
          </a:extLst>
        </xdr:cNvPr>
        <xdr:cNvSpPr txBox="1"/>
      </xdr:nvSpPr>
      <xdr:spPr>
        <a:xfrm>
          <a:off x="20199427" y="17947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129812</xdr:rowOff>
    </xdr:from>
    <xdr:ext cx="469744" cy="259045"/>
    <xdr:sp macro="" textlink="">
      <xdr:nvSpPr>
        <xdr:cNvPr id="856" name="n_3mainValue【公民館】&#10;一人当たり面積">
          <a:extLst>
            <a:ext uri="{FF2B5EF4-FFF2-40B4-BE49-F238E27FC236}">
              <a16:creationId xmlns:a16="http://schemas.microsoft.com/office/drawing/2014/main" id="{00000000-0008-0000-0E00-000058030000}"/>
            </a:ext>
          </a:extLst>
        </xdr:cNvPr>
        <xdr:cNvSpPr txBox="1"/>
      </xdr:nvSpPr>
      <xdr:spPr>
        <a:xfrm>
          <a:off x="19310427" y="1796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134056</xdr:rowOff>
    </xdr:from>
    <xdr:ext cx="469744" cy="259045"/>
    <xdr:sp macro="" textlink="">
      <xdr:nvSpPr>
        <xdr:cNvPr id="857" name="n_4mainValue【公民館】&#10;一人当たり面積">
          <a:extLst>
            <a:ext uri="{FF2B5EF4-FFF2-40B4-BE49-F238E27FC236}">
              <a16:creationId xmlns:a16="http://schemas.microsoft.com/office/drawing/2014/main" id="{00000000-0008-0000-0E00-000059030000}"/>
            </a:ext>
          </a:extLst>
        </xdr:cNvPr>
        <xdr:cNvSpPr txBox="1"/>
      </xdr:nvSpPr>
      <xdr:spPr>
        <a:xfrm>
          <a:off x="18421427" y="17964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8" name="正方形/長方形 857">
          <a:extLst>
            <a:ext uri="{FF2B5EF4-FFF2-40B4-BE49-F238E27FC236}">
              <a16:creationId xmlns:a16="http://schemas.microsoft.com/office/drawing/2014/main" id="{00000000-0008-0000-0E00-00005A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9" name="正方形/長方形 858">
          <a:extLst>
            <a:ext uri="{FF2B5EF4-FFF2-40B4-BE49-F238E27FC236}">
              <a16:creationId xmlns:a16="http://schemas.microsoft.com/office/drawing/2014/main" id="{00000000-0008-0000-0E00-00005B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0" name="テキスト ボックス 859">
          <a:extLst>
            <a:ext uri="{FF2B5EF4-FFF2-40B4-BE49-F238E27FC236}">
              <a16:creationId xmlns:a16="http://schemas.microsoft.com/office/drawing/2014/main" id="{00000000-0008-0000-0E00-00005C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と比較すると、幼児施設や公営住宅、橋りょうで有形固定資産減価償却率が高くなっており、施設の老朽化による効率性の低下や修繕コストの増加が懸念される。各施設の改修時期も近づいていることも想定されるので、適切に財政計画に反映していく。</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6,398
6,349
329.41
8,288,794
7,679,370
492,164
4,166,409
10,159,235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13.5
113.9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F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F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F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F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F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F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F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F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F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F00-000032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F00-000033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F00-000034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F00-000035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F00-000036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F00-000037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F00-000038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0000000-0008-0000-0F00-000039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0000000-0008-0000-0F00-00003B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00000000-0008-0000-0F00-00003D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00000000-0008-0000-0F00-00003F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00000000-0008-0000-0F00-000040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00000000-0008-0000-0F00-000041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00000000-0008-0000-0F00-000042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00000000-0008-0000-0F00-000043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00000000-0008-0000-0F00-000044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00000000-0008-0000-0F00-000046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00000000-0008-0000-0F00-000048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00000000-0008-0000-0F00-000049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00000000-0008-0000-0F00-00004A000000}"/>
            </a:ext>
          </a:extLst>
        </xdr:cNvPr>
        <xdr:cNvCxnSpPr/>
      </xdr:nvCxnSpPr>
      <xdr:spPr>
        <a:xfrm flipV="1">
          <a:off x="4634865" y="962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00000000-0008-0000-0F00-00004B00000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00000000-0008-0000-0F00-00004D000000}"/>
            </a:ext>
          </a:extLst>
        </xdr:cNvPr>
        <xdr:cNvSpPr txBox="1"/>
      </xdr:nvSpPr>
      <xdr:spPr>
        <a:xfrm>
          <a:off x="4673600" y="939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4546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153324</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00000000-0008-0000-0F00-00004F000000}"/>
            </a:ext>
          </a:extLst>
        </xdr:cNvPr>
        <xdr:cNvSpPr txBox="1"/>
      </xdr:nvSpPr>
      <xdr:spPr>
        <a:xfrm>
          <a:off x="4673600" y="104403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130447</xdr:rowOff>
    </xdr:from>
    <xdr:to>
      <xdr:col>24</xdr:col>
      <xdr:colOff>114300</xdr:colOff>
      <xdr:row>62</xdr:row>
      <xdr:rowOff>60597</xdr:rowOff>
    </xdr:to>
    <xdr:sp macro="" textlink="">
      <xdr:nvSpPr>
        <xdr:cNvPr id="80" name="フローチャート: 判断 79">
          <a:extLst>
            <a:ext uri="{FF2B5EF4-FFF2-40B4-BE49-F238E27FC236}">
              <a16:creationId xmlns:a16="http://schemas.microsoft.com/office/drawing/2014/main" id="{00000000-0008-0000-0F00-000050000000}"/>
            </a:ext>
          </a:extLst>
        </xdr:cNvPr>
        <xdr:cNvSpPr/>
      </xdr:nvSpPr>
      <xdr:spPr>
        <a:xfrm>
          <a:off x="45847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136978</xdr:rowOff>
    </xdr:from>
    <xdr:to>
      <xdr:col>20</xdr:col>
      <xdr:colOff>38100</xdr:colOff>
      <xdr:row>62</xdr:row>
      <xdr:rowOff>67128</xdr:rowOff>
    </xdr:to>
    <xdr:sp macro="" textlink="">
      <xdr:nvSpPr>
        <xdr:cNvPr id="81" name="フローチャート: 判断 80">
          <a:extLst>
            <a:ext uri="{FF2B5EF4-FFF2-40B4-BE49-F238E27FC236}">
              <a16:creationId xmlns:a16="http://schemas.microsoft.com/office/drawing/2014/main" id="{00000000-0008-0000-0F00-000051000000}"/>
            </a:ext>
          </a:extLst>
        </xdr:cNvPr>
        <xdr:cNvSpPr/>
      </xdr:nvSpPr>
      <xdr:spPr>
        <a:xfrm>
          <a:off x="3746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109220</xdr:rowOff>
    </xdr:from>
    <xdr:to>
      <xdr:col>15</xdr:col>
      <xdr:colOff>101600</xdr:colOff>
      <xdr:row>62</xdr:row>
      <xdr:rowOff>39370</xdr:rowOff>
    </xdr:to>
    <xdr:sp macro="" textlink="">
      <xdr:nvSpPr>
        <xdr:cNvPr id="82" name="フローチャート: 判断 81">
          <a:extLst>
            <a:ext uri="{FF2B5EF4-FFF2-40B4-BE49-F238E27FC236}">
              <a16:creationId xmlns:a16="http://schemas.microsoft.com/office/drawing/2014/main" id="{00000000-0008-0000-0F00-000052000000}"/>
            </a:ext>
          </a:extLst>
        </xdr:cNvPr>
        <xdr:cNvSpPr/>
      </xdr:nvSpPr>
      <xdr:spPr>
        <a:xfrm>
          <a:off x="2857500" y="1056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151674</xdr:rowOff>
    </xdr:from>
    <xdr:to>
      <xdr:col>10</xdr:col>
      <xdr:colOff>165100</xdr:colOff>
      <xdr:row>62</xdr:row>
      <xdr:rowOff>81824</xdr:rowOff>
    </xdr:to>
    <xdr:sp macro="" textlink="">
      <xdr:nvSpPr>
        <xdr:cNvPr id="83" name="フローチャート: 判断 82">
          <a:extLst>
            <a:ext uri="{FF2B5EF4-FFF2-40B4-BE49-F238E27FC236}">
              <a16:creationId xmlns:a16="http://schemas.microsoft.com/office/drawing/2014/main" id="{00000000-0008-0000-0F00-000053000000}"/>
            </a:ext>
          </a:extLst>
        </xdr:cNvPr>
        <xdr:cNvSpPr/>
      </xdr:nvSpPr>
      <xdr:spPr>
        <a:xfrm>
          <a:off x="1968500" y="1061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110853</xdr:rowOff>
    </xdr:from>
    <xdr:to>
      <xdr:col>6</xdr:col>
      <xdr:colOff>38100</xdr:colOff>
      <xdr:row>62</xdr:row>
      <xdr:rowOff>41003</xdr:rowOff>
    </xdr:to>
    <xdr:sp macro="" textlink="">
      <xdr:nvSpPr>
        <xdr:cNvPr id="84" name="フローチャート: 判断 83">
          <a:extLst>
            <a:ext uri="{FF2B5EF4-FFF2-40B4-BE49-F238E27FC236}">
              <a16:creationId xmlns:a16="http://schemas.microsoft.com/office/drawing/2014/main" id="{00000000-0008-0000-0F00-000054000000}"/>
            </a:ext>
          </a:extLst>
        </xdr:cNvPr>
        <xdr:cNvSpPr/>
      </xdr:nvSpPr>
      <xdr:spPr>
        <a:xfrm>
          <a:off x="10795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0000000-0008-0000-0F00-000055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0000000-0008-0000-0F00-000056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0000000-0008-0000-0F00-000057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0000000-0008-0000-0F00-000058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00000000-0008-0000-0F00-000059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47172</xdr:rowOff>
    </xdr:from>
    <xdr:to>
      <xdr:col>24</xdr:col>
      <xdr:colOff>114300</xdr:colOff>
      <xdr:row>64</xdr:row>
      <xdr:rowOff>148772</xdr:rowOff>
    </xdr:to>
    <xdr:sp macro="" textlink="">
      <xdr:nvSpPr>
        <xdr:cNvPr id="90" name="楕円 89">
          <a:extLst>
            <a:ext uri="{FF2B5EF4-FFF2-40B4-BE49-F238E27FC236}">
              <a16:creationId xmlns:a16="http://schemas.microsoft.com/office/drawing/2014/main" id="{00000000-0008-0000-0F00-00005A000000}"/>
            </a:ext>
          </a:extLst>
        </xdr:cNvPr>
        <xdr:cNvSpPr/>
      </xdr:nvSpPr>
      <xdr:spPr>
        <a:xfrm>
          <a:off x="4584700" y="1101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133549</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00000000-0008-0000-0F00-00005B000000}"/>
            </a:ext>
          </a:extLst>
        </xdr:cNvPr>
        <xdr:cNvSpPr txBox="1"/>
      </xdr:nvSpPr>
      <xdr:spPr>
        <a:xfrm>
          <a:off x="4673600" y="10934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27577</xdr:rowOff>
    </xdr:from>
    <xdr:to>
      <xdr:col>20</xdr:col>
      <xdr:colOff>38100</xdr:colOff>
      <xdr:row>64</xdr:row>
      <xdr:rowOff>129177</xdr:rowOff>
    </xdr:to>
    <xdr:sp macro="" textlink="">
      <xdr:nvSpPr>
        <xdr:cNvPr id="92" name="楕円 91">
          <a:extLst>
            <a:ext uri="{FF2B5EF4-FFF2-40B4-BE49-F238E27FC236}">
              <a16:creationId xmlns:a16="http://schemas.microsoft.com/office/drawing/2014/main" id="{00000000-0008-0000-0F00-00005C000000}"/>
            </a:ext>
          </a:extLst>
        </xdr:cNvPr>
        <xdr:cNvSpPr/>
      </xdr:nvSpPr>
      <xdr:spPr>
        <a:xfrm>
          <a:off x="3746500" y="1100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78377</xdr:rowOff>
    </xdr:from>
    <xdr:to>
      <xdr:col>24</xdr:col>
      <xdr:colOff>63500</xdr:colOff>
      <xdr:row>64</xdr:row>
      <xdr:rowOff>97972</xdr:rowOff>
    </xdr:to>
    <xdr:cxnSp macro="">
      <xdr:nvCxnSpPr>
        <xdr:cNvPr id="93" name="直線コネクタ 92">
          <a:extLst>
            <a:ext uri="{FF2B5EF4-FFF2-40B4-BE49-F238E27FC236}">
              <a16:creationId xmlns:a16="http://schemas.microsoft.com/office/drawing/2014/main" id="{00000000-0008-0000-0F00-00005D000000}"/>
            </a:ext>
          </a:extLst>
        </xdr:cNvPr>
        <xdr:cNvCxnSpPr/>
      </xdr:nvCxnSpPr>
      <xdr:spPr>
        <a:xfrm>
          <a:off x="3797300" y="11051177"/>
          <a:ext cx="8382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7983</xdr:rowOff>
    </xdr:from>
    <xdr:to>
      <xdr:col>15</xdr:col>
      <xdr:colOff>101600</xdr:colOff>
      <xdr:row>64</xdr:row>
      <xdr:rowOff>109583</xdr:rowOff>
    </xdr:to>
    <xdr:sp macro="" textlink="">
      <xdr:nvSpPr>
        <xdr:cNvPr id="94" name="楕円 93">
          <a:extLst>
            <a:ext uri="{FF2B5EF4-FFF2-40B4-BE49-F238E27FC236}">
              <a16:creationId xmlns:a16="http://schemas.microsoft.com/office/drawing/2014/main" id="{00000000-0008-0000-0F00-00005E000000}"/>
            </a:ext>
          </a:extLst>
        </xdr:cNvPr>
        <xdr:cNvSpPr/>
      </xdr:nvSpPr>
      <xdr:spPr>
        <a:xfrm>
          <a:off x="2857500" y="1098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58783</xdr:rowOff>
    </xdr:from>
    <xdr:to>
      <xdr:col>19</xdr:col>
      <xdr:colOff>177800</xdr:colOff>
      <xdr:row>64</xdr:row>
      <xdr:rowOff>78377</xdr:rowOff>
    </xdr:to>
    <xdr:cxnSp macro="">
      <xdr:nvCxnSpPr>
        <xdr:cNvPr id="95" name="直線コネクタ 94">
          <a:extLst>
            <a:ext uri="{FF2B5EF4-FFF2-40B4-BE49-F238E27FC236}">
              <a16:creationId xmlns:a16="http://schemas.microsoft.com/office/drawing/2014/main" id="{00000000-0008-0000-0F00-00005F000000}"/>
            </a:ext>
          </a:extLst>
        </xdr:cNvPr>
        <xdr:cNvCxnSpPr/>
      </xdr:nvCxnSpPr>
      <xdr:spPr>
        <a:xfrm>
          <a:off x="2908300" y="11031583"/>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154940</xdr:rowOff>
    </xdr:from>
    <xdr:to>
      <xdr:col>10</xdr:col>
      <xdr:colOff>165100</xdr:colOff>
      <xdr:row>64</xdr:row>
      <xdr:rowOff>85090</xdr:rowOff>
    </xdr:to>
    <xdr:sp macro="" textlink="">
      <xdr:nvSpPr>
        <xdr:cNvPr id="96" name="楕円 95">
          <a:extLst>
            <a:ext uri="{FF2B5EF4-FFF2-40B4-BE49-F238E27FC236}">
              <a16:creationId xmlns:a16="http://schemas.microsoft.com/office/drawing/2014/main" id="{00000000-0008-0000-0F00-000060000000}"/>
            </a:ext>
          </a:extLst>
        </xdr:cNvPr>
        <xdr:cNvSpPr/>
      </xdr:nvSpPr>
      <xdr:spPr>
        <a:xfrm>
          <a:off x="1968500" y="1095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34290</xdr:rowOff>
    </xdr:from>
    <xdr:to>
      <xdr:col>15</xdr:col>
      <xdr:colOff>50800</xdr:colOff>
      <xdr:row>64</xdr:row>
      <xdr:rowOff>58783</xdr:rowOff>
    </xdr:to>
    <xdr:cxnSp macro="">
      <xdr:nvCxnSpPr>
        <xdr:cNvPr id="97" name="直線コネクタ 96">
          <a:extLst>
            <a:ext uri="{FF2B5EF4-FFF2-40B4-BE49-F238E27FC236}">
              <a16:creationId xmlns:a16="http://schemas.microsoft.com/office/drawing/2014/main" id="{00000000-0008-0000-0F00-000061000000}"/>
            </a:ext>
          </a:extLst>
        </xdr:cNvPr>
        <xdr:cNvCxnSpPr/>
      </xdr:nvCxnSpPr>
      <xdr:spPr>
        <a:xfrm>
          <a:off x="2019300" y="11007090"/>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132080</xdr:rowOff>
    </xdr:from>
    <xdr:to>
      <xdr:col>6</xdr:col>
      <xdr:colOff>38100</xdr:colOff>
      <xdr:row>64</xdr:row>
      <xdr:rowOff>62230</xdr:rowOff>
    </xdr:to>
    <xdr:sp macro="" textlink="">
      <xdr:nvSpPr>
        <xdr:cNvPr id="98" name="楕円 97">
          <a:extLst>
            <a:ext uri="{FF2B5EF4-FFF2-40B4-BE49-F238E27FC236}">
              <a16:creationId xmlns:a16="http://schemas.microsoft.com/office/drawing/2014/main" id="{00000000-0008-0000-0F00-000062000000}"/>
            </a:ext>
          </a:extLst>
        </xdr:cNvPr>
        <xdr:cNvSpPr/>
      </xdr:nvSpPr>
      <xdr:spPr>
        <a:xfrm>
          <a:off x="1079500" y="1093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11430</xdr:rowOff>
    </xdr:from>
    <xdr:to>
      <xdr:col>10</xdr:col>
      <xdr:colOff>114300</xdr:colOff>
      <xdr:row>64</xdr:row>
      <xdr:rowOff>34290</xdr:rowOff>
    </xdr:to>
    <xdr:cxnSp macro="">
      <xdr:nvCxnSpPr>
        <xdr:cNvPr id="99" name="直線コネクタ 98">
          <a:extLst>
            <a:ext uri="{FF2B5EF4-FFF2-40B4-BE49-F238E27FC236}">
              <a16:creationId xmlns:a16="http://schemas.microsoft.com/office/drawing/2014/main" id="{00000000-0008-0000-0F00-000063000000}"/>
            </a:ext>
          </a:extLst>
        </xdr:cNvPr>
        <xdr:cNvCxnSpPr/>
      </xdr:nvCxnSpPr>
      <xdr:spPr>
        <a:xfrm>
          <a:off x="1130300" y="1098423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83655</xdr:rowOff>
    </xdr:from>
    <xdr:ext cx="405111" cy="259045"/>
    <xdr:sp macro="" textlink="">
      <xdr:nvSpPr>
        <xdr:cNvPr id="100" name="n_1aveValue【体育館・プール】&#10;有形固定資産減価償却率">
          <a:extLst>
            <a:ext uri="{FF2B5EF4-FFF2-40B4-BE49-F238E27FC236}">
              <a16:creationId xmlns:a16="http://schemas.microsoft.com/office/drawing/2014/main" id="{00000000-0008-0000-0F00-000064000000}"/>
            </a:ext>
          </a:extLst>
        </xdr:cNvPr>
        <xdr:cNvSpPr txBox="1"/>
      </xdr:nvSpPr>
      <xdr:spPr>
        <a:xfrm>
          <a:off x="3582044" y="10370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55897</xdr:rowOff>
    </xdr:from>
    <xdr:ext cx="405111" cy="259045"/>
    <xdr:sp macro="" textlink="">
      <xdr:nvSpPr>
        <xdr:cNvPr id="101" name="n_2aveValue【体育館・プール】&#10;有形固定資産減価償却率">
          <a:extLst>
            <a:ext uri="{FF2B5EF4-FFF2-40B4-BE49-F238E27FC236}">
              <a16:creationId xmlns:a16="http://schemas.microsoft.com/office/drawing/2014/main" id="{00000000-0008-0000-0F00-000065000000}"/>
            </a:ext>
          </a:extLst>
        </xdr:cNvPr>
        <xdr:cNvSpPr txBox="1"/>
      </xdr:nvSpPr>
      <xdr:spPr>
        <a:xfrm>
          <a:off x="2705744" y="1034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98351</xdr:rowOff>
    </xdr:from>
    <xdr:ext cx="405111" cy="259045"/>
    <xdr:sp macro="" textlink="">
      <xdr:nvSpPr>
        <xdr:cNvPr id="102" name="n_3aveValue【体育館・プール】&#10;有形固定資産減価償却率">
          <a:extLst>
            <a:ext uri="{FF2B5EF4-FFF2-40B4-BE49-F238E27FC236}">
              <a16:creationId xmlns:a16="http://schemas.microsoft.com/office/drawing/2014/main" id="{00000000-0008-0000-0F00-000066000000}"/>
            </a:ext>
          </a:extLst>
        </xdr:cNvPr>
        <xdr:cNvSpPr txBox="1"/>
      </xdr:nvSpPr>
      <xdr:spPr>
        <a:xfrm>
          <a:off x="1816744" y="10385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57530</xdr:rowOff>
    </xdr:from>
    <xdr:ext cx="405111" cy="259045"/>
    <xdr:sp macro="" textlink="">
      <xdr:nvSpPr>
        <xdr:cNvPr id="103" name="n_4aveValue【体育館・プール】&#10;有形固定資産減価償却率">
          <a:extLst>
            <a:ext uri="{FF2B5EF4-FFF2-40B4-BE49-F238E27FC236}">
              <a16:creationId xmlns:a16="http://schemas.microsoft.com/office/drawing/2014/main" id="{00000000-0008-0000-0F00-000067000000}"/>
            </a:ext>
          </a:extLst>
        </xdr:cNvPr>
        <xdr:cNvSpPr txBox="1"/>
      </xdr:nvSpPr>
      <xdr:spPr>
        <a:xfrm>
          <a:off x="927744" y="10344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120304</xdr:rowOff>
    </xdr:from>
    <xdr:ext cx="405111" cy="259045"/>
    <xdr:sp macro="" textlink="">
      <xdr:nvSpPr>
        <xdr:cNvPr id="104" name="n_1mainValue【体育館・プール】&#10;有形固定資産減価償却率">
          <a:extLst>
            <a:ext uri="{FF2B5EF4-FFF2-40B4-BE49-F238E27FC236}">
              <a16:creationId xmlns:a16="http://schemas.microsoft.com/office/drawing/2014/main" id="{00000000-0008-0000-0F00-000068000000}"/>
            </a:ext>
          </a:extLst>
        </xdr:cNvPr>
        <xdr:cNvSpPr txBox="1"/>
      </xdr:nvSpPr>
      <xdr:spPr>
        <a:xfrm>
          <a:off x="3582044" y="1109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100710</xdr:rowOff>
    </xdr:from>
    <xdr:ext cx="405111" cy="259045"/>
    <xdr:sp macro="" textlink="">
      <xdr:nvSpPr>
        <xdr:cNvPr id="105" name="n_2mainValue【体育館・プール】&#10;有形固定資産減価償却率">
          <a:extLst>
            <a:ext uri="{FF2B5EF4-FFF2-40B4-BE49-F238E27FC236}">
              <a16:creationId xmlns:a16="http://schemas.microsoft.com/office/drawing/2014/main" id="{00000000-0008-0000-0F00-000069000000}"/>
            </a:ext>
          </a:extLst>
        </xdr:cNvPr>
        <xdr:cNvSpPr txBox="1"/>
      </xdr:nvSpPr>
      <xdr:spPr>
        <a:xfrm>
          <a:off x="2705744" y="11073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76217</xdr:rowOff>
    </xdr:from>
    <xdr:ext cx="405111" cy="259045"/>
    <xdr:sp macro="" textlink="">
      <xdr:nvSpPr>
        <xdr:cNvPr id="106" name="n_3mainValue【体育館・プール】&#10;有形固定資産減価償却率">
          <a:extLst>
            <a:ext uri="{FF2B5EF4-FFF2-40B4-BE49-F238E27FC236}">
              <a16:creationId xmlns:a16="http://schemas.microsoft.com/office/drawing/2014/main" id="{00000000-0008-0000-0F00-00006A000000}"/>
            </a:ext>
          </a:extLst>
        </xdr:cNvPr>
        <xdr:cNvSpPr txBox="1"/>
      </xdr:nvSpPr>
      <xdr:spPr>
        <a:xfrm>
          <a:off x="1816744" y="1104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53357</xdr:rowOff>
    </xdr:from>
    <xdr:ext cx="405111" cy="259045"/>
    <xdr:sp macro="" textlink="">
      <xdr:nvSpPr>
        <xdr:cNvPr id="107" name="n_4mainValue【体育館・プール】&#10;有形固定資産減価償却率">
          <a:extLst>
            <a:ext uri="{FF2B5EF4-FFF2-40B4-BE49-F238E27FC236}">
              <a16:creationId xmlns:a16="http://schemas.microsoft.com/office/drawing/2014/main" id="{00000000-0008-0000-0F00-00006B000000}"/>
            </a:ext>
          </a:extLst>
        </xdr:cNvPr>
        <xdr:cNvSpPr txBox="1"/>
      </xdr:nvSpPr>
      <xdr:spPr>
        <a:xfrm>
          <a:off x="927744" y="1102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00000000-0008-0000-0F00-00006C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00000000-0008-0000-0F00-00006D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00000000-0008-0000-0F00-00006E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00000000-0008-0000-0F00-00006F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00000000-0008-0000-0F00-000070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00000000-0008-0000-0F00-000071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00000000-0008-0000-0F00-000072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00000000-0008-0000-0F00-000073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00000000-0008-0000-0F00-000074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00000000-0008-0000-0F00-000076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00000000-0008-0000-0F00-000077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00000000-0008-0000-0F00-000078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00000000-0008-0000-0F00-000079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00000000-0008-0000-0F00-00007A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00000000-0008-0000-0F00-00007B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00000000-0008-0000-0F00-00007C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00000000-0008-0000-0F00-00007E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00000000-0008-0000-0F00-000080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00000000-0008-0000-0F00-000082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158496</xdr:rowOff>
    </xdr:from>
    <xdr:to>
      <xdr:col>54</xdr:col>
      <xdr:colOff>189865</xdr:colOff>
      <xdr:row>63</xdr:row>
      <xdr:rowOff>150876</xdr:rowOff>
    </xdr:to>
    <xdr:cxnSp macro="">
      <xdr:nvCxnSpPr>
        <xdr:cNvPr id="131" name="直線コネクタ 130">
          <a:extLst>
            <a:ext uri="{FF2B5EF4-FFF2-40B4-BE49-F238E27FC236}">
              <a16:creationId xmlns:a16="http://schemas.microsoft.com/office/drawing/2014/main" id="{00000000-0008-0000-0F00-000083000000}"/>
            </a:ext>
          </a:extLst>
        </xdr:cNvPr>
        <xdr:cNvCxnSpPr/>
      </xdr:nvCxnSpPr>
      <xdr:spPr>
        <a:xfrm flipV="1">
          <a:off x="10476865" y="9759696"/>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154703</xdr:rowOff>
    </xdr:from>
    <xdr:ext cx="469744" cy="259045"/>
    <xdr:sp macro="" textlink="">
      <xdr:nvSpPr>
        <xdr:cNvPr id="132" name="【体育館・プール】&#10;一人当たり面積最小値テキスト">
          <a:extLst>
            <a:ext uri="{FF2B5EF4-FFF2-40B4-BE49-F238E27FC236}">
              <a16:creationId xmlns:a16="http://schemas.microsoft.com/office/drawing/2014/main" id="{00000000-0008-0000-0F00-000084000000}"/>
            </a:ext>
          </a:extLst>
        </xdr:cNvPr>
        <xdr:cNvSpPr txBox="1"/>
      </xdr:nvSpPr>
      <xdr:spPr>
        <a:xfrm>
          <a:off x="10515600" y="1095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150876</xdr:rowOff>
    </xdr:from>
    <xdr:to>
      <xdr:col>55</xdr:col>
      <xdr:colOff>88900</xdr:colOff>
      <xdr:row>63</xdr:row>
      <xdr:rowOff>150876</xdr:rowOff>
    </xdr:to>
    <xdr:cxnSp macro="">
      <xdr:nvCxnSpPr>
        <xdr:cNvPr id="133" name="直線コネクタ 132">
          <a:extLst>
            <a:ext uri="{FF2B5EF4-FFF2-40B4-BE49-F238E27FC236}">
              <a16:creationId xmlns:a16="http://schemas.microsoft.com/office/drawing/2014/main" id="{00000000-0008-0000-0F00-000085000000}"/>
            </a:ext>
          </a:extLst>
        </xdr:cNvPr>
        <xdr:cNvCxnSpPr/>
      </xdr:nvCxnSpPr>
      <xdr:spPr>
        <a:xfrm>
          <a:off x="10388600" y="1095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105173</xdr:rowOff>
    </xdr:from>
    <xdr:ext cx="469744" cy="259045"/>
    <xdr:sp macro="" textlink="">
      <xdr:nvSpPr>
        <xdr:cNvPr id="134" name="【体育館・プール】&#10;一人当たり面積最大値テキスト">
          <a:extLst>
            <a:ext uri="{FF2B5EF4-FFF2-40B4-BE49-F238E27FC236}">
              <a16:creationId xmlns:a16="http://schemas.microsoft.com/office/drawing/2014/main" id="{00000000-0008-0000-0F00-000086000000}"/>
            </a:ext>
          </a:extLst>
        </xdr:cNvPr>
        <xdr:cNvSpPr txBox="1"/>
      </xdr:nvSpPr>
      <xdr:spPr>
        <a:xfrm>
          <a:off x="10515600" y="9534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158496</xdr:rowOff>
    </xdr:from>
    <xdr:to>
      <xdr:col>55</xdr:col>
      <xdr:colOff>88900</xdr:colOff>
      <xdr:row>56</xdr:row>
      <xdr:rowOff>158496</xdr:rowOff>
    </xdr:to>
    <xdr:cxnSp macro="">
      <xdr:nvCxnSpPr>
        <xdr:cNvPr id="135" name="直線コネクタ 134">
          <a:extLst>
            <a:ext uri="{FF2B5EF4-FFF2-40B4-BE49-F238E27FC236}">
              <a16:creationId xmlns:a16="http://schemas.microsoft.com/office/drawing/2014/main" id="{00000000-0008-0000-0F00-000087000000}"/>
            </a:ext>
          </a:extLst>
        </xdr:cNvPr>
        <xdr:cNvCxnSpPr/>
      </xdr:nvCxnSpPr>
      <xdr:spPr>
        <a:xfrm>
          <a:off x="10388600" y="9759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60469</xdr:rowOff>
    </xdr:from>
    <xdr:ext cx="469744" cy="259045"/>
    <xdr:sp macro="" textlink="">
      <xdr:nvSpPr>
        <xdr:cNvPr id="136" name="【体育館・プール】&#10;一人当たり面積平均値テキスト">
          <a:extLst>
            <a:ext uri="{FF2B5EF4-FFF2-40B4-BE49-F238E27FC236}">
              <a16:creationId xmlns:a16="http://schemas.microsoft.com/office/drawing/2014/main" id="{00000000-0008-0000-0F00-000088000000}"/>
            </a:ext>
          </a:extLst>
        </xdr:cNvPr>
        <xdr:cNvSpPr txBox="1"/>
      </xdr:nvSpPr>
      <xdr:spPr>
        <a:xfrm>
          <a:off x="10515600" y="103474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37592</xdr:rowOff>
    </xdr:from>
    <xdr:to>
      <xdr:col>55</xdr:col>
      <xdr:colOff>50800</xdr:colOff>
      <xdr:row>61</xdr:row>
      <xdr:rowOff>139192</xdr:rowOff>
    </xdr:to>
    <xdr:sp macro="" textlink="">
      <xdr:nvSpPr>
        <xdr:cNvPr id="137" name="フローチャート: 判断 136">
          <a:extLst>
            <a:ext uri="{FF2B5EF4-FFF2-40B4-BE49-F238E27FC236}">
              <a16:creationId xmlns:a16="http://schemas.microsoft.com/office/drawing/2014/main" id="{00000000-0008-0000-0F00-000089000000}"/>
            </a:ext>
          </a:extLst>
        </xdr:cNvPr>
        <xdr:cNvSpPr/>
      </xdr:nvSpPr>
      <xdr:spPr>
        <a:xfrm>
          <a:off x="10426700" y="10496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42164</xdr:rowOff>
    </xdr:from>
    <xdr:to>
      <xdr:col>50</xdr:col>
      <xdr:colOff>165100</xdr:colOff>
      <xdr:row>61</xdr:row>
      <xdr:rowOff>143764</xdr:rowOff>
    </xdr:to>
    <xdr:sp macro="" textlink="">
      <xdr:nvSpPr>
        <xdr:cNvPr id="138" name="フローチャート: 判断 137">
          <a:extLst>
            <a:ext uri="{FF2B5EF4-FFF2-40B4-BE49-F238E27FC236}">
              <a16:creationId xmlns:a16="http://schemas.microsoft.com/office/drawing/2014/main" id="{00000000-0008-0000-0F00-00008A000000}"/>
            </a:ext>
          </a:extLst>
        </xdr:cNvPr>
        <xdr:cNvSpPr/>
      </xdr:nvSpPr>
      <xdr:spPr>
        <a:xfrm>
          <a:off x="9588500" y="1050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74930</xdr:rowOff>
    </xdr:from>
    <xdr:to>
      <xdr:col>46</xdr:col>
      <xdr:colOff>38100</xdr:colOff>
      <xdr:row>62</xdr:row>
      <xdr:rowOff>5080</xdr:rowOff>
    </xdr:to>
    <xdr:sp macro="" textlink="">
      <xdr:nvSpPr>
        <xdr:cNvPr id="139" name="フローチャート: 判断 138">
          <a:extLst>
            <a:ext uri="{FF2B5EF4-FFF2-40B4-BE49-F238E27FC236}">
              <a16:creationId xmlns:a16="http://schemas.microsoft.com/office/drawing/2014/main" id="{00000000-0008-0000-0F00-00008B000000}"/>
            </a:ext>
          </a:extLst>
        </xdr:cNvPr>
        <xdr:cNvSpPr/>
      </xdr:nvSpPr>
      <xdr:spPr>
        <a:xfrm>
          <a:off x="8699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46736</xdr:rowOff>
    </xdr:from>
    <xdr:to>
      <xdr:col>41</xdr:col>
      <xdr:colOff>101600</xdr:colOff>
      <xdr:row>61</xdr:row>
      <xdr:rowOff>148336</xdr:rowOff>
    </xdr:to>
    <xdr:sp macro="" textlink="">
      <xdr:nvSpPr>
        <xdr:cNvPr id="140" name="フローチャート: 判断 139">
          <a:extLst>
            <a:ext uri="{FF2B5EF4-FFF2-40B4-BE49-F238E27FC236}">
              <a16:creationId xmlns:a16="http://schemas.microsoft.com/office/drawing/2014/main" id="{00000000-0008-0000-0F00-00008C000000}"/>
            </a:ext>
          </a:extLst>
        </xdr:cNvPr>
        <xdr:cNvSpPr/>
      </xdr:nvSpPr>
      <xdr:spPr>
        <a:xfrm>
          <a:off x="7810500" y="105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84074</xdr:rowOff>
    </xdr:from>
    <xdr:to>
      <xdr:col>36</xdr:col>
      <xdr:colOff>165100</xdr:colOff>
      <xdr:row>62</xdr:row>
      <xdr:rowOff>14224</xdr:rowOff>
    </xdr:to>
    <xdr:sp macro="" textlink="">
      <xdr:nvSpPr>
        <xdr:cNvPr id="141" name="フローチャート: 判断 140">
          <a:extLst>
            <a:ext uri="{FF2B5EF4-FFF2-40B4-BE49-F238E27FC236}">
              <a16:creationId xmlns:a16="http://schemas.microsoft.com/office/drawing/2014/main" id="{00000000-0008-0000-0F00-00008D000000}"/>
            </a:ext>
          </a:extLst>
        </xdr:cNvPr>
        <xdr:cNvSpPr/>
      </xdr:nvSpPr>
      <xdr:spPr>
        <a:xfrm>
          <a:off x="6921500" y="1054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00000000-0008-0000-0F00-00008E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0000000-0008-0000-0F00-00008F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00000000-0008-0000-0F00-000090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00000000-0008-0000-0F00-000091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00000000-0008-0000-0F00-000092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35306</xdr:rowOff>
    </xdr:from>
    <xdr:to>
      <xdr:col>55</xdr:col>
      <xdr:colOff>50800</xdr:colOff>
      <xdr:row>63</xdr:row>
      <xdr:rowOff>136906</xdr:rowOff>
    </xdr:to>
    <xdr:sp macro="" textlink="">
      <xdr:nvSpPr>
        <xdr:cNvPr id="147" name="楕円 146">
          <a:extLst>
            <a:ext uri="{FF2B5EF4-FFF2-40B4-BE49-F238E27FC236}">
              <a16:creationId xmlns:a16="http://schemas.microsoft.com/office/drawing/2014/main" id="{00000000-0008-0000-0F00-000093000000}"/>
            </a:ext>
          </a:extLst>
        </xdr:cNvPr>
        <xdr:cNvSpPr/>
      </xdr:nvSpPr>
      <xdr:spPr>
        <a:xfrm>
          <a:off x="10426700" y="1083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121683</xdr:rowOff>
    </xdr:from>
    <xdr:ext cx="469744" cy="259045"/>
    <xdr:sp macro="" textlink="">
      <xdr:nvSpPr>
        <xdr:cNvPr id="148" name="【体育館・プール】&#10;一人当たり面積該当値テキスト">
          <a:extLst>
            <a:ext uri="{FF2B5EF4-FFF2-40B4-BE49-F238E27FC236}">
              <a16:creationId xmlns:a16="http://schemas.microsoft.com/office/drawing/2014/main" id="{00000000-0008-0000-0F00-000094000000}"/>
            </a:ext>
          </a:extLst>
        </xdr:cNvPr>
        <xdr:cNvSpPr txBox="1"/>
      </xdr:nvSpPr>
      <xdr:spPr>
        <a:xfrm>
          <a:off x="10515600" y="1075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106172</xdr:rowOff>
    </xdr:from>
    <xdr:to>
      <xdr:col>50</xdr:col>
      <xdr:colOff>165100</xdr:colOff>
      <xdr:row>62</xdr:row>
      <xdr:rowOff>36322</xdr:rowOff>
    </xdr:to>
    <xdr:sp macro="" textlink="">
      <xdr:nvSpPr>
        <xdr:cNvPr id="149" name="楕円 148">
          <a:extLst>
            <a:ext uri="{FF2B5EF4-FFF2-40B4-BE49-F238E27FC236}">
              <a16:creationId xmlns:a16="http://schemas.microsoft.com/office/drawing/2014/main" id="{00000000-0008-0000-0F00-000095000000}"/>
            </a:ext>
          </a:extLst>
        </xdr:cNvPr>
        <xdr:cNvSpPr/>
      </xdr:nvSpPr>
      <xdr:spPr>
        <a:xfrm>
          <a:off x="9588500" y="10564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156972</xdr:rowOff>
    </xdr:from>
    <xdr:to>
      <xdr:col>55</xdr:col>
      <xdr:colOff>0</xdr:colOff>
      <xdr:row>63</xdr:row>
      <xdr:rowOff>86106</xdr:rowOff>
    </xdr:to>
    <xdr:cxnSp macro="">
      <xdr:nvCxnSpPr>
        <xdr:cNvPr id="150" name="直線コネクタ 149">
          <a:extLst>
            <a:ext uri="{FF2B5EF4-FFF2-40B4-BE49-F238E27FC236}">
              <a16:creationId xmlns:a16="http://schemas.microsoft.com/office/drawing/2014/main" id="{00000000-0008-0000-0F00-000096000000}"/>
            </a:ext>
          </a:extLst>
        </xdr:cNvPr>
        <xdr:cNvCxnSpPr/>
      </xdr:nvCxnSpPr>
      <xdr:spPr>
        <a:xfrm>
          <a:off x="9639300" y="10615422"/>
          <a:ext cx="838200" cy="272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114554</xdr:rowOff>
    </xdr:from>
    <xdr:to>
      <xdr:col>46</xdr:col>
      <xdr:colOff>38100</xdr:colOff>
      <xdr:row>62</xdr:row>
      <xdr:rowOff>44704</xdr:rowOff>
    </xdr:to>
    <xdr:sp macro="" textlink="">
      <xdr:nvSpPr>
        <xdr:cNvPr id="151" name="楕円 150">
          <a:extLst>
            <a:ext uri="{FF2B5EF4-FFF2-40B4-BE49-F238E27FC236}">
              <a16:creationId xmlns:a16="http://schemas.microsoft.com/office/drawing/2014/main" id="{00000000-0008-0000-0F00-000097000000}"/>
            </a:ext>
          </a:extLst>
        </xdr:cNvPr>
        <xdr:cNvSpPr/>
      </xdr:nvSpPr>
      <xdr:spPr>
        <a:xfrm>
          <a:off x="8699500" y="1057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156972</xdr:rowOff>
    </xdr:from>
    <xdr:to>
      <xdr:col>50</xdr:col>
      <xdr:colOff>114300</xdr:colOff>
      <xdr:row>61</xdr:row>
      <xdr:rowOff>165354</xdr:rowOff>
    </xdr:to>
    <xdr:cxnSp macro="">
      <xdr:nvCxnSpPr>
        <xdr:cNvPr id="152" name="直線コネクタ 151">
          <a:extLst>
            <a:ext uri="{FF2B5EF4-FFF2-40B4-BE49-F238E27FC236}">
              <a16:creationId xmlns:a16="http://schemas.microsoft.com/office/drawing/2014/main" id="{00000000-0008-0000-0F00-000098000000}"/>
            </a:ext>
          </a:extLst>
        </xdr:cNvPr>
        <xdr:cNvCxnSpPr/>
      </xdr:nvCxnSpPr>
      <xdr:spPr>
        <a:xfrm flipV="1">
          <a:off x="8750300" y="10615422"/>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125222</xdr:rowOff>
    </xdr:from>
    <xdr:to>
      <xdr:col>41</xdr:col>
      <xdr:colOff>101600</xdr:colOff>
      <xdr:row>62</xdr:row>
      <xdr:rowOff>55372</xdr:rowOff>
    </xdr:to>
    <xdr:sp macro="" textlink="">
      <xdr:nvSpPr>
        <xdr:cNvPr id="153" name="楕円 152">
          <a:extLst>
            <a:ext uri="{FF2B5EF4-FFF2-40B4-BE49-F238E27FC236}">
              <a16:creationId xmlns:a16="http://schemas.microsoft.com/office/drawing/2014/main" id="{00000000-0008-0000-0F00-000099000000}"/>
            </a:ext>
          </a:extLst>
        </xdr:cNvPr>
        <xdr:cNvSpPr/>
      </xdr:nvSpPr>
      <xdr:spPr>
        <a:xfrm>
          <a:off x="7810500" y="1058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165354</xdr:rowOff>
    </xdr:from>
    <xdr:to>
      <xdr:col>45</xdr:col>
      <xdr:colOff>177800</xdr:colOff>
      <xdr:row>62</xdr:row>
      <xdr:rowOff>4572</xdr:rowOff>
    </xdr:to>
    <xdr:cxnSp macro="">
      <xdr:nvCxnSpPr>
        <xdr:cNvPr id="154" name="直線コネクタ 153">
          <a:extLst>
            <a:ext uri="{FF2B5EF4-FFF2-40B4-BE49-F238E27FC236}">
              <a16:creationId xmlns:a16="http://schemas.microsoft.com/office/drawing/2014/main" id="{00000000-0008-0000-0F00-00009A000000}"/>
            </a:ext>
          </a:extLst>
        </xdr:cNvPr>
        <xdr:cNvCxnSpPr/>
      </xdr:nvCxnSpPr>
      <xdr:spPr>
        <a:xfrm flipV="1">
          <a:off x="7861300" y="10623804"/>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134366</xdr:rowOff>
    </xdr:from>
    <xdr:to>
      <xdr:col>36</xdr:col>
      <xdr:colOff>165100</xdr:colOff>
      <xdr:row>62</xdr:row>
      <xdr:rowOff>64516</xdr:rowOff>
    </xdr:to>
    <xdr:sp macro="" textlink="">
      <xdr:nvSpPr>
        <xdr:cNvPr id="155" name="楕円 154">
          <a:extLst>
            <a:ext uri="{FF2B5EF4-FFF2-40B4-BE49-F238E27FC236}">
              <a16:creationId xmlns:a16="http://schemas.microsoft.com/office/drawing/2014/main" id="{00000000-0008-0000-0F00-00009B000000}"/>
            </a:ext>
          </a:extLst>
        </xdr:cNvPr>
        <xdr:cNvSpPr/>
      </xdr:nvSpPr>
      <xdr:spPr>
        <a:xfrm>
          <a:off x="6921500" y="10592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4572</xdr:rowOff>
    </xdr:from>
    <xdr:to>
      <xdr:col>41</xdr:col>
      <xdr:colOff>50800</xdr:colOff>
      <xdr:row>62</xdr:row>
      <xdr:rowOff>13716</xdr:rowOff>
    </xdr:to>
    <xdr:cxnSp macro="">
      <xdr:nvCxnSpPr>
        <xdr:cNvPr id="156" name="直線コネクタ 155">
          <a:extLst>
            <a:ext uri="{FF2B5EF4-FFF2-40B4-BE49-F238E27FC236}">
              <a16:creationId xmlns:a16="http://schemas.microsoft.com/office/drawing/2014/main" id="{00000000-0008-0000-0F00-00009C000000}"/>
            </a:ext>
          </a:extLst>
        </xdr:cNvPr>
        <xdr:cNvCxnSpPr/>
      </xdr:nvCxnSpPr>
      <xdr:spPr>
        <a:xfrm flipV="1">
          <a:off x="6972300" y="1063447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160291</xdr:rowOff>
    </xdr:from>
    <xdr:ext cx="469744" cy="259045"/>
    <xdr:sp macro="" textlink="">
      <xdr:nvSpPr>
        <xdr:cNvPr id="157" name="n_1aveValue【体育館・プール】&#10;一人当たり面積">
          <a:extLst>
            <a:ext uri="{FF2B5EF4-FFF2-40B4-BE49-F238E27FC236}">
              <a16:creationId xmlns:a16="http://schemas.microsoft.com/office/drawing/2014/main" id="{00000000-0008-0000-0F00-00009D000000}"/>
            </a:ext>
          </a:extLst>
        </xdr:cNvPr>
        <xdr:cNvSpPr txBox="1"/>
      </xdr:nvSpPr>
      <xdr:spPr>
        <a:xfrm>
          <a:off x="9391727" y="10275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21607</xdr:rowOff>
    </xdr:from>
    <xdr:ext cx="469744" cy="259045"/>
    <xdr:sp macro="" textlink="">
      <xdr:nvSpPr>
        <xdr:cNvPr id="158" name="n_2aveValue【体育館・プール】&#10;一人当たり面積">
          <a:extLst>
            <a:ext uri="{FF2B5EF4-FFF2-40B4-BE49-F238E27FC236}">
              <a16:creationId xmlns:a16="http://schemas.microsoft.com/office/drawing/2014/main" id="{00000000-0008-0000-0F00-00009E000000}"/>
            </a:ext>
          </a:extLst>
        </xdr:cNvPr>
        <xdr:cNvSpPr txBox="1"/>
      </xdr:nvSpPr>
      <xdr:spPr>
        <a:xfrm>
          <a:off x="85154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164863</xdr:rowOff>
    </xdr:from>
    <xdr:ext cx="469744" cy="259045"/>
    <xdr:sp macro="" textlink="">
      <xdr:nvSpPr>
        <xdr:cNvPr id="159" name="n_3aveValue【体育館・プール】&#10;一人当たり面積">
          <a:extLst>
            <a:ext uri="{FF2B5EF4-FFF2-40B4-BE49-F238E27FC236}">
              <a16:creationId xmlns:a16="http://schemas.microsoft.com/office/drawing/2014/main" id="{00000000-0008-0000-0F00-00009F000000}"/>
            </a:ext>
          </a:extLst>
        </xdr:cNvPr>
        <xdr:cNvSpPr txBox="1"/>
      </xdr:nvSpPr>
      <xdr:spPr>
        <a:xfrm>
          <a:off x="7626427" y="10280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30751</xdr:rowOff>
    </xdr:from>
    <xdr:ext cx="469744" cy="259045"/>
    <xdr:sp macro="" textlink="">
      <xdr:nvSpPr>
        <xdr:cNvPr id="160" name="n_4aveValue【体育館・プール】&#10;一人当たり面積">
          <a:extLst>
            <a:ext uri="{FF2B5EF4-FFF2-40B4-BE49-F238E27FC236}">
              <a16:creationId xmlns:a16="http://schemas.microsoft.com/office/drawing/2014/main" id="{00000000-0008-0000-0F00-0000A0000000}"/>
            </a:ext>
          </a:extLst>
        </xdr:cNvPr>
        <xdr:cNvSpPr txBox="1"/>
      </xdr:nvSpPr>
      <xdr:spPr>
        <a:xfrm>
          <a:off x="6737427" y="1031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27449</xdr:rowOff>
    </xdr:from>
    <xdr:ext cx="469744" cy="259045"/>
    <xdr:sp macro="" textlink="">
      <xdr:nvSpPr>
        <xdr:cNvPr id="161" name="n_1mainValue【体育館・プール】&#10;一人当たり面積">
          <a:extLst>
            <a:ext uri="{FF2B5EF4-FFF2-40B4-BE49-F238E27FC236}">
              <a16:creationId xmlns:a16="http://schemas.microsoft.com/office/drawing/2014/main" id="{00000000-0008-0000-0F00-0000A1000000}"/>
            </a:ext>
          </a:extLst>
        </xdr:cNvPr>
        <xdr:cNvSpPr txBox="1"/>
      </xdr:nvSpPr>
      <xdr:spPr>
        <a:xfrm>
          <a:off x="9391727" y="10657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35831</xdr:rowOff>
    </xdr:from>
    <xdr:ext cx="469744" cy="259045"/>
    <xdr:sp macro="" textlink="">
      <xdr:nvSpPr>
        <xdr:cNvPr id="162" name="n_2mainValue【体育館・プール】&#10;一人当たり面積">
          <a:extLst>
            <a:ext uri="{FF2B5EF4-FFF2-40B4-BE49-F238E27FC236}">
              <a16:creationId xmlns:a16="http://schemas.microsoft.com/office/drawing/2014/main" id="{00000000-0008-0000-0F00-0000A2000000}"/>
            </a:ext>
          </a:extLst>
        </xdr:cNvPr>
        <xdr:cNvSpPr txBox="1"/>
      </xdr:nvSpPr>
      <xdr:spPr>
        <a:xfrm>
          <a:off x="8515427" y="10665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46499</xdr:rowOff>
    </xdr:from>
    <xdr:ext cx="469744" cy="259045"/>
    <xdr:sp macro="" textlink="">
      <xdr:nvSpPr>
        <xdr:cNvPr id="163" name="n_3mainValue【体育館・プール】&#10;一人当たり面積">
          <a:extLst>
            <a:ext uri="{FF2B5EF4-FFF2-40B4-BE49-F238E27FC236}">
              <a16:creationId xmlns:a16="http://schemas.microsoft.com/office/drawing/2014/main" id="{00000000-0008-0000-0F00-0000A3000000}"/>
            </a:ext>
          </a:extLst>
        </xdr:cNvPr>
        <xdr:cNvSpPr txBox="1"/>
      </xdr:nvSpPr>
      <xdr:spPr>
        <a:xfrm>
          <a:off x="7626427" y="10676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55643</xdr:rowOff>
    </xdr:from>
    <xdr:ext cx="469744" cy="259045"/>
    <xdr:sp macro="" textlink="">
      <xdr:nvSpPr>
        <xdr:cNvPr id="164" name="n_4mainValue【体育館・プール】&#10;一人当たり面積">
          <a:extLst>
            <a:ext uri="{FF2B5EF4-FFF2-40B4-BE49-F238E27FC236}">
              <a16:creationId xmlns:a16="http://schemas.microsoft.com/office/drawing/2014/main" id="{00000000-0008-0000-0F00-0000A4000000}"/>
            </a:ext>
          </a:extLst>
        </xdr:cNvPr>
        <xdr:cNvSpPr txBox="1"/>
      </xdr:nvSpPr>
      <xdr:spPr>
        <a:xfrm>
          <a:off x="6737427" y="10685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00000000-0008-0000-0F00-0000A5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00000000-0008-0000-0F00-0000A6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00000000-0008-0000-0F00-0000A7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00000000-0008-0000-0F00-0000A8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00000000-0008-0000-0F00-0000A9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00000000-0008-0000-0F00-0000AA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00000000-0008-0000-0F00-0000AB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00000000-0008-0000-0F00-0000AC00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3" name="正方形/長方形 172">
          <a:extLst>
            <a:ext uri="{FF2B5EF4-FFF2-40B4-BE49-F238E27FC236}">
              <a16:creationId xmlns:a16="http://schemas.microsoft.com/office/drawing/2014/main" id="{00000000-0008-0000-0F00-0000AD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4" name="正方形/長方形 173">
          <a:extLst>
            <a:ext uri="{FF2B5EF4-FFF2-40B4-BE49-F238E27FC236}">
              <a16:creationId xmlns:a16="http://schemas.microsoft.com/office/drawing/2014/main" id="{00000000-0008-0000-0F00-0000AE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5" name="正方形/長方形 174">
          <a:extLst>
            <a:ext uri="{FF2B5EF4-FFF2-40B4-BE49-F238E27FC236}">
              <a16:creationId xmlns:a16="http://schemas.microsoft.com/office/drawing/2014/main" id="{00000000-0008-0000-0F00-0000AF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6" name="正方形/長方形 175">
          <a:extLst>
            <a:ext uri="{FF2B5EF4-FFF2-40B4-BE49-F238E27FC236}">
              <a16:creationId xmlns:a16="http://schemas.microsoft.com/office/drawing/2014/main" id="{00000000-0008-0000-0F00-0000B0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7" name="正方形/長方形 176">
          <a:extLst>
            <a:ext uri="{FF2B5EF4-FFF2-40B4-BE49-F238E27FC236}">
              <a16:creationId xmlns:a16="http://schemas.microsoft.com/office/drawing/2014/main" id="{00000000-0008-0000-0F00-0000B1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8" name="正方形/長方形 177">
          <a:extLst>
            <a:ext uri="{FF2B5EF4-FFF2-40B4-BE49-F238E27FC236}">
              <a16:creationId xmlns:a16="http://schemas.microsoft.com/office/drawing/2014/main" id="{00000000-0008-0000-0F00-0000B2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9" name="正方形/長方形 178">
          <a:extLst>
            <a:ext uri="{FF2B5EF4-FFF2-40B4-BE49-F238E27FC236}">
              <a16:creationId xmlns:a16="http://schemas.microsoft.com/office/drawing/2014/main" id="{00000000-0008-0000-0F00-0000B3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0" name="正方形/長方形 179">
          <a:extLst>
            <a:ext uri="{FF2B5EF4-FFF2-40B4-BE49-F238E27FC236}">
              <a16:creationId xmlns:a16="http://schemas.microsoft.com/office/drawing/2014/main" id="{00000000-0008-0000-0F00-0000B400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1" name="正方形/長方形 180">
          <a:extLst>
            <a:ext uri="{FF2B5EF4-FFF2-40B4-BE49-F238E27FC236}">
              <a16:creationId xmlns:a16="http://schemas.microsoft.com/office/drawing/2014/main" id="{00000000-0008-0000-0F00-0000B500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2" name="正方形/長方形 181">
          <a:extLst>
            <a:ext uri="{FF2B5EF4-FFF2-40B4-BE49-F238E27FC236}">
              <a16:creationId xmlns:a16="http://schemas.microsoft.com/office/drawing/2014/main" id="{00000000-0008-0000-0F00-0000B600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3" name="正方形/長方形 182">
          <a:extLst>
            <a:ext uri="{FF2B5EF4-FFF2-40B4-BE49-F238E27FC236}">
              <a16:creationId xmlns:a16="http://schemas.microsoft.com/office/drawing/2014/main" id="{00000000-0008-0000-0F00-0000B700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4" name="正方形/長方形 183">
          <a:extLst>
            <a:ext uri="{FF2B5EF4-FFF2-40B4-BE49-F238E27FC236}">
              <a16:creationId xmlns:a16="http://schemas.microsoft.com/office/drawing/2014/main" id="{00000000-0008-0000-0F00-0000B800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5" name="正方形/長方形 184">
          <a:extLst>
            <a:ext uri="{FF2B5EF4-FFF2-40B4-BE49-F238E27FC236}">
              <a16:creationId xmlns:a16="http://schemas.microsoft.com/office/drawing/2014/main" id="{00000000-0008-0000-0F00-0000B900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6" name="正方形/長方形 185">
          <a:extLst>
            <a:ext uri="{FF2B5EF4-FFF2-40B4-BE49-F238E27FC236}">
              <a16:creationId xmlns:a16="http://schemas.microsoft.com/office/drawing/2014/main" id="{00000000-0008-0000-0F00-0000BA00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7" name="正方形/長方形 186">
          <a:extLst>
            <a:ext uri="{FF2B5EF4-FFF2-40B4-BE49-F238E27FC236}">
              <a16:creationId xmlns:a16="http://schemas.microsoft.com/office/drawing/2014/main" id="{00000000-0008-0000-0F00-0000BB00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8" name="正方形/長方形 187">
          <a:extLst>
            <a:ext uri="{FF2B5EF4-FFF2-40B4-BE49-F238E27FC236}">
              <a16:creationId xmlns:a16="http://schemas.microsoft.com/office/drawing/2014/main" id="{00000000-0008-0000-0F00-0000BC00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89" name="テキスト ボックス 188">
          <a:extLst>
            <a:ext uri="{FF2B5EF4-FFF2-40B4-BE49-F238E27FC236}">
              <a16:creationId xmlns:a16="http://schemas.microsoft.com/office/drawing/2014/main" id="{00000000-0008-0000-0F00-0000BD00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90" name="直線コネクタ 189">
          <a:extLst>
            <a:ext uri="{FF2B5EF4-FFF2-40B4-BE49-F238E27FC236}">
              <a16:creationId xmlns:a16="http://schemas.microsoft.com/office/drawing/2014/main" id="{00000000-0008-0000-0F00-0000BE00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191" name="テキスト ボックス 190">
          <a:extLst>
            <a:ext uri="{FF2B5EF4-FFF2-40B4-BE49-F238E27FC236}">
              <a16:creationId xmlns:a16="http://schemas.microsoft.com/office/drawing/2014/main" id="{00000000-0008-0000-0F00-0000BF00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193" name="テキスト ボックス 192">
          <a:extLst>
            <a:ext uri="{FF2B5EF4-FFF2-40B4-BE49-F238E27FC236}">
              <a16:creationId xmlns:a16="http://schemas.microsoft.com/office/drawing/2014/main" id="{00000000-0008-0000-0F00-0000C100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195" name="テキスト ボックス 194">
          <a:extLst>
            <a:ext uri="{FF2B5EF4-FFF2-40B4-BE49-F238E27FC236}">
              <a16:creationId xmlns:a16="http://schemas.microsoft.com/office/drawing/2014/main" id="{00000000-0008-0000-0F00-0000C300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197" name="テキスト ボックス 196">
          <a:extLst>
            <a:ext uri="{FF2B5EF4-FFF2-40B4-BE49-F238E27FC236}">
              <a16:creationId xmlns:a16="http://schemas.microsoft.com/office/drawing/2014/main" id="{00000000-0008-0000-0F00-0000C500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199" name="テキスト ボックス 198">
          <a:extLst>
            <a:ext uri="{FF2B5EF4-FFF2-40B4-BE49-F238E27FC236}">
              <a16:creationId xmlns:a16="http://schemas.microsoft.com/office/drawing/2014/main" id="{00000000-0008-0000-0F00-0000C700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00" name="直線コネクタ 199">
          <a:extLst>
            <a:ext uri="{FF2B5EF4-FFF2-40B4-BE49-F238E27FC236}">
              <a16:creationId xmlns:a16="http://schemas.microsoft.com/office/drawing/2014/main" id="{00000000-0008-0000-0F00-0000C800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01" name="テキスト ボックス 200">
          <a:extLst>
            <a:ext uri="{FF2B5EF4-FFF2-40B4-BE49-F238E27FC236}">
              <a16:creationId xmlns:a16="http://schemas.microsoft.com/office/drawing/2014/main" id="{00000000-0008-0000-0F00-0000C900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02" name="直線コネクタ 201">
          <a:extLst>
            <a:ext uri="{FF2B5EF4-FFF2-40B4-BE49-F238E27FC236}">
              <a16:creationId xmlns:a16="http://schemas.microsoft.com/office/drawing/2014/main" id="{00000000-0008-0000-0F00-0000CA00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03" name="テキスト ボックス 202">
          <a:extLst>
            <a:ext uri="{FF2B5EF4-FFF2-40B4-BE49-F238E27FC236}">
              <a16:creationId xmlns:a16="http://schemas.microsoft.com/office/drawing/2014/main" id="{00000000-0008-0000-0F00-0000CB00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04" name="直線コネクタ 203">
          <a:extLst>
            <a:ext uri="{FF2B5EF4-FFF2-40B4-BE49-F238E27FC236}">
              <a16:creationId xmlns:a16="http://schemas.microsoft.com/office/drawing/2014/main" id="{00000000-0008-0000-0F00-0000CC00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05" name="【市民会館】&#10;有形固定資産減価償却率グラフ枠">
          <a:extLst>
            <a:ext uri="{FF2B5EF4-FFF2-40B4-BE49-F238E27FC236}">
              <a16:creationId xmlns:a16="http://schemas.microsoft.com/office/drawing/2014/main" id="{00000000-0008-0000-0F00-0000CD00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206" name="直線コネクタ 205">
          <a:extLst>
            <a:ext uri="{FF2B5EF4-FFF2-40B4-BE49-F238E27FC236}">
              <a16:creationId xmlns:a16="http://schemas.microsoft.com/office/drawing/2014/main" id="{00000000-0008-0000-0F00-0000CE000000}"/>
            </a:ext>
          </a:extLst>
        </xdr:cNvPr>
        <xdr:cNvCxnSpPr/>
      </xdr:nvCxnSpPr>
      <xdr:spPr>
        <a:xfrm flipV="1">
          <a:off x="4634865"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207" name="【市民会館】&#10;有形固定資産減価償却率最小値テキスト">
          <a:extLst>
            <a:ext uri="{FF2B5EF4-FFF2-40B4-BE49-F238E27FC236}">
              <a16:creationId xmlns:a16="http://schemas.microsoft.com/office/drawing/2014/main" id="{00000000-0008-0000-0F00-0000CF00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208" name="直線コネクタ 207">
          <a:extLst>
            <a:ext uri="{FF2B5EF4-FFF2-40B4-BE49-F238E27FC236}">
              <a16:creationId xmlns:a16="http://schemas.microsoft.com/office/drawing/2014/main" id="{00000000-0008-0000-0F00-0000D000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209" name="【市民会館】&#10;有形固定資産減価償却率最大値テキスト">
          <a:extLst>
            <a:ext uri="{FF2B5EF4-FFF2-40B4-BE49-F238E27FC236}">
              <a16:creationId xmlns:a16="http://schemas.microsoft.com/office/drawing/2014/main" id="{00000000-0008-0000-0F00-0000D1000000}"/>
            </a:ext>
          </a:extLst>
        </xdr:cNvPr>
        <xdr:cNvSpPr txBox="1"/>
      </xdr:nvSpPr>
      <xdr:spPr>
        <a:xfrm>
          <a:off x="4673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210" name="直線コネクタ 209">
          <a:extLst>
            <a:ext uri="{FF2B5EF4-FFF2-40B4-BE49-F238E27FC236}">
              <a16:creationId xmlns:a16="http://schemas.microsoft.com/office/drawing/2014/main" id="{00000000-0008-0000-0F00-0000D2000000}"/>
            </a:ext>
          </a:extLst>
        </xdr:cNvPr>
        <xdr:cNvCxnSpPr/>
      </xdr:nvCxnSpPr>
      <xdr:spPr>
        <a:xfrm>
          <a:off x="4546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38479</xdr:rowOff>
    </xdr:from>
    <xdr:ext cx="405111" cy="259045"/>
    <xdr:sp macro="" textlink="">
      <xdr:nvSpPr>
        <xdr:cNvPr id="211" name="【市民会館】&#10;有形固定資産減価償却率平均値テキスト">
          <a:extLst>
            <a:ext uri="{FF2B5EF4-FFF2-40B4-BE49-F238E27FC236}">
              <a16:creationId xmlns:a16="http://schemas.microsoft.com/office/drawing/2014/main" id="{00000000-0008-0000-0F00-0000D3000000}"/>
            </a:ext>
          </a:extLst>
        </xdr:cNvPr>
        <xdr:cNvSpPr txBox="1"/>
      </xdr:nvSpPr>
      <xdr:spPr>
        <a:xfrm>
          <a:off x="4673600" y="178692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15602</xdr:rowOff>
    </xdr:from>
    <xdr:to>
      <xdr:col>24</xdr:col>
      <xdr:colOff>114300</xdr:colOff>
      <xdr:row>105</xdr:row>
      <xdr:rowOff>117202</xdr:rowOff>
    </xdr:to>
    <xdr:sp macro="" textlink="">
      <xdr:nvSpPr>
        <xdr:cNvPr id="212" name="フローチャート: 判断 211">
          <a:extLst>
            <a:ext uri="{FF2B5EF4-FFF2-40B4-BE49-F238E27FC236}">
              <a16:creationId xmlns:a16="http://schemas.microsoft.com/office/drawing/2014/main" id="{00000000-0008-0000-0F00-0000D4000000}"/>
            </a:ext>
          </a:extLst>
        </xdr:cNvPr>
        <xdr:cNvSpPr/>
      </xdr:nvSpPr>
      <xdr:spPr>
        <a:xfrm>
          <a:off x="4584700" y="1801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151130</xdr:rowOff>
    </xdr:from>
    <xdr:to>
      <xdr:col>20</xdr:col>
      <xdr:colOff>38100</xdr:colOff>
      <xdr:row>105</xdr:row>
      <xdr:rowOff>81280</xdr:rowOff>
    </xdr:to>
    <xdr:sp macro="" textlink="">
      <xdr:nvSpPr>
        <xdr:cNvPr id="213" name="フローチャート: 判断 212">
          <a:extLst>
            <a:ext uri="{FF2B5EF4-FFF2-40B4-BE49-F238E27FC236}">
              <a16:creationId xmlns:a16="http://schemas.microsoft.com/office/drawing/2014/main" id="{00000000-0008-0000-0F00-0000D5000000}"/>
            </a:ext>
          </a:extLst>
        </xdr:cNvPr>
        <xdr:cNvSpPr/>
      </xdr:nvSpPr>
      <xdr:spPr>
        <a:xfrm>
          <a:off x="3746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156029</xdr:rowOff>
    </xdr:from>
    <xdr:to>
      <xdr:col>15</xdr:col>
      <xdr:colOff>101600</xdr:colOff>
      <xdr:row>105</xdr:row>
      <xdr:rowOff>86179</xdr:rowOff>
    </xdr:to>
    <xdr:sp macro="" textlink="">
      <xdr:nvSpPr>
        <xdr:cNvPr id="214" name="フローチャート: 判断 213">
          <a:extLst>
            <a:ext uri="{FF2B5EF4-FFF2-40B4-BE49-F238E27FC236}">
              <a16:creationId xmlns:a16="http://schemas.microsoft.com/office/drawing/2014/main" id="{00000000-0008-0000-0F00-0000D6000000}"/>
            </a:ext>
          </a:extLst>
        </xdr:cNvPr>
        <xdr:cNvSpPr/>
      </xdr:nvSpPr>
      <xdr:spPr>
        <a:xfrm>
          <a:off x="28575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110308</xdr:rowOff>
    </xdr:from>
    <xdr:to>
      <xdr:col>10</xdr:col>
      <xdr:colOff>165100</xdr:colOff>
      <xdr:row>105</xdr:row>
      <xdr:rowOff>40458</xdr:rowOff>
    </xdr:to>
    <xdr:sp macro="" textlink="">
      <xdr:nvSpPr>
        <xdr:cNvPr id="215" name="フローチャート: 判断 214">
          <a:extLst>
            <a:ext uri="{FF2B5EF4-FFF2-40B4-BE49-F238E27FC236}">
              <a16:creationId xmlns:a16="http://schemas.microsoft.com/office/drawing/2014/main" id="{00000000-0008-0000-0F00-0000D7000000}"/>
            </a:ext>
          </a:extLst>
        </xdr:cNvPr>
        <xdr:cNvSpPr/>
      </xdr:nvSpPr>
      <xdr:spPr>
        <a:xfrm>
          <a:off x="19685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87449</xdr:rowOff>
    </xdr:from>
    <xdr:to>
      <xdr:col>6</xdr:col>
      <xdr:colOff>38100</xdr:colOff>
      <xdr:row>105</xdr:row>
      <xdr:rowOff>17599</xdr:rowOff>
    </xdr:to>
    <xdr:sp macro="" textlink="">
      <xdr:nvSpPr>
        <xdr:cNvPr id="216" name="フローチャート: 判断 215">
          <a:extLst>
            <a:ext uri="{FF2B5EF4-FFF2-40B4-BE49-F238E27FC236}">
              <a16:creationId xmlns:a16="http://schemas.microsoft.com/office/drawing/2014/main" id="{00000000-0008-0000-0F00-0000D8000000}"/>
            </a:ext>
          </a:extLst>
        </xdr:cNvPr>
        <xdr:cNvSpPr/>
      </xdr:nvSpPr>
      <xdr:spPr>
        <a:xfrm>
          <a:off x="1079500" y="1791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19" name="テキスト ボックス 218">
          <a:extLst>
            <a:ext uri="{FF2B5EF4-FFF2-40B4-BE49-F238E27FC236}">
              <a16:creationId xmlns:a16="http://schemas.microsoft.com/office/drawing/2014/main" id="{00000000-0008-0000-0F00-0000DB00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21" name="テキスト ボックス 220">
          <a:extLst>
            <a:ext uri="{FF2B5EF4-FFF2-40B4-BE49-F238E27FC236}">
              <a16:creationId xmlns:a16="http://schemas.microsoft.com/office/drawing/2014/main" id="{00000000-0008-0000-0F00-0000DD00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40095</xdr:rowOff>
    </xdr:from>
    <xdr:to>
      <xdr:col>24</xdr:col>
      <xdr:colOff>114300</xdr:colOff>
      <xdr:row>106</xdr:row>
      <xdr:rowOff>141695</xdr:rowOff>
    </xdr:to>
    <xdr:sp macro="" textlink="">
      <xdr:nvSpPr>
        <xdr:cNvPr id="222" name="楕円 221">
          <a:extLst>
            <a:ext uri="{FF2B5EF4-FFF2-40B4-BE49-F238E27FC236}">
              <a16:creationId xmlns:a16="http://schemas.microsoft.com/office/drawing/2014/main" id="{00000000-0008-0000-0F00-0000DE000000}"/>
            </a:ext>
          </a:extLst>
        </xdr:cNvPr>
        <xdr:cNvSpPr/>
      </xdr:nvSpPr>
      <xdr:spPr>
        <a:xfrm>
          <a:off x="4584700" y="1821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18522</xdr:rowOff>
    </xdr:from>
    <xdr:ext cx="405111" cy="259045"/>
    <xdr:sp macro="" textlink="">
      <xdr:nvSpPr>
        <xdr:cNvPr id="223" name="【市民会館】&#10;有形固定資産減価償却率該当値テキスト">
          <a:extLst>
            <a:ext uri="{FF2B5EF4-FFF2-40B4-BE49-F238E27FC236}">
              <a16:creationId xmlns:a16="http://schemas.microsoft.com/office/drawing/2014/main" id="{00000000-0008-0000-0F00-0000DF000000}"/>
            </a:ext>
          </a:extLst>
        </xdr:cNvPr>
        <xdr:cNvSpPr txBox="1"/>
      </xdr:nvSpPr>
      <xdr:spPr>
        <a:xfrm>
          <a:off x="4673600" y="18192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15602</xdr:rowOff>
    </xdr:from>
    <xdr:to>
      <xdr:col>20</xdr:col>
      <xdr:colOff>38100</xdr:colOff>
      <xdr:row>106</xdr:row>
      <xdr:rowOff>117202</xdr:rowOff>
    </xdr:to>
    <xdr:sp macro="" textlink="">
      <xdr:nvSpPr>
        <xdr:cNvPr id="224" name="楕円 223">
          <a:extLst>
            <a:ext uri="{FF2B5EF4-FFF2-40B4-BE49-F238E27FC236}">
              <a16:creationId xmlns:a16="http://schemas.microsoft.com/office/drawing/2014/main" id="{00000000-0008-0000-0F00-0000E0000000}"/>
            </a:ext>
          </a:extLst>
        </xdr:cNvPr>
        <xdr:cNvSpPr/>
      </xdr:nvSpPr>
      <xdr:spPr>
        <a:xfrm>
          <a:off x="3746500" y="1818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66402</xdr:rowOff>
    </xdr:from>
    <xdr:to>
      <xdr:col>24</xdr:col>
      <xdr:colOff>63500</xdr:colOff>
      <xdr:row>106</xdr:row>
      <xdr:rowOff>90895</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3797300" y="18240102"/>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151130</xdr:rowOff>
    </xdr:from>
    <xdr:to>
      <xdr:col>15</xdr:col>
      <xdr:colOff>101600</xdr:colOff>
      <xdr:row>106</xdr:row>
      <xdr:rowOff>81280</xdr:rowOff>
    </xdr:to>
    <xdr:sp macro="" textlink="">
      <xdr:nvSpPr>
        <xdr:cNvPr id="226" name="楕円 225">
          <a:extLst>
            <a:ext uri="{FF2B5EF4-FFF2-40B4-BE49-F238E27FC236}">
              <a16:creationId xmlns:a16="http://schemas.microsoft.com/office/drawing/2014/main" id="{00000000-0008-0000-0F00-0000E2000000}"/>
            </a:ext>
          </a:extLst>
        </xdr:cNvPr>
        <xdr:cNvSpPr/>
      </xdr:nvSpPr>
      <xdr:spPr>
        <a:xfrm>
          <a:off x="2857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30480</xdr:rowOff>
    </xdr:from>
    <xdr:to>
      <xdr:col>19</xdr:col>
      <xdr:colOff>177800</xdr:colOff>
      <xdr:row>106</xdr:row>
      <xdr:rowOff>66402</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2908300" y="18204180"/>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115207</xdr:rowOff>
    </xdr:from>
    <xdr:to>
      <xdr:col>10</xdr:col>
      <xdr:colOff>165100</xdr:colOff>
      <xdr:row>106</xdr:row>
      <xdr:rowOff>45357</xdr:rowOff>
    </xdr:to>
    <xdr:sp macro="" textlink="">
      <xdr:nvSpPr>
        <xdr:cNvPr id="228" name="楕円 227">
          <a:extLst>
            <a:ext uri="{FF2B5EF4-FFF2-40B4-BE49-F238E27FC236}">
              <a16:creationId xmlns:a16="http://schemas.microsoft.com/office/drawing/2014/main" id="{00000000-0008-0000-0F00-0000E4000000}"/>
            </a:ext>
          </a:extLst>
        </xdr:cNvPr>
        <xdr:cNvSpPr/>
      </xdr:nvSpPr>
      <xdr:spPr>
        <a:xfrm>
          <a:off x="1968500" y="1811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166007</xdr:rowOff>
    </xdr:from>
    <xdr:to>
      <xdr:col>15</xdr:col>
      <xdr:colOff>50800</xdr:colOff>
      <xdr:row>106</xdr:row>
      <xdr:rowOff>30480</xdr:rowOff>
    </xdr:to>
    <xdr:cxnSp macro="">
      <xdr:nvCxnSpPr>
        <xdr:cNvPr id="229" name="直線コネクタ 228">
          <a:extLst>
            <a:ext uri="{FF2B5EF4-FFF2-40B4-BE49-F238E27FC236}">
              <a16:creationId xmlns:a16="http://schemas.microsoft.com/office/drawing/2014/main" id="{00000000-0008-0000-0F00-0000E5000000}"/>
            </a:ext>
          </a:extLst>
        </xdr:cNvPr>
        <xdr:cNvCxnSpPr/>
      </xdr:nvCxnSpPr>
      <xdr:spPr>
        <a:xfrm>
          <a:off x="2019300" y="1816825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79284</xdr:rowOff>
    </xdr:from>
    <xdr:to>
      <xdr:col>6</xdr:col>
      <xdr:colOff>38100</xdr:colOff>
      <xdr:row>106</xdr:row>
      <xdr:rowOff>9434</xdr:rowOff>
    </xdr:to>
    <xdr:sp macro="" textlink="">
      <xdr:nvSpPr>
        <xdr:cNvPr id="230" name="楕円 229">
          <a:extLst>
            <a:ext uri="{FF2B5EF4-FFF2-40B4-BE49-F238E27FC236}">
              <a16:creationId xmlns:a16="http://schemas.microsoft.com/office/drawing/2014/main" id="{00000000-0008-0000-0F00-0000E6000000}"/>
            </a:ext>
          </a:extLst>
        </xdr:cNvPr>
        <xdr:cNvSpPr/>
      </xdr:nvSpPr>
      <xdr:spPr>
        <a:xfrm>
          <a:off x="1079500" y="1808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130084</xdr:rowOff>
    </xdr:from>
    <xdr:to>
      <xdr:col>10</xdr:col>
      <xdr:colOff>114300</xdr:colOff>
      <xdr:row>105</xdr:row>
      <xdr:rowOff>166007</xdr:rowOff>
    </xdr:to>
    <xdr:cxnSp macro="">
      <xdr:nvCxnSpPr>
        <xdr:cNvPr id="231" name="直線コネクタ 230">
          <a:extLst>
            <a:ext uri="{FF2B5EF4-FFF2-40B4-BE49-F238E27FC236}">
              <a16:creationId xmlns:a16="http://schemas.microsoft.com/office/drawing/2014/main" id="{00000000-0008-0000-0F00-0000E7000000}"/>
            </a:ext>
          </a:extLst>
        </xdr:cNvPr>
        <xdr:cNvCxnSpPr/>
      </xdr:nvCxnSpPr>
      <xdr:spPr>
        <a:xfrm>
          <a:off x="1130300" y="1813233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97807</xdr:rowOff>
    </xdr:from>
    <xdr:ext cx="405111" cy="259045"/>
    <xdr:sp macro="" textlink="">
      <xdr:nvSpPr>
        <xdr:cNvPr id="232" name="n_1aveValue【市民会館】&#10;有形固定資産減価償却率">
          <a:extLst>
            <a:ext uri="{FF2B5EF4-FFF2-40B4-BE49-F238E27FC236}">
              <a16:creationId xmlns:a16="http://schemas.microsoft.com/office/drawing/2014/main" id="{00000000-0008-0000-0F00-0000E8000000}"/>
            </a:ext>
          </a:extLst>
        </xdr:cNvPr>
        <xdr:cNvSpPr txBox="1"/>
      </xdr:nvSpPr>
      <xdr:spPr>
        <a:xfrm>
          <a:off x="3582044" y="1775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102706</xdr:rowOff>
    </xdr:from>
    <xdr:ext cx="405111" cy="259045"/>
    <xdr:sp macro="" textlink="">
      <xdr:nvSpPr>
        <xdr:cNvPr id="233" name="n_2aveValue【市民会館】&#10;有形固定資産減価償却率">
          <a:extLst>
            <a:ext uri="{FF2B5EF4-FFF2-40B4-BE49-F238E27FC236}">
              <a16:creationId xmlns:a16="http://schemas.microsoft.com/office/drawing/2014/main" id="{00000000-0008-0000-0F00-0000E9000000}"/>
            </a:ext>
          </a:extLst>
        </xdr:cNvPr>
        <xdr:cNvSpPr txBox="1"/>
      </xdr:nvSpPr>
      <xdr:spPr>
        <a:xfrm>
          <a:off x="2705744" y="1776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56985</xdr:rowOff>
    </xdr:from>
    <xdr:ext cx="405111" cy="259045"/>
    <xdr:sp macro="" textlink="">
      <xdr:nvSpPr>
        <xdr:cNvPr id="234" name="n_3aveValue【市民会館】&#10;有形固定資産減価償却率">
          <a:extLst>
            <a:ext uri="{FF2B5EF4-FFF2-40B4-BE49-F238E27FC236}">
              <a16:creationId xmlns:a16="http://schemas.microsoft.com/office/drawing/2014/main" id="{00000000-0008-0000-0F00-0000EA000000}"/>
            </a:ext>
          </a:extLst>
        </xdr:cNvPr>
        <xdr:cNvSpPr txBox="1"/>
      </xdr:nvSpPr>
      <xdr:spPr>
        <a:xfrm>
          <a:off x="1816744" y="177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34126</xdr:rowOff>
    </xdr:from>
    <xdr:ext cx="405111" cy="259045"/>
    <xdr:sp macro="" textlink="">
      <xdr:nvSpPr>
        <xdr:cNvPr id="235" name="n_4aveValue【市民会館】&#10;有形固定資産減価償却率">
          <a:extLst>
            <a:ext uri="{FF2B5EF4-FFF2-40B4-BE49-F238E27FC236}">
              <a16:creationId xmlns:a16="http://schemas.microsoft.com/office/drawing/2014/main" id="{00000000-0008-0000-0F00-0000EB000000}"/>
            </a:ext>
          </a:extLst>
        </xdr:cNvPr>
        <xdr:cNvSpPr txBox="1"/>
      </xdr:nvSpPr>
      <xdr:spPr>
        <a:xfrm>
          <a:off x="927744" y="1769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108329</xdr:rowOff>
    </xdr:from>
    <xdr:ext cx="405111" cy="259045"/>
    <xdr:sp macro="" textlink="">
      <xdr:nvSpPr>
        <xdr:cNvPr id="236" name="n_1mainValue【市民会館】&#10;有形固定資産減価償却率">
          <a:extLst>
            <a:ext uri="{FF2B5EF4-FFF2-40B4-BE49-F238E27FC236}">
              <a16:creationId xmlns:a16="http://schemas.microsoft.com/office/drawing/2014/main" id="{00000000-0008-0000-0F00-0000EC000000}"/>
            </a:ext>
          </a:extLst>
        </xdr:cNvPr>
        <xdr:cNvSpPr txBox="1"/>
      </xdr:nvSpPr>
      <xdr:spPr>
        <a:xfrm>
          <a:off x="3582044" y="1828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72407</xdr:rowOff>
    </xdr:from>
    <xdr:ext cx="405111" cy="259045"/>
    <xdr:sp macro="" textlink="">
      <xdr:nvSpPr>
        <xdr:cNvPr id="237" name="n_2mainValue【市民会館】&#10;有形固定資産減価償却率">
          <a:extLst>
            <a:ext uri="{FF2B5EF4-FFF2-40B4-BE49-F238E27FC236}">
              <a16:creationId xmlns:a16="http://schemas.microsoft.com/office/drawing/2014/main" id="{00000000-0008-0000-0F00-0000ED000000}"/>
            </a:ext>
          </a:extLst>
        </xdr:cNvPr>
        <xdr:cNvSpPr txBox="1"/>
      </xdr:nvSpPr>
      <xdr:spPr>
        <a:xfrm>
          <a:off x="2705744"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36484</xdr:rowOff>
    </xdr:from>
    <xdr:ext cx="405111" cy="259045"/>
    <xdr:sp macro="" textlink="">
      <xdr:nvSpPr>
        <xdr:cNvPr id="238" name="n_3mainValue【市民会館】&#10;有形固定資産減価償却率">
          <a:extLst>
            <a:ext uri="{FF2B5EF4-FFF2-40B4-BE49-F238E27FC236}">
              <a16:creationId xmlns:a16="http://schemas.microsoft.com/office/drawing/2014/main" id="{00000000-0008-0000-0F00-0000EE000000}"/>
            </a:ext>
          </a:extLst>
        </xdr:cNvPr>
        <xdr:cNvSpPr txBox="1"/>
      </xdr:nvSpPr>
      <xdr:spPr>
        <a:xfrm>
          <a:off x="181674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561</xdr:rowOff>
    </xdr:from>
    <xdr:ext cx="405111" cy="259045"/>
    <xdr:sp macro="" textlink="">
      <xdr:nvSpPr>
        <xdr:cNvPr id="239" name="n_4mainValue【市民会館】&#10;有形固定資産減価償却率">
          <a:extLst>
            <a:ext uri="{FF2B5EF4-FFF2-40B4-BE49-F238E27FC236}">
              <a16:creationId xmlns:a16="http://schemas.microsoft.com/office/drawing/2014/main" id="{00000000-0008-0000-0F00-0000EF000000}"/>
            </a:ext>
          </a:extLst>
        </xdr:cNvPr>
        <xdr:cNvSpPr txBox="1"/>
      </xdr:nvSpPr>
      <xdr:spPr>
        <a:xfrm>
          <a:off x="927744" y="1817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40" name="正方形/長方形 239">
          <a:extLst>
            <a:ext uri="{FF2B5EF4-FFF2-40B4-BE49-F238E27FC236}">
              <a16:creationId xmlns:a16="http://schemas.microsoft.com/office/drawing/2014/main" id="{00000000-0008-0000-0F00-0000F000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41" name="正方形/長方形 240">
          <a:extLst>
            <a:ext uri="{FF2B5EF4-FFF2-40B4-BE49-F238E27FC236}">
              <a16:creationId xmlns:a16="http://schemas.microsoft.com/office/drawing/2014/main" id="{00000000-0008-0000-0F00-0000F100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42" name="正方形/長方形 241">
          <a:extLst>
            <a:ext uri="{FF2B5EF4-FFF2-40B4-BE49-F238E27FC236}">
              <a16:creationId xmlns:a16="http://schemas.microsoft.com/office/drawing/2014/main" id="{00000000-0008-0000-0F00-0000F200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43" name="正方形/長方形 242">
          <a:extLst>
            <a:ext uri="{FF2B5EF4-FFF2-40B4-BE49-F238E27FC236}">
              <a16:creationId xmlns:a16="http://schemas.microsoft.com/office/drawing/2014/main" id="{00000000-0008-0000-0F00-0000F300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44" name="正方形/長方形 243">
          <a:extLst>
            <a:ext uri="{FF2B5EF4-FFF2-40B4-BE49-F238E27FC236}">
              <a16:creationId xmlns:a16="http://schemas.microsoft.com/office/drawing/2014/main" id="{00000000-0008-0000-0F00-0000F400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45" name="正方形/長方形 244">
          <a:extLst>
            <a:ext uri="{FF2B5EF4-FFF2-40B4-BE49-F238E27FC236}">
              <a16:creationId xmlns:a16="http://schemas.microsoft.com/office/drawing/2014/main" id="{00000000-0008-0000-0F00-0000F500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46" name="正方形/長方形 245">
          <a:extLst>
            <a:ext uri="{FF2B5EF4-FFF2-40B4-BE49-F238E27FC236}">
              <a16:creationId xmlns:a16="http://schemas.microsoft.com/office/drawing/2014/main" id="{00000000-0008-0000-0F00-0000F600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47" name="正方形/長方形 246">
          <a:extLst>
            <a:ext uri="{FF2B5EF4-FFF2-40B4-BE49-F238E27FC236}">
              <a16:creationId xmlns:a16="http://schemas.microsoft.com/office/drawing/2014/main" id="{00000000-0008-0000-0F00-0000F700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48" name="テキスト ボックス 247">
          <a:extLst>
            <a:ext uri="{FF2B5EF4-FFF2-40B4-BE49-F238E27FC236}">
              <a16:creationId xmlns:a16="http://schemas.microsoft.com/office/drawing/2014/main" id="{00000000-0008-0000-0F00-0000F800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250" name="直線コネクタ 249">
          <a:extLst>
            <a:ext uri="{FF2B5EF4-FFF2-40B4-BE49-F238E27FC236}">
              <a16:creationId xmlns:a16="http://schemas.microsoft.com/office/drawing/2014/main" id="{00000000-0008-0000-0F00-0000FA00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251" name="テキスト ボックス 250">
          <a:extLst>
            <a:ext uri="{FF2B5EF4-FFF2-40B4-BE49-F238E27FC236}">
              <a16:creationId xmlns:a16="http://schemas.microsoft.com/office/drawing/2014/main" id="{00000000-0008-0000-0F00-0000FB00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252" name="直線コネクタ 251">
          <a:extLst>
            <a:ext uri="{FF2B5EF4-FFF2-40B4-BE49-F238E27FC236}">
              <a16:creationId xmlns:a16="http://schemas.microsoft.com/office/drawing/2014/main" id="{00000000-0008-0000-0F00-0000FC00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253" name="テキスト ボックス 252">
          <a:extLst>
            <a:ext uri="{FF2B5EF4-FFF2-40B4-BE49-F238E27FC236}">
              <a16:creationId xmlns:a16="http://schemas.microsoft.com/office/drawing/2014/main" id="{00000000-0008-0000-0F00-0000FD00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254" name="直線コネクタ 253">
          <a:extLst>
            <a:ext uri="{FF2B5EF4-FFF2-40B4-BE49-F238E27FC236}">
              <a16:creationId xmlns:a16="http://schemas.microsoft.com/office/drawing/2014/main" id="{00000000-0008-0000-0F00-0000FE00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255" name="テキスト ボックス 254">
          <a:extLst>
            <a:ext uri="{FF2B5EF4-FFF2-40B4-BE49-F238E27FC236}">
              <a16:creationId xmlns:a16="http://schemas.microsoft.com/office/drawing/2014/main" id="{00000000-0008-0000-0F00-0000FF00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256" name="直線コネクタ 255">
          <a:extLst>
            <a:ext uri="{FF2B5EF4-FFF2-40B4-BE49-F238E27FC236}">
              <a16:creationId xmlns:a16="http://schemas.microsoft.com/office/drawing/2014/main" id="{00000000-0008-0000-0F00-000000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257" name="テキスト ボックス 256">
          <a:extLst>
            <a:ext uri="{FF2B5EF4-FFF2-40B4-BE49-F238E27FC236}">
              <a16:creationId xmlns:a16="http://schemas.microsoft.com/office/drawing/2014/main" id="{00000000-0008-0000-0F00-000001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258" name="直線コネクタ 257">
          <a:extLst>
            <a:ext uri="{FF2B5EF4-FFF2-40B4-BE49-F238E27FC236}">
              <a16:creationId xmlns:a16="http://schemas.microsoft.com/office/drawing/2014/main" id="{00000000-0008-0000-0F00-000002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259" name="テキスト ボックス 258">
          <a:extLst>
            <a:ext uri="{FF2B5EF4-FFF2-40B4-BE49-F238E27FC236}">
              <a16:creationId xmlns:a16="http://schemas.microsoft.com/office/drawing/2014/main" id="{00000000-0008-0000-0F00-000003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60" name="直線コネクタ 259">
          <a:extLst>
            <a:ext uri="{FF2B5EF4-FFF2-40B4-BE49-F238E27FC236}">
              <a16:creationId xmlns:a16="http://schemas.microsoft.com/office/drawing/2014/main" id="{00000000-0008-0000-0F00-000004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61" name="テキスト ボックス 260">
          <a:extLst>
            <a:ext uri="{FF2B5EF4-FFF2-40B4-BE49-F238E27FC236}">
              <a16:creationId xmlns:a16="http://schemas.microsoft.com/office/drawing/2014/main" id="{00000000-0008-0000-0F00-000005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62" name="【市民会館】&#10;一人当たり面積グラフ枠">
          <a:extLst>
            <a:ext uri="{FF2B5EF4-FFF2-40B4-BE49-F238E27FC236}">
              <a16:creationId xmlns:a16="http://schemas.microsoft.com/office/drawing/2014/main" id="{00000000-0008-0000-0F00-000006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141732</xdr:rowOff>
    </xdr:to>
    <xdr:cxnSp macro="">
      <xdr:nvCxnSpPr>
        <xdr:cNvPr id="263" name="直線コネクタ 262">
          <a:extLst>
            <a:ext uri="{FF2B5EF4-FFF2-40B4-BE49-F238E27FC236}">
              <a16:creationId xmlns:a16="http://schemas.microsoft.com/office/drawing/2014/main" id="{00000000-0008-0000-0F00-000007010000}"/>
            </a:ext>
          </a:extLst>
        </xdr:cNvPr>
        <xdr:cNvCxnSpPr/>
      </xdr:nvCxnSpPr>
      <xdr:spPr>
        <a:xfrm flipV="1">
          <a:off x="10476865" y="17385030"/>
          <a:ext cx="0"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145559</xdr:rowOff>
    </xdr:from>
    <xdr:ext cx="469744" cy="259045"/>
    <xdr:sp macro="" textlink="">
      <xdr:nvSpPr>
        <xdr:cNvPr id="264" name="【市民会館】&#10;一人当たり面積最小値テキスト">
          <a:extLst>
            <a:ext uri="{FF2B5EF4-FFF2-40B4-BE49-F238E27FC236}">
              <a16:creationId xmlns:a16="http://schemas.microsoft.com/office/drawing/2014/main" id="{00000000-0008-0000-0F00-000008010000}"/>
            </a:ext>
          </a:extLst>
        </xdr:cNvPr>
        <xdr:cNvSpPr txBox="1"/>
      </xdr:nvSpPr>
      <xdr:spPr>
        <a:xfrm>
          <a:off x="10515600" y="18662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141732</xdr:rowOff>
    </xdr:from>
    <xdr:to>
      <xdr:col>55</xdr:col>
      <xdr:colOff>88900</xdr:colOff>
      <xdr:row>108</xdr:row>
      <xdr:rowOff>141732</xdr:rowOff>
    </xdr:to>
    <xdr:cxnSp macro="">
      <xdr:nvCxnSpPr>
        <xdr:cNvPr id="265" name="直線コネクタ 264">
          <a:extLst>
            <a:ext uri="{FF2B5EF4-FFF2-40B4-BE49-F238E27FC236}">
              <a16:creationId xmlns:a16="http://schemas.microsoft.com/office/drawing/2014/main" id="{00000000-0008-0000-0F00-000009010000}"/>
            </a:ext>
          </a:extLst>
        </xdr:cNvPr>
        <xdr:cNvCxnSpPr/>
      </xdr:nvCxnSpPr>
      <xdr:spPr>
        <a:xfrm>
          <a:off x="10388600" y="18658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266" name="【市民会館】&#10;一人当たり面積最大値テキスト">
          <a:extLst>
            <a:ext uri="{FF2B5EF4-FFF2-40B4-BE49-F238E27FC236}">
              <a16:creationId xmlns:a16="http://schemas.microsoft.com/office/drawing/2014/main" id="{00000000-0008-0000-0F00-00000A010000}"/>
            </a:ext>
          </a:extLst>
        </xdr:cNvPr>
        <xdr:cNvSpPr txBox="1"/>
      </xdr:nvSpPr>
      <xdr:spPr>
        <a:xfrm>
          <a:off x="10515600" y="1716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267" name="直線コネクタ 266">
          <a:extLst>
            <a:ext uri="{FF2B5EF4-FFF2-40B4-BE49-F238E27FC236}">
              <a16:creationId xmlns:a16="http://schemas.microsoft.com/office/drawing/2014/main" id="{00000000-0008-0000-0F00-00000B010000}"/>
            </a:ext>
          </a:extLst>
        </xdr:cNvPr>
        <xdr:cNvCxnSpPr/>
      </xdr:nvCxnSpPr>
      <xdr:spPr>
        <a:xfrm>
          <a:off x="10388600" y="1738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158766</xdr:rowOff>
    </xdr:from>
    <xdr:ext cx="469744" cy="259045"/>
    <xdr:sp macro="" textlink="">
      <xdr:nvSpPr>
        <xdr:cNvPr id="268" name="【市民会館】&#10;一人当たり面積平均値テキスト">
          <a:extLst>
            <a:ext uri="{FF2B5EF4-FFF2-40B4-BE49-F238E27FC236}">
              <a16:creationId xmlns:a16="http://schemas.microsoft.com/office/drawing/2014/main" id="{00000000-0008-0000-0F00-00000C010000}"/>
            </a:ext>
          </a:extLst>
        </xdr:cNvPr>
        <xdr:cNvSpPr txBox="1"/>
      </xdr:nvSpPr>
      <xdr:spPr>
        <a:xfrm>
          <a:off x="10515600" y="181610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135889</xdr:rowOff>
    </xdr:from>
    <xdr:to>
      <xdr:col>55</xdr:col>
      <xdr:colOff>50800</xdr:colOff>
      <xdr:row>107</xdr:row>
      <xdr:rowOff>66039</xdr:rowOff>
    </xdr:to>
    <xdr:sp macro="" textlink="">
      <xdr:nvSpPr>
        <xdr:cNvPr id="269" name="フローチャート: 判断 268">
          <a:extLst>
            <a:ext uri="{FF2B5EF4-FFF2-40B4-BE49-F238E27FC236}">
              <a16:creationId xmlns:a16="http://schemas.microsoft.com/office/drawing/2014/main" id="{00000000-0008-0000-0F00-00000D010000}"/>
            </a:ext>
          </a:extLst>
        </xdr:cNvPr>
        <xdr:cNvSpPr/>
      </xdr:nvSpPr>
      <xdr:spPr>
        <a:xfrm>
          <a:off x="10426700" y="1830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131318</xdr:rowOff>
    </xdr:from>
    <xdr:to>
      <xdr:col>50</xdr:col>
      <xdr:colOff>165100</xdr:colOff>
      <xdr:row>107</xdr:row>
      <xdr:rowOff>61468</xdr:rowOff>
    </xdr:to>
    <xdr:sp macro="" textlink="">
      <xdr:nvSpPr>
        <xdr:cNvPr id="270" name="フローチャート: 判断 269">
          <a:extLst>
            <a:ext uri="{FF2B5EF4-FFF2-40B4-BE49-F238E27FC236}">
              <a16:creationId xmlns:a16="http://schemas.microsoft.com/office/drawing/2014/main" id="{00000000-0008-0000-0F00-00000E010000}"/>
            </a:ext>
          </a:extLst>
        </xdr:cNvPr>
        <xdr:cNvSpPr/>
      </xdr:nvSpPr>
      <xdr:spPr>
        <a:xfrm>
          <a:off x="9588500" y="18305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142748</xdr:rowOff>
    </xdr:from>
    <xdr:to>
      <xdr:col>46</xdr:col>
      <xdr:colOff>38100</xdr:colOff>
      <xdr:row>107</xdr:row>
      <xdr:rowOff>72898</xdr:rowOff>
    </xdr:to>
    <xdr:sp macro="" textlink="">
      <xdr:nvSpPr>
        <xdr:cNvPr id="271" name="フローチャート: 判断 270">
          <a:extLst>
            <a:ext uri="{FF2B5EF4-FFF2-40B4-BE49-F238E27FC236}">
              <a16:creationId xmlns:a16="http://schemas.microsoft.com/office/drawing/2014/main" id="{00000000-0008-0000-0F00-00000F010000}"/>
            </a:ext>
          </a:extLst>
        </xdr:cNvPr>
        <xdr:cNvSpPr/>
      </xdr:nvSpPr>
      <xdr:spPr>
        <a:xfrm>
          <a:off x="8699500" y="1831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148844</xdr:rowOff>
    </xdr:from>
    <xdr:to>
      <xdr:col>41</xdr:col>
      <xdr:colOff>101600</xdr:colOff>
      <xdr:row>107</xdr:row>
      <xdr:rowOff>78994</xdr:rowOff>
    </xdr:to>
    <xdr:sp macro="" textlink="">
      <xdr:nvSpPr>
        <xdr:cNvPr id="272" name="フローチャート: 判断 271">
          <a:extLst>
            <a:ext uri="{FF2B5EF4-FFF2-40B4-BE49-F238E27FC236}">
              <a16:creationId xmlns:a16="http://schemas.microsoft.com/office/drawing/2014/main" id="{00000000-0008-0000-0F00-000010010000}"/>
            </a:ext>
          </a:extLst>
        </xdr:cNvPr>
        <xdr:cNvSpPr/>
      </xdr:nvSpPr>
      <xdr:spPr>
        <a:xfrm>
          <a:off x="7810500" y="1832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39115</xdr:rowOff>
    </xdr:from>
    <xdr:to>
      <xdr:col>36</xdr:col>
      <xdr:colOff>165100</xdr:colOff>
      <xdr:row>107</xdr:row>
      <xdr:rowOff>140715</xdr:rowOff>
    </xdr:to>
    <xdr:sp macro="" textlink="">
      <xdr:nvSpPr>
        <xdr:cNvPr id="273" name="フローチャート: 判断 272">
          <a:extLst>
            <a:ext uri="{FF2B5EF4-FFF2-40B4-BE49-F238E27FC236}">
              <a16:creationId xmlns:a16="http://schemas.microsoft.com/office/drawing/2014/main" id="{00000000-0008-0000-0F00-000011010000}"/>
            </a:ext>
          </a:extLst>
        </xdr:cNvPr>
        <xdr:cNvSpPr/>
      </xdr:nvSpPr>
      <xdr:spPr>
        <a:xfrm>
          <a:off x="6921500" y="18384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75" name="テキスト ボックス 274">
          <a:extLst>
            <a:ext uri="{FF2B5EF4-FFF2-40B4-BE49-F238E27FC236}">
              <a16:creationId xmlns:a16="http://schemas.microsoft.com/office/drawing/2014/main" id="{00000000-0008-0000-0F00-000013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77" name="テキスト ボックス 276">
          <a:extLst>
            <a:ext uri="{FF2B5EF4-FFF2-40B4-BE49-F238E27FC236}">
              <a16:creationId xmlns:a16="http://schemas.microsoft.com/office/drawing/2014/main" id="{00000000-0008-0000-0F00-000015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20828</xdr:rowOff>
    </xdr:from>
    <xdr:to>
      <xdr:col>55</xdr:col>
      <xdr:colOff>50800</xdr:colOff>
      <xdr:row>107</xdr:row>
      <xdr:rowOff>122428</xdr:rowOff>
    </xdr:to>
    <xdr:sp macro="" textlink="">
      <xdr:nvSpPr>
        <xdr:cNvPr id="279" name="楕円 278">
          <a:extLst>
            <a:ext uri="{FF2B5EF4-FFF2-40B4-BE49-F238E27FC236}">
              <a16:creationId xmlns:a16="http://schemas.microsoft.com/office/drawing/2014/main" id="{00000000-0008-0000-0F00-000017010000}"/>
            </a:ext>
          </a:extLst>
        </xdr:cNvPr>
        <xdr:cNvSpPr/>
      </xdr:nvSpPr>
      <xdr:spPr>
        <a:xfrm>
          <a:off x="10426700" y="1836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170705</xdr:rowOff>
    </xdr:from>
    <xdr:ext cx="469744" cy="259045"/>
    <xdr:sp macro="" textlink="">
      <xdr:nvSpPr>
        <xdr:cNvPr id="280" name="【市民会館】&#10;一人当たり面積該当値テキスト">
          <a:extLst>
            <a:ext uri="{FF2B5EF4-FFF2-40B4-BE49-F238E27FC236}">
              <a16:creationId xmlns:a16="http://schemas.microsoft.com/office/drawing/2014/main" id="{00000000-0008-0000-0F00-000018010000}"/>
            </a:ext>
          </a:extLst>
        </xdr:cNvPr>
        <xdr:cNvSpPr txBox="1"/>
      </xdr:nvSpPr>
      <xdr:spPr>
        <a:xfrm>
          <a:off x="10515600" y="1834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26163</xdr:rowOff>
    </xdr:from>
    <xdr:to>
      <xdr:col>50</xdr:col>
      <xdr:colOff>165100</xdr:colOff>
      <xdr:row>107</xdr:row>
      <xdr:rowOff>127763</xdr:rowOff>
    </xdr:to>
    <xdr:sp macro="" textlink="">
      <xdr:nvSpPr>
        <xdr:cNvPr id="281" name="楕円 280">
          <a:extLst>
            <a:ext uri="{FF2B5EF4-FFF2-40B4-BE49-F238E27FC236}">
              <a16:creationId xmlns:a16="http://schemas.microsoft.com/office/drawing/2014/main" id="{00000000-0008-0000-0F00-000019010000}"/>
            </a:ext>
          </a:extLst>
        </xdr:cNvPr>
        <xdr:cNvSpPr/>
      </xdr:nvSpPr>
      <xdr:spPr>
        <a:xfrm>
          <a:off x="9588500" y="18371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71628</xdr:rowOff>
    </xdr:from>
    <xdr:to>
      <xdr:col>55</xdr:col>
      <xdr:colOff>0</xdr:colOff>
      <xdr:row>107</xdr:row>
      <xdr:rowOff>76963</xdr:rowOff>
    </xdr:to>
    <xdr:cxnSp macro="">
      <xdr:nvCxnSpPr>
        <xdr:cNvPr id="282" name="直線コネクタ 281">
          <a:extLst>
            <a:ext uri="{FF2B5EF4-FFF2-40B4-BE49-F238E27FC236}">
              <a16:creationId xmlns:a16="http://schemas.microsoft.com/office/drawing/2014/main" id="{00000000-0008-0000-0F00-00001A010000}"/>
            </a:ext>
          </a:extLst>
        </xdr:cNvPr>
        <xdr:cNvCxnSpPr/>
      </xdr:nvCxnSpPr>
      <xdr:spPr>
        <a:xfrm flipV="1">
          <a:off x="9639300" y="18416778"/>
          <a:ext cx="838200" cy="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30735</xdr:rowOff>
    </xdr:from>
    <xdr:to>
      <xdr:col>46</xdr:col>
      <xdr:colOff>38100</xdr:colOff>
      <xdr:row>107</xdr:row>
      <xdr:rowOff>132335</xdr:rowOff>
    </xdr:to>
    <xdr:sp macro="" textlink="">
      <xdr:nvSpPr>
        <xdr:cNvPr id="283" name="楕円 282">
          <a:extLst>
            <a:ext uri="{FF2B5EF4-FFF2-40B4-BE49-F238E27FC236}">
              <a16:creationId xmlns:a16="http://schemas.microsoft.com/office/drawing/2014/main" id="{00000000-0008-0000-0F00-00001B010000}"/>
            </a:ext>
          </a:extLst>
        </xdr:cNvPr>
        <xdr:cNvSpPr/>
      </xdr:nvSpPr>
      <xdr:spPr>
        <a:xfrm>
          <a:off x="8699500" y="1837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76963</xdr:rowOff>
    </xdr:from>
    <xdr:to>
      <xdr:col>50</xdr:col>
      <xdr:colOff>114300</xdr:colOff>
      <xdr:row>107</xdr:row>
      <xdr:rowOff>81535</xdr:rowOff>
    </xdr:to>
    <xdr:cxnSp macro="">
      <xdr:nvCxnSpPr>
        <xdr:cNvPr id="284" name="直線コネクタ 283">
          <a:extLst>
            <a:ext uri="{FF2B5EF4-FFF2-40B4-BE49-F238E27FC236}">
              <a16:creationId xmlns:a16="http://schemas.microsoft.com/office/drawing/2014/main" id="{00000000-0008-0000-0F00-00001C010000}"/>
            </a:ext>
          </a:extLst>
        </xdr:cNvPr>
        <xdr:cNvCxnSpPr/>
      </xdr:nvCxnSpPr>
      <xdr:spPr>
        <a:xfrm flipV="1">
          <a:off x="8750300" y="1842211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36830</xdr:rowOff>
    </xdr:from>
    <xdr:to>
      <xdr:col>41</xdr:col>
      <xdr:colOff>101600</xdr:colOff>
      <xdr:row>107</xdr:row>
      <xdr:rowOff>138430</xdr:rowOff>
    </xdr:to>
    <xdr:sp macro="" textlink="">
      <xdr:nvSpPr>
        <xdr:cNvPr id="285" name="楕円 284">
          <a:extLst>
            <a:ext uri="{FF2B5EF4-FFF2-40B4-BE49-F238E27FC236}">
              <a16:creationId xmlns:a16="http://schemas.microsoft.com/office/drawing/2014/main" id="{00000000-0008-0000-0F00-00001D010000}"/>
            </a:ext>
          </a:extLst>
        </xdr:cNvPr>
        <xdr:cNvSpPr/>
      </xdr:nvSpPr>
      <xdr:spPr>
        <a:xfrm>
          <a:off x="7810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81535</xdr:rowOff>
    </xdr:from>
    <xdr:to>
      <xdr:col>45</xdr:col>
      <xdr:colOff>177800</xdr:colOff>
      <xdr:row>107</xdr:row>
      <xdr:rowOff>87630</xdr:rowOff>
    </xdr:to>
    <xdr:cxnSp macro="">
      <xdr:nvCxnSpPr>
        <xdr:cNvPr id="286" name="直線コネクタ 285">
          <a:extLst>
            <a:ext uri="{FF2B5EF4-FFF2-40B4-BE49-F238E27FC236}">
              <a16:creationId xmlns:a16="http://schemas.microsoft.com/office/drawing/2014/main" id="{00000000-0008-0000-0F00-00001E010000}"/>
            </a:ext>
          </a:extLst>
        </xdr:cNvPr>
        <xdr:cNvCxnSpPr/>
      </xdr:nvCxnSpPr>
      <xdr:spPr>
        <a:xfrm flipV="1">
          <a:off x="7861300" y="18426685"/>
          <a:ext cx="889000" cy="6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42163</xdr:rowOff>
    </xdr:from>
    <xdr:to>
      <xdr:col>36</xdr:col>
      <xdr:colOff>165100</xdr:colOff>
      <xdr:row>107</xdr:row>
      <xdr:rowOff>143763</xdr:rowOff>
    </xdr:to>
    <xdr:sp macro="" textlink="">
      <xdr:nvSpPr>
        <xdr:cNvPr id="287" name="楕円 286">
          <a:extLst>
            <a:ext uri="{FF2B5EF4-FFF2-40B4-BE49-F238E27FC236}">
              <a16:creationId xmlns:a16="http://schemas.microsoft.com/office/drawing/2014/main" id="{00000000-0008-0000-0F00-00001F010000}"/>
            </a:ext>
          </a:extLst>
        </xdr:cNvPr>
        <xdr:cNvSpPr/>
      </xdr:nvSpPr>
      <xdr:spPr>
        <a:xfrm>
          <a:off x="6921500" y="18387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87630</xdr:rowOff>
    </xdr:from>
    <xdr:to>
      <xdr:col>41</xdr:col>
      <xdr:colOff>50800</xdr:colOff>
      <xdr:row>107</xdr:row>
      <xdr:rowOff>92963</xdr:rowOff>
    </xdr:to>
    <xdr:cxnSp macro="">
      <xdr:nvCxnSpPr>
        <xdr:cNvPr id="288" name="直線コネクタ 287">
          <a:extLst>
            <a:ext uri="{FF2B5EF4-FFF2-40B4-BE49-F238E27FC236}">
              <a16:creationId xmlns:a16="http://schemas.microsoft.com/office/drawing/2014/main" id="{00000000-0008-0000-0F00-000020010000}"/>
            </a:ext>
          </a:extLst>
        </xdr:cNvPr>
        <xdr:cNvCxnSpPr/>
      </xdr:nvCxnSpPr>
      <xdr:spPr>
        <a:xfrm flipV="1">
          <a:off x="6972300" y="18432780"/>
          <a:ext cx="88900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77995</xdr:rowOff>
    </xdr:from>
    <xdr:ext cx="469744" cy="259045"/>
    <xdr:sp macro="" textlink="">
      <xdr:nvSpPr>
        <xdr:cNvPr id="289" name="n_1aveValue【市民会館】&#10;一人当たり面積">
          <a:extLst>
            <a:ext uri="{FF2B5EF4-FFF2-40B4-BE49-F238E27FC236}">
              <a16:creationId xmlns:a16="http://schemas.microsoft.com/office/drawing/2014/main" id="{00000000-0008-0000-0F00-000021010000}"/>
            </a:ext>
          </a:extLst>
        </xdr:cNvPr>
        <xdr:cNvSpPr txBox="1"/>
      </xdr:nvSpPr>
      <xdr:spPr>
        <a:xfrm>
          <a:off x="9391727" y="18080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89425</xdr:rowOff>
    </xdr:from>
    <xdr:ext cx="469744" cy="259045"/>
    <xdr:sp macro="" textlink="">
      <xdr:nvSpPr>
        <xdr:cNvPr id="290" name="n_2aveValue【市民会館】&#10;一人当たり面積">
          <a:extLst>
            <a:ext uri="{FF2B5EF4-FFF2-40B4-BE49-F238E27FC236}">
              <a16:creationId xmlns:a16="http://schemas.microsoft.com/office/drawing/2014/main" id="{00000000-0008-0000-0F00-000022010000}"/>
            </a:ext>
          </a:extLst>
        </xdr:cNvPr>
        <xdr:cNvSpPr txBox="1"/>
      </xdr:nvSpPr>
      <xdr:spPr>
        <a:xfrm>
          <a:off x="8515427" y="18091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95521</xdr:rowOff>
    </xdr:from>
    <xdr:ext cx="469744" cy="259045"/>
    <xdr:sp macro="" textlink="">
      <xdr:nvSpPr>
        <xdr:cNvPr id="291" name="n_3aveValue【市民会館】&#10;一人当たり面積">
          <a:extLst>
            <a:ext uri="{FF2B5EF4-FFF2-40B4-BE49-F238E27FC236}">
              <a16:creationId xmlns:a16="http://schemas.microsoft.com/office/drawing/2014/main" id="{00000000-0008-0000-0F00-000023010000}"/>
            </a:ext>
          </a:extLst>
        </xdr:cNvPr>
        <xdr:cNvSpPr txBox="1"/>
      </xdr:nvSpPr>
      <xdr:spPr>
        <a:xfrm>
          <a:off x="7626427" y="18097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157242</xdr:rowOff>
    </xdr:from>
    <xdr:ext cx="469744" cy="259045"/>
    <xdr:sp macro="" textlink="">
      <xdr:nvSpPr>
        <xdr:cNvPr id="292" name="n_4aveValue【市民会館】&#10;一人当たり面積">
          <a:extLst>
            <a:ext uri="{FF2B5EF4-FFF2-40B4-BE49-F238E27FC236}">
              <a16:creationId xmlns:a16="http://schemas.microsoft.com/office/drawing/2014/main" id="{00000000-0008-0000-0F00-000024010000}"/>
            </a:ext>
          </a:extLst>
        </xdr:cNvPr>
        <xdr:cNvSpPr txBox="1"/>
      </xdr:nvSpPr>
      <xdr:spPr>
        <a:xfrm>
          <a:off x="6737427" y="1815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118890</xdr:rowOff>
    </xdr:from>
    <xdr:ext cx="469744" cy="259045"/>
    <xdr:sp macro="" textlink="">
      <xdr:nvSpPr>
        <xdr:cNvPr id="293" name="n_1mainValue【市民会館】&#10;一人当たり面積">
          <a:extLst>
            <a:ext uri="{FF2B5EF4-FFF2-40B4-BE49-F238E27FC236}">
              <a16:creationId xmlns:a16="http://schemas.microsoft.com/office/drawing/2014/main" id="{00000000-0008-0000-0F00-000025010000}"/>
            </a:ext>
          </a:extLst>
        </xdr:cNvPr>
        <xdr:cNvSpPr txBox="1"/>
      </xdr:nvSpPr>
      <xdr:spPr>
        <a:xfrm>
          <a:off x="9391727" y="18464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123462</xdr:rowOff>
    </xdr:from>
    <xdr:ext cx="469744" cy="259045"/>
    <xdr:sp macro="" textlink="">
      <xdr:nvSpPr>
        <xdr:cNvPr id="294" name="n_2mainValue【市民会館】&#10;一人当たり面積">
          <a:extLst>
            <a:ext uri="{FF2B5EF4-FFF2-40B4-BE49-F238E27FC236}">
              <a16:creationId xmlns:a16="http://schemas.microsoft.com/office/drawing/2014/main" id="{00000000-0008-0000-0F00-000026010000}"/>
            </a:ext>
          </a:extLst>
        </xdr:cNvPr>
        <xdr:cNvSpPr txBox="1"/>
      </xdr:nvSpPr>
      <xdr:spPr>
        <a:xfrm>
          <a:off x="8515427" y="18468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129557</xdr:rowOff>
    </xdr:from>
    <xdr:ext cx="469744" cy="259045"/>
    <xdr:sp macro="" textlink="">
      <xdr:nvSpPr>
        <xdr:cNvPr id="295" name="n_3mainValue【市民会館】&#10;一人当たり面積">
          <a:extLst>
            <a:ext uri="{FF2B5EF4-FFF2-40B4-BE49-F238E27FC236}">
              <a16:creationId xmlns:a16="http://schemas.microsoft.com/office/drawing/2014/main" id="{00000000-0008-0000-0F00-000027010000}"/>
            </a:ext>
          </a:extLst>
        </xdr:cNvPr>
        <xdr:cNvSpPr txBox="1"/>
      </xdr:nvSpPr>
      <xdr:spPr>
        <a:xfrm>
          <a:off x="7626427" y="184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134890</xdr:rowOff>
    </xdr:from>
    <xdr:ext cx="469744" cy="259045"/>
    <xdr:sp macro="" textlink="">
      <xdr:nvSpPr>
        <xdr:cNvPr id="296" name="n_4mainValue【市民会館】&#10;一人当たり面積">
          <a:extLst>
            <a:ext uri="{FF2B5EF4-FFF2-40B4-BE49-F238E27FC236}">
              <a16:creationId xmlns:a16="http://schemas.microsoft.com/office/drawing/2014/main" id="{00000000-0008-0000-0F00-000028010000}"/>
            </a:ext>
          </a:extLst>
        </xdr:cNvPr>
        <xdr:cNvSpPr txBox="1"/>
      </xdr:nvSpPr>
      <xdr:spPr>
        <a:xfrm>
          <a:off x="6737427" y="18480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97" name="正方形/長方形 296">
          <a:extLst>
            <a:ext uri="{FF2B5EF4-FFF2-40B4-BE49-F238E27FC236}">
              <a16:creationId xmlns:a16="http://schemas.microsoft.com/office/drawing/2014/main" id="{00000000-0008-0000-0F00-000029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8" name="正方形/長方形 297">
          <a:extLst>
            <a:ext uri="{FF2B5EF4-FFF2-40B4-BE49-F238E27FC236}">
              <a16:creationId xmlns:a16="http://schemas.microsoft.com/office/drawing/2014/main" id="{00000000-0008-0000-0F00-00002A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9" name="正方形/長方形 298">
          <a:extLst>
            <a:ext uri="{FF2B5EF4-FFF2-40B4-BE49-F238E27FC236}">
              <a16:creationId xmlns:a16="http://schemas.microsoft.com/office/drawing/2014/main" id="{00000000-0008-0000-0F00-00002B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0" name="正方形/長方形 299">
          <a:extLst>
            <a:ext uri="{FF2B5EF4-FFF2-40B4-BE49-F238E27FC236}">
              <a16:creationId xmlns:a16="http://schemas.microsoft.com/office/drawing/2014/main" id="{00000000-0008-0000-0F00-00002C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1" name="正方形/長方形 300">
          <a:extLst>
            <a:ext uri="{FF2B5EF4-FFF2-40B4-BE49-F238E27FC236}">
              <a16:creationId xmlns:a16="http://schemas.microsoft.com/office/drawing/2014/main" id="{00000000-0008-0000-0F00-00002D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2" name="正方形/長方形 301">
          <a:extLst>
            <a:ext uri="{FF2B5EF4-FFF2-40B4-BE49-F238E27FC236}">
              <a16:creationId xmlns:a16="http://schemas.microsoft.com/office/drawing/2014/main" id="{00000000-0008-0000-0F00-00002E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3" name="正方形/長方形 302">
          <a:extLst>
            <a:ext uri="{FF2B5EF4-FFF2-40B4-BE49-F238E27FC236}">
              <a16:creationId xmlns:a16="http://schemas.microsoft.com/office/drawing/2014/main" id="{00000000-0008-0000-0F00-00002F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4" name="正方形/長方形 303">
          <a:extLst>
            <a:ext uri="{FF2B5EF4-FFF2-40B4-BE49-F238E27FC236}">
              <a16:creationId xmlns:a16="http://schemas.microsoft.com/office/drawing/2014/main" id="{00000000-0008-0000-0F00-000030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5" name="正方形/長方形 304">
          <a:extLst>
            <a:ext uri="{FF2B5EF4-FFF2-40B4-BE49-F238E27FC236}">
              <a16:creationId xmlns:a16="http://schemas.microsoft.com/office/drawing/2014/main" id="{00000000-0008-0000-0F00-000031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6" name="正方形/長方形 305">
          <a:extLst>
            <a:ext uri="{FF2B5EF4-FFF2-40B4-BE49-F238E27FC236}">
              <a16:creationId xmlns:a16="http://schemas.microsoft.com/office/drawing/2014/main" id="{00000000-0008-0000-0F00-000032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7" name="正方形/長方形 306">
          <a:extLst>
            <a:ext uri="{FF2B5EF4-FFF2-40B4-BE49-F238E27FC236}">
              <a16:creationId xmlns:a16="http://schemas.microsoft.com/office/drawing/2014/main" id="{00000000-0008-0000-0F00-000033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8" name="正方形/長方形 307">
          <a:extLst>
            <a:ext uri="{FF2B5EF4-FFF2-40B4-BE49-F238E27FC236}">
              <a16:creationId xmlns:a16="http://schemas.microsoft.com/office/drawing/2014/main" id="{00000000-0008-0000-0F00-000034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9" name="正方形/長方形 308">
          <a:extLst>
            <a:ext uri="{FF2B5EF4-FFF2-40B4-BE49-F238E27FC236}">
              <a16:creationId xmlns:a16="http://schemas.microsoft.com/office/drawing/2014/main" id="{00000000-0008-0000-0F00-000035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10" name="正方形/長方形 309">
          <a:extLst>
            <a:ext uri="{FF2B5EF4-FFF2-40B4-BE49-F238E27FC236}">
              <a16:creationId xmlns:a16="http://schemas.microsoft.com/office/drawing/2014/main" id="{00000000-0008-0000-0F00-000036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11" name="正方形/長方形 310">
          <a:extLst>
            <a:ext uri="{FF2B5EF4-FFF2-40B4-BE49-F238E27FC236}">
              <a16:creationId xmlns:a16="http://schemas.microsoft.com/office/drawing/2014/main" id="{00000000-0008-0000-0F00-000037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12" name="正方形/長方形 311">
          <a:extLst>
            <a:ext uri="{FF2B5EF4-FFF2-40B4-BE49-F238E27FC236}">
              <a16:creationId xmlns:a16="http://schemas.microsoft.com/office/drawing/2014/main" id="{00000000-0008-0000-0F00-000038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13" name="正方形/長方形 312">
          <a:extLst>
            <a:ext uri="{FF2B5EF4-FFF2-40B4-BE49-F238E27FC236}">
              <a16:creationId xmlns:a16="http://schemas.microsoft.com/office/drawing/2014/main" id="{00000000-0008-0000-0F00-000039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4" name="正方形/長方形 313">
          <a:extLst>
            <a:ext uri="{FF2B5EF4-FFF2-40B4-BE49-F238E27FC236}">
              <a16:creationId xmlns:a16="http://schemas.microsoft.com/office/drawing/2014/main" id="{00000000-0008-0000-0F00-00003A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5" name="正方形/長方形 314">
          <a:extLst>
            <a:ext uri="{FF2B5EF4-FFF2-40B4-BE49-F238E27FC236}">
              <a16:creationId xmlns:a16="http://schemas.microsoft.com/office/drawing/2014/main" id="{00000000-0008-0000-0F00-00003B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6" name="正方形/長方形 315">
          <a:extLst>
            <a:ext uri="{FF2B5EF4-FFF2-40B4-BE49-F238E27FC236}">
              <a16:creationId xmlns:a16="http://schemas.microsoft.com/office/drawing/2014/main" id="{00000000-0008-0000-0F00-00003C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7" name="正方形/長方形 316">
          <a:extLst>
            <a:ext uri="{FF2B5EF4-FFF2-40B4-BE49-F238E27FC236}">
              <a16:creationId xmlns:a16="http://schemas.microsoft.com/office/drawing/2014/main" id="{00000000-0008-0000-0F00-00003D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8" name="正方形/長方形 317">
          <a:extLst>
            <a:ext uri="{FF2B5EF4-FFF2-40B4-BE49-F238E27FC236}">
              <a16:creationId xmlns:a16="http://schemas.microsoft.com/office/drawing/2014/main" id="{00000000-0008-0000-0F00-00003E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9" name="正方形/長方形 318">
          <a:extLst>
            <a:ext uri="{FF2B5EF4-FFF2-40B4-BE49-F238E27FC236}">
              <a16:creationId xmlns:a16="http://schemas.microsoft.com/office/drawing/2014/main" id="{00000000-0008-0000-0F00-00003F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20" name="正方形/長方形 319">
          <a:extLst>
            <a:ext uri="{FF2B5EF4-FFF2-40B4-BE49-F238E27FC236}">
              <a16:creationId xmlns:a16="http://schemas.microsoft.com/office/drawing/2014/main" id="{00000000-0008-0000-0F00-000040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21" name="テキスト ボックス 320">
          <a:extLst>
            <a:ext uri="{FF2B5EF4-FFF2-40B4-BE49-F238E27FC236}">
              <a16:creationId xmlns:a16="http://schemas.microsoft.com/office/drawing/2014/main" id="{00000000-0008-0000-0F00-000041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22" name="直線コネクタ 321">
          <a:extLst>
            <a:ext uri="{FF2B5EF4-FFF2-40B4-BE49-F238E27FC236}">
              <a16:creationId xmlns:a16="http://schemas.microsoft.com/office/drawing/2014/main" id="{00000000-0008-0000-0F00-000042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3" name="テキスト ボックス 322">
          <a:extLst>
            <a:ext uri="{FF2B5EF4-FFF2-40B4-BE49-F238E27FC236}">
              <a16:creationId xmlns:a16="http://schemas.microsoft.com/office/drawing/2014/main" id="{00000000-0008-0000-0F00-000043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324" name="直線コネクタ 323">
          <a:extLst>
            <a:ext uri="{FF2B5EF4-FFF2-40B4-BE49-F238E27FC236}">
              <a16:creationId xmlns:a16="http://schemas.microsoft.com/office/drawing/2014/main" id="{00000000-0008-0000-0F00-00004401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325" name="テキスト ボックス 324">
          <a:extLst>
            <a:ext uri="{FF2B5EF4-FFF2-40B4-BE49-F238E27FC236}">
              <a16:creationId xmlns:a16="http://schemas.microsoft.com/office/drawing/2014/main" id="{00000000-0008-0000-0F00-00004501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26" name="直線コネクタ 325">
          <a:extLst>
            <a:ext uri="{FF2B5EF4-FFF2-40B4-BE49-F238E27FC236}">
              <a16:creationId xmlns:a16="http://schemas.microsoft.com/office/drawing/2014/main" id="{00000000-0008-0000-0F00-00004601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327" name="テキスト ボックス 326">
          <a:extLst>
            <a:ext uri="{FF2B5EF4-FFF2-40B4-BE49-F238E27FC236}">
              <a16:creationId xmlns:a16="http://schemas.microsoft.com/office/drawing/2014/main" id="{00000000-0008-0000-0F00-00004701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328" name="直線コネクタ 327">
          <a:extLst>
            <a:ext uri="{FF2B5EF4-FFF2-40B4-BE49-F238E27FC236}">
              <a16:creationId xmlns:a16="http://schemas.microsoft.com/office/drawing/2014/main" id="{00000000-0008-0000-0F00-00004801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329" name="テキスト ボックス 328">
          <a:extLst>
            <a:ext uri="{FF2B5EF4-FFF2-40B4-BE49-F238E27FC236}">
              <a16:creationId xmlns:a16="http://schemas.microsoft.com/office/drawing/2014/main" id="{00000000-0008-0000-0F00-00004901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330" name="直線コネクタ 329">
          <a:extLst>
            <a:ext uri="{FF2B5EF4-FFF2-40B4-BE49-F238E27FC236}">
              <a16:creationId xmlns:a16="http://schemas.microsoft.com/office/drawing/2014/main" id="{00000000-0008-0000-0F00-00004A01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331" name="テキスト ボックス 330">
          <a:extLst>
            <a:ext uri="{FF2B5EF4-FFF2-40B4-BE49-F238E27FC236}">
              <a16:creationId xmlns:a16="http://schemas.microsoft.com/office/drawing/2014/main" id="{00000000-0008-0000-0F00-00004B01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333" name="テキスト ボックス 332">
          <a:extLst>
            <a:ext uri="{FF2B5EF4-FFF2-40B4-BE49-F238E27FC236}">
              <a16:creationId xmlns:a16="http://schemas.microsoft.com/office/drawing/2014/main" id="{00000000-0008-0000-0F00-00004D01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337" name="【保健センター・保健所】&#10;有形固定資産減価償却率グラフ枠">
          <a:extLst>
            <a:ext uri="{FF2B5EF4-FFF2-40B4-BE49-F238E27FC236}">
              <a16:creationId xmlns:a16="http://schemas.microsoft.com/office/drawing/2014/main" id="{00000000-0008-0000-0F00-000051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80010</xdr:rowOff>
    </xdr:from>
    <xdr:to>
      <xdr:col>85</xdr:col>
      <xdr:colOff>126364</xdr:colOff>
      <xdr:row>64</xdr:row>
      <xdr:rowOff>115933</xdr:rowOff>
    </xdr:to>
    <xdr:cxnSp macro="">
      <xdr:nvCxnSpPr>
        <xdr:cNvPr id="338" name="直線コネクタ 337">
          <a:extLst>
            <a:ext uri="{FF2B5EF4-FFF2-40B4-BE49-F238E27FC236}">
              <a16:creationId xmlns:a16="http://schemas.microsoft.com/office/drawing/2014/main" id="{00000000-0008-0000-0F00-000052010000}"/>
            </a:ext>
          </a:extLst>
        </xdr:cNvPr>
        <xdr:cNvCxnSpPr/>
      </xdr:nvCxnSpPr>
      <xdr:spPr>
        <a:xfrm flipV="1">
          <a:off x="16318864" y="9509760"/>
          <a:ext cx="0" cy="1578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119760</xdr:rowOff>
    </xdr:from>
    <xdr:ext cx="405111" cy="259045"/>
    <xdr:sp macro="" textlink="">
      <xdr:nvSpPr>
        <xdr:cNvPr id="339" name="【保健センター・保健所】&#10;有形固定資産減価償却率最小値テキスト">
          <a:extLst>
            <a:ext uri="{FF2B5EF4-FFF2-40B4-BE49-F238E27FC236}">
              <a16:creationId xmlns:a16="http://schemas.microsoft.com/office/drawing/2014/main" id="{00000000-0008-0000-0F00-000053010000}"/>
            </a:ext>
          </a:extLst>
        </xdr:cNvPr>
        <xdr:cNvSpPr txBox="1"/>
      </xdr:nvSpPr>
      <xdr:spPr>
        <a:xfrm>
          <a:off x="16357600" y="11092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115933</xdr:rowOff>
    </xdr:from>
    <xdr:to>
      <xdr:col>86</xdr:col>
      <xdr:colOff>25400</xdr:colOff>
      <xdr:row>64</xdr:row>
      <xdr:rowOff>115933</xdr:rowOff>
    </xdr:to>
    <xdr:cxnSp macro="">
      <xdr:nvCxnSpPr>
        <xdr:cNvPr id="340" name="直線コネクタ 339">
          <a:extLst>
            <a:ext uri="{FF2B5EF4-FFF2-40B4-BE49-F238E27FC236}">
              <a16:creationId xmlns:a16="http://schemas.microsoft.com/office/drawing/2014/main" id="{00000000-0008-0000-0F00-000054010000}"/>
            </a:ext>
          </a:extLst>
        </xdr:cNvPr>
        <xdr:cNvCxnSpPr/>
      </xdr:nvCxnSpPr>
      <xdr:spPr>
        <a:xfrm>
          <a:off x="16230600" y="11088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26687</xdr:rowOff>
    </xdr:from>
    <xdr:ext cx="340478" cy="259045"/>
    <xdr:sp macro="" textlink="">
      <xdr:nvSpPr>
        <xdr:cNvPr id="341" name="【保健センター・保健所】&#10;有形固定資産減価償却率最大値テキスト">
          <a:extLst>
            <a:ext uri="{FF2B5EF4-FFF2-40B4-BE49-F238E27FC236}">
              <a16:creationId xmlns:a16="http://schemas.microsoft.com/office/drawing/2014/main" id="{00000000-0008-0000-0F00-000055010000}"/>
            </a:ext>
          </a:extLst>
        </xdr:cNvPr>
        <xdr:cNvSpPr txBox="1"/>
      </xdr:nvSpPr>
      <xdr:spPr>
        <a:xfrm>
          <a:off x="16357600" y="92849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80010</xdr:rowOff>
    </xdr:from>
    <xdr:to>
      <xdr:col>86</xdr:col>
      <xdr:colOff>25400</xdr:colOff>
      <xdr:row>55</xdr:row>
      <xdr:rowOff>80010</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a:off x="16230600" y="950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151328</xdr:rowOff>
    </xdr:from>
    <xdr:ext cx="405111" cy="259045"/>
    <xdr:sp macro="" textlink="">
      <xdr:nvSpPr>
        <xdr:cNvPr id="343" name="【保健センター・保健所】&#10;有形固定資産減価償却率平均値テキスト">
          <a:extLst>
            <a:ext uri="{FF2B5EF4-FFF2-40B4-BE49-F238E27FC236}">
              <a16:creationId xmlns:a16="http://schemas.microsoft.com/office/drawing/2014/main" id="{00000000-0008-0000-0F00-000057010000}"/>
            </a:ext>
          </a:extLst>
        </xdr:cNvPr>
        <xdr:cNvSpPr txBox="1"/>
      </xdr:nvSpPr>
      <xdr:spPr>
        <a:xfrm>
          <a:off x="16357600" y="102668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1451</xdr:rowOff>
    </xdr:from>
    <xdr:to>
      <xdr:col>85</xdr:col>
      <xdr:colOff>177800</xdr:colOff>
      <xdr:row>60</xdr:row>
      <xdr:rowOff>103051</xdr:rowOff>
    </xdr:to>
    <xdr:sp macro="" textlink="">
      <xdr:nvSpPr>
        <xdr:cNvPr id="344" name="フローチャート: 判断 343">
          <a:extLst>
            <a:ext uri="{FF2B5EF4-FFF2-40B4-BE49-F238E27FC236}">
              <a16:creationId xmlns:a16="http://schemas.microsoft.com/office/drawing/2014/main" id="{00000000-0008-0000-0F00-000058010000}"/>
            </a:ext>
          </a:extLst>
        </xdr:cNvPr>
        <xdr:cNvSpPr/>
      </xdr:nvSpPr>
      <xdr:spPr>
        <a:xfrm>
          <a:off x="162687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9616</xdr:rowOff>
    </xdr:from>
    <xdr:to>
      <xdr:col>81</xdr:col>
      <xdr:colOff>101600</xdr:colOff>
      <xdr:row>60</xdr:row>
      <xdr:rowOff>111216</xdr:rowOff>
    </xdr:to>
    <xdr:sp macro="" textlink="">
      <xdr:nvSpPr>
        <xdr:cNvPr id="345" name="フローチャート: 判断 344">
          <a:extLst>
            <a:ext uri="{FF2B5EF4-FFF2-40B4-BE49-F238E27FC236}">
              <a16:creationId xmlns:a16="http://schemas.microsoft.com/office/drawing/2014/main" id="{00000000-0008-0000-0F00-000059010000}"/>
            </a:ext>
          </a:extLst>
        </xdr:cNvPr>
        <xdr:cNvSpPr/>
      </xdr:nvSpPr>
      <xdr:spPr>
        <a:xfrm>
          <a:off x="15430500" y="1029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140244</xdr:rowOff>
    </xdr:from>
    <xdr:to>
      <xdr:col>76</xdr:col>
      <xdr:colOff>165100</xdr:colOff>
      <xdr:row>60</xdr:row>
      <xdr:rowOff>70394</xdr:rowOff>
    </xdr:to>
    <xdr:sp macro="" textlink="">
      <xdr:nvSpPr>
        <xdr:cNvPr id="346" name="フローチャート: 判断 345">
          <a:extLst>
            <a:ext uri="{FF2B5EF4-FFF2-40B4-BE49-F238E27FC236}">
              <a16:creationId xmlns:a16="http://schemas.microsoft.com/office/drawing/2014/main" id="{00000000-0008-0000-0F00-00005A010000}"/>
            </a:ext>
          </a:extLst>
        </xdr:cNvPr>
        <xdr:cNvSpPr/>
      </xdr:nvSpPr>
      <xdr:spPr>
        <a:xfrm>
          <a:off x="14541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136978</xdr:rowOff>
    </xdr:from>
    <xdr:to>
      <xdr:col>72</xdr:col>
      <xdr:colOff>38100</xdr:colOff>
      <xdr:row>60</xdr:row>
      <xdr:rowOff>67128</xdr:rowOff>
    </xdr:to>
    <xdr:sp macro="" textlink="">
      <xdr:nvSpPr>
        <xdr:cNvPr id="347" name="フローチャート: 判断 346">
          <a:extLst>
            <a:ext uri="{FF2B5EF4-FFF2-40B4-BE49-F238E27FC236}">
              <a16:creationId xmlns:a16="http://schemas.microsoft.com/office/drawing/2014/main" id="{00000000-0008-0000-0F00-00005B010000}"/>
            </a:ext>
          </a:extLst>
        </xdr:cNvPr>
        <xdr:cNvSpPr/>
      </xdr:nvSpPr>
      <xdr:spPr>
        <a:xfrm>
          <a:off x="13652500" y="102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120650</xdr:rowOff>
    </xdr:from>
    <xdr:to>
      <xdr:col>67</xdr:col>
      <xdr:colOff>101600</xdr:colOff>
      <xdr:row>60</xdr:row>
      <xdr:rowOff>50800</xdr:rowOff>
    </xdr:to>
    <xdr:sp macro="" textlink="">
      <xdr:nvSpPr>
        <xdr:cNvPr id="348" name="フローチャート: 判断 347">
          <a:extLst>
            <a:ext uri="{FF2B5EF4-FFF2-40B4-BE49-F238E27FC236}">
              <a16:creationId xmlns:a16="http://schemas.microsoft.com/office/drawing/2014/main" id="{00000000-0008-0000-0F00-00005C010000}"/>
            </a:ext>
          </a:extLst>
        </xdr:cNvPr>
        <xdr:cNvSpPr/>
      </xdr:nvSpPr>
      <xdr:spPr>
        <a:xfrm>
          <a:off x="12763500" y="1023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9" name="テキスト ボックス 348">
          <a:extLst>
            <a:ext uri="{FF2B5EF4-FFF2-40B4-BE49-F238E27FC236}">
              <a16:creationId xmlns:a16="http://schemas.microsoft.com/office/drawing/2014/main" id="{00000000-0008-0000-0F00-00005D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50" name="テキスト ボックス 349">
          <a:extLst>
            <a:ext uri="{FF2B5EF4-FFF2-40B4-BE49-F238E27FC236}">
              <a16:creationId xmlns:a16="http://schemas.microsoft.com/office/drawing/2014/main" id="{00000000-0008-0000-0F00-00005E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51" name="テキスト ボックス 350">
          <a:extLst>
            <a:ext uri="{FF2B5EF4-FFF2-40B4-BE49-F238E27FC236}">
              <a16:creationId xmlns:a16="http://schemas.microsoft.com/office/drawing/2014/main" id="{00000000-0008-0000-0F00-00005F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52" name="テキスト ボックス 351">
          <a:extLst>
            <a:ext uri="{FF2B5EF4-FFF2-40B4-BE49-F238E27FC236}">
              <a16:creationId xmlns:a16="http://schemas.microsoft.com/office/drawing/2014/main" id="{00000000-0008-0000-0F00-000060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53" name="テキスト ボックス 352">
          <a:extLst>
            <a:ext uri="{FF2B5EF4-FFF2-40B4-BE49-F238E27FC236}">
              <a16:creationId xmlns:a16="http://schemas.microsoft.com/office/drawing/2014/main" id="{00000000-0008-0000-0F00-000061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112485</xdr:rowOff>
    </xdr:from>
    <xdr:to>
      <xdr:col>85</xdr:col>
      <xdr:colOff>177800</xdr:colOff>
      <xdr:row>60</xdr:row>
      <xdr:rowOff>42635</xdr:rowOff>
    </xdr:to>
    <xdr:sp macro="" textlink="">
      <xdr:nvSpPr>
        <xdr:cNvPr id="354" name="楕円 353">
          <a:extLst>
            <a:ext uri="{FF2B5EF4-FFF2-40B4-BE49-F238E27FC236}">
              <a16:creationId xmlns:a16="http://schemas.microsoft.com/office/drawing/2014/main" id="{00000000-0008-0000-0F00-000062010000}"/>
            </a:ext>
          </a:extLst>
        </xdr:cNvPr>
        <xdr:cNvSpPr/>
      </xdr:nvSpPr>
      <xdr:spPr>
        <a:xfrm>
          <a:off x="16268700" y="1022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135362</xdr:rowOff>
    </xdr:from>
    <xdr:ext cx="405111" cy="259045"/>
    <xdr:sp macro="" textlink="">
      <xdr:nvSpPr>
        <xdr:cNvPr id="355" name="【保健センター・保健所】&#10;有形固定資産減価償却率該当値テキスト">
          <a:extLst>
            <a:ext uri="{FF2B5EF4-FFF2-40B4-BE49-F238E27FC236}">
              <a16:creationId xmlns:a16="http://schemas.microsoft.com/office/drawing/2014/main" id="{00000000-0008-0000-0F00-000063010000}"/>
            </a:ext>
          </a:extLst>
        </xdr:cNvPr>
        <xdr:cNvSpPr txBox="1"/>
      </xdr:nvSpPr>
      <xdr:spPr>
        <a:xfrm>
          <a:off x="16357600" y="1007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55335</xdr:rowOff>
    </xdr:from>
    <xdr:to>
      <xdr:col>81</xdr:col>
      <xdr:colOff>101600</xdr:colOff>
      <xdr:row>59</xdr:row>
      <xdr:rowOff>156935</xdr:rowOff>
    </xdr:to>
    <xdr:sp macro="" textlink="">
      <xdr:nvSpPr>
        <xdr:cNvPr id="356" name="楕円 355">
          <a:extLst>
            <a:ext uri="{FF2B5EF4-FFF2-40B4-BE49-F238E27FC236}">
              <a16:creationId xmlns:a16="http://schemas.microsoft.com/office/drawing/2014/main" id="{00000000-0008-0000-0F00-000064010000}"/>
            </a:ext>
          </a:extLst>
        </xdr:cNvPr>
        <xdr:cNvSpPr/>
      </xdr:nvSpPr>
      <xdr:spPr>
        <a:xfrm>
          <a:off x="15430500" y="1017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106135</xdr:rowOff>
    </xdr:from>
    <xdr:to>
      <xdr:col>85</xdr:col>
      <xdr:colOff>127000</xdr:colOff>
      <xdr:row>59</xdr:row>
      <xdr:rowOff>163285</xdr:rowOff>
    </xdr:to>
    <xdr:cxnSp macro="">
      <xdr:nvCxnSpPr>
        <xdr:cNvPr id="357" name="直線コネクタ 356">
          <a:extLst>
            <a:ext uri="{FF2B5EF4-FFF2-40B4-BE49-F238E27FC236}">
              <a16:creationId xmlns:a16="http://schemas.microsoft.com/office/drawing/2014/main" id="{00000000-0008-0000-0F00-000065010000}"/>
            </a:ext>
          </a:extLst>
        </xdr:cNvPr>
        <xdr:cNvCxnSpPr/>
      </xdr:nvCxnSpPr>
      <xdr:spPr>
        <a:xfrm>
          <a:off x="15481300" y="1022168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7983</xdr:rowOff>
    </xdr:from>
    <xdr:to>
      <xdr:col>76</xdr:col>
      <xdr:colOff>165100</xdr:colOff>
      <xdr:row>59</xdr:row>
      <xdr:rowOff>109583</xdr:rowOff>
    </xdr:to>
    <xdr:sp macro="" textlink="">
      <xdr:nvSpPr>
        <xdr:cNvPr id="358" name="楕円 357">
          <a:extLst>
            <a:ext uri="{FF2B5EF4-FFF2-40B4-BE49-F238E27FC236}">
              <a16:creationId xmlns:a16="http://schemas.microsoft.com/office/drawing/2014/main" id="{00000000-0008-0000-0F00-000066010000}"/>
            </a:ext>
          </a:extLst>
        </xdr:cNvPr>
        <xdr:cNvSpPr/>
      </xdr:nvSpPr>
      <xdr:spPr>
        <a:xfrm>
          <a:off x="14541500" y="10123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58783</xdr:rowOff>
    </xdr:from>
    <xdr:to>
      <xdr:col>81</xdr:col>
      <xdr:colOff>50800</xdr:colOff>
      <xdr:row>59</xdr:row>
      <xdr:rowOff>106135</xdr:rowOff>
    </xdr:to>
    <xdr:cxnSp macro="">
      <xdr:nvCxnSpPr>
        <xdr:cNvPr id="359" name="直線コネクタ 358">
          <a:extLst>
            <a:ext uri="{FF2B5EF4-FFF2-40B4-BE49-F238E27FC236}">
              <a16:creationId xmlns:a16="http://schemas.microsoft.com/office/drawing/2014/main" id="{00000000-0008-0000-0F00-000067010000}"/>
            </a:ext>
          </a:extLst>
        </xdr:cNvPr>
        <xdr:cNvCxnSpPr/>
      </xdr:nvCxnSpPr>
      <xdr:spPr>
        <a:xfrm>
          <a:off x="14592300" y="10174333"/>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132080</xdr:rowOff>
    </xdr:from>
    <xdr:to>
      <xdr:col>72</xdr:col>
      <xdr:colOff>38100</xdr:colOff>
      <xdr:row>59</xdr:row>
      <xdr:rowOff>62230</xdr:rowOff>
    </xdr:to>
    <xdr:sp macro="" textlink="">
      <xdr:nvSpPr>
        <xdr:cNvPr id="360" name="楕円 359">
          <a:extLst>
            <a:ext uri="{FF2B5EF4-FFF2-40B4-BE49-F238E27FC236}">
              <a16:creationId xmlns:a16="http://schemas.microsoft.com/office/drawing/2014/main" id="{00000000-0008-0000-0F00-000068010000}"/>
            </a:ext>
          </a:extLst>
        </xdr:cNvPr>
        <xdr:cNvSpPr/>
      </xdr:nvSpPr>
      <xdr:spPr>
        <a:xfrm>
          <a:off x="1365250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11430</xdr:rowOff>
    </xdr:from>
    <xdr:to>
      <xdr:col>76</xdr:col>
      <xdr:colOff>114300</xdr:colOff>
      <xdr:row>59</xdr:row>
      <xdr:rowOff>58783</xdr:rowOff>
    </xdr:to>
    <xdr:cxnSp macro="">
      <xdr:nvCxnSpPr>
        <xdr:cNvPr id="361" name="直線コネクタ 360">
          <a:extLst>
            <a:ext uri="{FF2B5EF4-FFF2-40B4-BE49-F238E27FC236}">
              <a16:creationId xmlns:a16="http://schemas.microsoft.com/office/drawing/2014/main" id="{00000000-0008-0000-0F00-000069010000}"/>
            </a:ext>
          </a:extLst>
        </xdr:cNvPr>
        <xdr:cNvCxnSpPr/>
      </xdr:nvCxnSpPr>
      <xdr:spPr>
        <a:xfrm>
          <a:off x="13703300" y="10126980"/>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94524</xdr:rowOff>
    </xdr:from>
    <xdr:to>
      <xdr:col>67</xdr:col>
      <xdr:colOff>101600</xdr:colOff>
      <xdr:row>59</xdr:row>
      <xdr:rowOff>24674</xdr:rowOff>
    </xdr:to>
    <xdr:sp macro="" textlink="">
      <xdr:nvSpPr>
        <xdr:cNvPr id="362" name="楕円 361">
          <a:extLst>
            <a:ext uri="{FF2B5EF4-FFF2-40B4-BE49-F238E27FC236}">
              <a16:creationId xmlns:a16="http://schemas.microsoft.com/office/drawing/2014/main" id="{00000000-0008-0000-0F00-00006A010000}"/>
            </a:ext>
          </a:extLst>
        </xdr:cNvPr>
        <xdr:cNvSpPr/>
      </xdr:nvSpPr>
      <xdr:spPr>
        <a:xfrm>
          <a:off x="12763500" y="10038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145324</xdr:rowOff>
    </xdr:from>
    <xdr:to>
      <xdr:col>71</xdr:col>
      <xdr:colOff>177800</xdr:colOff>
      <xdr:row>59</xdr:row>
      <xdr:rowOff>11430</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a:off x="12814300" y="1008942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102343</xdr:rowOff>
    </xdr:from>
    <xdr:ext cx="405111" cy="259045"/>
    <xdr:sp macro="" textlink="">
      <xdr:nvSpPr>
        <xdr:cNvPr id="364" name="n_1aveValue【保健センター・保健所】&#10;有形固定資産減価償却率">
          <a:extLst>
            <a:ext uri="{FF2B5EF4-FFF2-40B4-BE49-F238E27FC236}">
              <a16:creationId xmlns:a16="http://schemas.microsoft.com/office/drawing/2014/main" id="{00000000-0008-0000-0F00-00006C010000}"/>
            </a:ext>
          </a:extLst>
        </xdr:cNvPr>
        <xdr:cNvSpPr txBox="1"/>
      </xdr:nvSpPr>
      <xdr:spPr>
        <a:xfrm>
          <a:off x="15266044" y="1038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61521</xdr:rowOff>
    </xdr:from>
    <xdr:ext cx="405111" cy="259045"/>
    <xdr:sp macro="" textlink="">
      <xdr:nvSpPr>
        <xdr:cNvPr id="365" name="n_2aveValue【保健センター・保健所】&#10;有形固定資産減価償却率">
          <a:extLst>
            <a:ext uri="{FF2B5EF4-FFF2-40B4-BE49-F238E27FC236}">
              <a16:creationId xmlns:a16="http://schemas.microsoft.com/office/drawing/2014/main" id="{00000000-0008-0000-0F00-00006D010000}"/>
            </a:ext>
          </a:extLst>
        </xdr:cNvPr>
        <xdr:cNvSpPr txBox="1"/>
      </xdr:nvSpPr>
      <xdr:spPr>
        <a:xfrm>
          <a:off x="14389744" y="1034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58255</xdr:rowOff>
    </xdr:from>
    <xdr:ext cx="405111" cy="259045"/>
    <xdr:sp macro="" textlink="">
      <xdr:nvSpPr>
        <xdr:cNvPr id="366" name="n_3aveValue【保健センター・保健所】&#10;有形固定資産減価償却率">
          <a:extLst>
            <a:ext uri="{FF2B5EF4-FFF2-40B4-BE49-F238E27FC236}">
              <a16:creationId xmlns:a16="http://schemas.microsoft.com/office/drawing/2014/main" id="{00000000-0008-0000-0F00-00006E010000}"/>
            </a:ext>
          </a:extLst>
        </xdr:cNvPr>
        <xdr:cNvSpPr txBox="1"/>
      </xdr:nvSpPr>
      <xdr:spPr>
        <a:xfrm>
          <a:off x="13500744" y="1034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41927</xdr:rowOff>
    </xdr:from>
    <xdr:ext cx="405111" cy="259045"/>
    <xdr:sp macro="" textlink="">
      <xdr:nvSpPr>
        <xdr:cNvPr id="367" name="n_4aveValue【保健センター・保健所】&#10;有形固定資産減価償却率">
          <a:extLst>
            <a:ext uri="{FF2B5EF4-FFF2-40B4-BE49-F238E27FC236}">
              <a16:creationId xmlns:a16="http://schemas.microsoft.com/office/drawing/2014/main" id="{00000000-0008-0000-0F00-00006F010000}"/>
            </a:ext>
          </a:extLst>
        </xdr:cNvPr>
        <xdr:cNvSpPr txBox="1"/>
      </xdr:nvSpPr>
      <xdr:spPr>
        <a:xfrm>
          <a:off x="12611744" y="1032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2012</xdr:rowOff>
    </xdr:from>
    <xdr:ext cx="405111" cy="259045"/>
    <xdr:sp macro="" textlink="">
      <xdr:nvSpPr>
        <xdr:cNvPr id="368" name="n_1mainValue【保健センター・保健所】&#10;有形固定資産減価償却率">
          <a:extLst>
            <a:ext uri="{FF2B5EF4-FFF2-40B4-BE49-F238E27FC236}">
              <a16:creationId xmlns:a16="http://schemas.microsoft.com/office/drawing/2014/main" id="{00000000-0008-0000-0F00-000070010000}"/>
            </a:ext>
          </a:extLst>
        </xdr:cNvPr>
        <xdr:cNvSpPr txBox="1"/>
      </xdr:nvSpPr>
      <xdr:spPr>
        <a:xfrm>
          <a:off x="15266044" y="994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126110</xdr:rowOff>
    </xdr:from>
    <xdr:ext cx="405111" cy="259045"/>
    <xdr:sp macro="" textlink="">
      <xdr:nvSpPr>
        <xdr:cNvPr id="369" name="n_2mainValue【保健センター・保健所】&#10;有形固定資産減価償却率">
          <a:extLst>
            <a:ext uri="{FF2B5EF4-FFF2-40B4-BE49-F238E27FC236}">
              <a16:creationId xmlns:a16="http://schemas.microsoft.com/office/drawing/2014/main" id="{00000000-0008-0000-0F00-000071010000}"/>
            </a:ext>
          </a:extLst>
        </xdr:cNvPr>
        <xdr:cNvSpPr txBox="1"/>
      </xdr:nvSpPr>
      <xdr:spPr>
        <a:xfrm>
          <a:off x="14389744" y="9898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78757</xdr:rowOff>
    </xdr:from>
    <xdr:ext cx="405111" cy="259045"/>
    <xdr:sp macro="" textlink="">
      <xdr:nvSpPr>
        <xdr:cNvPr id="370" name="n_3mainValue【保健センター・保健所】&#10;有形固定資産減価償却率">
          <a:extLst>
            <a:ext uri="{FF2B5EF4-FFF2-40B4-BE49-F238E27FC236}">
              <a16:creationId xmlns:a16="http://schemas.microsoft.com/office/drawing/2014/main" id="{00000000-0008-0000-0F00-000072010000}"/>
            </a:ext>
          </a:extLst>
        </xdr:cNvPr>
        <xdr:cNvSpPr txBox="1"/>
      </xdr:nvSpPr>
      <xdr:spPr>
        <a:xfrm>
          <a:off x="13500744"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41201</xdr:rowOff>
    </xdr:from>
    <xdr:ext cx="405111" cy="259045"/>
    <xdr:sp macro="" textlink="">
      <xdr:nvSpPr>
        <xdr:cNvPr id="371" name="n_4mainValue【保健センター・保健所】&#10;有形固定資産減価償却率">
          <a:extLst>
            <a:ext uri="{FF2B5EF4-FFF2-40B4-BE49-F238E27FC236}">
              <a16:creationId xmlns:a16="http://schemas.microsoft.com/office/drawing/2014/main" id="{00000000-0008-0000-0F00-000073010000}"/>
            </a:ext>
          </a:extLst>
        </xdr:cNvPr>
        <xdr:cNvSpPr txBox="1"/>
      </xdr:nvSpPr>
      <xdr:spPr>
        <a:xfrm>
          <a:off x="12611744" y="9813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72" name="正方形/長方形 371">
          <a:extLst>
            <a:ext uri="{FF2B5EF4-FFF2-40B4-BE49-F238E27FC236}">
              <a16:creationId xmlns:a16="http://schemas.microsoft.com/office/drawing/2014/main" id="{00000000-0008-0000-0F00-000074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73" name="正方形/長方形 372">
          <a:extLst>
            <a:ext uri="{FF2B5EF4-FFF2-40B4-BE49-F238E27FC236}">
              <a16:creationId xmlns:a16="http://schemas.microsoft.com/office/drawing/2014/main" id="{00000000-0008-0000-0F00-000075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74" name="正方形/長方形 373">
          <a:extLst>
            <a:ext uri="{FF2B5EF4-FFF2-40B4-BE49-F238E27FC236}">
              <a16:creationId xmlns:a16="http://schemas.microsoft.com/office/drawing/2014/main" id="{00000000-0008-0000-0F00-000076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5" name="正方形/長方形 374">
          <a:extLst>
            <a:ext uri="{FF2B5EF4-FFF2-40B4-BE49-F238E27FC236}">
              <a16:creationId xmlns:a16="http://schemas.microsoft.com/office/drawing/2014/main" id="{00000000-0008-0000-0F00-000077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6" name="正方形/長方形 375">
          <a:extLst>
            <a:ext uri="{FF2B5EF4-FFF2-40B4-BE49-F238E27FC236}">
              <a16:creationId xmlns:a16="http://schemas.microsoft.com/office/drawing/2014/main" id="{00000000-0008-0000-0F00-000078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7" name="正方形/長方形 376">
          <a:extLst>
            <a:ext uri="{FF2B5EF4-FFF2-40B4-BE49-F238E27FC236}">
              <a16:creationId xmlns:a16="http://schemas.microsoft.com/office/drawing/2014/main" id="{00000000-0008-0000-0F00-000079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80" name="テキスト ボックス 379">
          <a:extLst>
            <a:ext uri="{FF2B5EF4-FFF2-40B4-BE49-F238E27FC236}">
              <a16:creationId xmlns:a16="http://schemas.microsoft.com/office/drawing/2014/main" id="{00000000-0008-0000-0F00-00007C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81" name="直線コネクタ 380">
          <a:extLst>
            <a:ext uri="{FF2B5EF4-FFF2-40B4-BE49-F238E27FC236}">
              <a16:creationId xmlns:a16="http://schemas.microsoft.com/office/drawing/2014/main" id="{00000000-0008-0000-0F00-00007D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382" name="直線コネクタ 381">
          <a:extLst>
            <a:ext uri="{FF2B5EF4-FFF2-40B4-BE49-F238E27FC236}">
              <a16:creationId xmlns:a16="http://schemas.microsoft.com/office/drawing/2014/main" id="{00000000-0008-0000-0F00-00007E01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383" name="テキスト ボックス 382">
          <a:extLst>
            <a:ext uri="{FF2B5EF4-FFF2-40B4-BE49-F238E27FC236}">
              <a16:creationId xmlns:a16="http://schemas.microsoft.com/office/drawing/2014/main" id="{00000000-0008-0000-0F00-00007F01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384" name="直線コネクタ 383">
          <a:extLst>
            <a:ext uri="{FF2B5EF4-FFF2-40B4-BE49-F238E27FC236}">
              <a16:creationId xmlns:a16="http://schemas.microsoft.com/office/drawing/2014/main" id="{00000000-0008-0000-0F00-00008001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385" name="テキスト ボックス 384">
          <a:extLst>
            <a:ext uri="{FF2B5EF4-FFF2-40B4-BE49-F238E27FC236}">
              <a16:creationId xmlns:a16="http://schemas.microsoft.com/office/drawing/2014/main" id="{00000000-0008-0000-0F00-00008101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386" name="直線コネクタ 385">
          <a:extLst>
            <a:ext uri="{FF2B5EF4-FFF2-40B4-BE49-F238E27FC236}">
              <a16:creationId xmlns:a16="http://schemas.microsoft.com/office/drawing/2014/main" id="{00000000-0008-0000-0F00-00008201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387" name="テキスト ボックス 386">
          <a:extLst>
            <a:ext uri="{FF2B5EF4-FFF2-40B4-BE49-F238E27FC236}">
              <a16:creationId xmlns:a16="http://schemas.microsoft.com/office/drawing/2014/main" id="{00000000-0008-0000-0F00-00008301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388" name="直線コネクタ 387">
          <a:extLst>
            <a:ext uri="{FF2B5EF4-FFF2-40B4-BE49-F238E27FC236}">
              <a16:creationId xmlns:a16="http://schemas.microsoft.com/office/drawing/2014/main" id="{00000000-0008-0000-0F00-00008401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389" name="テキスト ボックス 388">
          <a:extLst>
            <a:ext uri="{FF2B5EF4-FFF2-40B4-BE49-F238E27FC236}">
              <a16:creationId xmlns:a16="http://schemas.microsoft.com/office/drawing/2014/main" id="{00000000-0008-0000-0F00-00008501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90" name="直線コネクタ 389">
          <a:extLst>
            <a:ext uri="{FF2B5EF4-FFF2-40B4-BE49-F238E27FC236}">
              <a16:creationId xmlns:a16="http://schemas.microsoft.com/office/drawing/2014/main" id="{00000000-0008-0000-0F00-000086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91" name="テキスト ボックス 390">
          <a:extLst>
            <a:ext uri="{FF2B5EF4-FFF2-40B4-BE49-F238E27FC236}">
              <a16:creationId xmlns:a16="http://schemas.microsoft.com/office/drawing/2014/main" id="{00000000-0008-0000-0F00-000087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92" name="【保健センター・保健所】&#10;一人当たり面積グラフ枠">
          <a:extLst>
            <a:ext uri="{FF2B5EF4-FFF2-40B4-BE49-F238E27FC236}">
              <a16:creationId xmlns:a16="http://schemas.microsoft.com/office/drawing/2014/main" id="{00000000-0008-0000-0F00-000088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54864</xdr:rowOff>
    </xdr:from>
    <xdr:to>
      <xdr:col>116</xdr:col>
      <xdr:colOff>62864</xdr:colOff>
      <xdr:row>63</xdr:row>
      <xdr:rowOff>59436</xdr:rowOff>
    </xdr:to>
    <xdr:cxnSp macro="">
      <xdr:nvCxnSpPr>
        <xdr:cNvPr id="393" name="直線コネクタ 392">
          <a:extLst>
            <a:ext uri="{FF2B5EF4-FFF2-40B4-BE49-F238E27FC236}">
              <a16:creationId xmlns:a16="http://schemas.microsoft.com/office/drawing/2014/main" id="{00000000-0008-0000-0F00-000089010000}"/>
            </a:ext>
          </a:extLst>
        </xdr:cNvPr>
        <xdr:cNvCxnSpPr/>
      </xdr:nvCxnSpPr>
      <xdr:spPr>
        <a:xfrm flipV="1">
          <a:off x="22160864" y="9484614"/>
          <a:ext cx="0" cy="1376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63263</xdr:rowOff>
    </xdr:from>
    <xdr:ext cx="469744" cy="259045"/>
    <xdr:sp macro="" textlink="">
      <xdr:nvSpPr>
        <xdr:cNvPr id="394" name="【保健センター・保健所】&#10;一人当たり面積最小値テキスト">
          <a:extLst>
            <a:ext uri="{FF2B5EF4-FFF2-40B4-BE49-F238E27FC236}">
              <a16:creationId xmlns:a16="http://schemas.microsoft.com/office/drawing/2014/main" id="{00000000-0008-0000-0F00-00008A010000}"/>
            </a:ext>
          </a:extLst>
        </xdr:cNvPr>
        <xdr:cNvSpPr txBox="1"/>
      </xdr:nvSpPr>
      <xdr:spPr>
        <a:xfrm>
          <a:off x="22199600" y="10864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59436</xdr:rowOff>
    </xdr:from>
    <xdr:to>
      <xdr:col>116</xdr:col>
      <xdr:colOff>152400</xdr:colOff>
      <xdr:row>63</xdr:row>
      <xdr:rowOff>59436</xdr:rowOff>
    </xdr:to>
    <xdr:cxnSp macro="">
      <xdr:nvCxnSpPr>
        <xdr:cNvPr id="395" name="直線コネクタ 394">
          <a:extLst>
            <a:ext uri="{FF2B5EF4-FFF2-40B4-BE49-F238E27FC236}">
              <a16:creationId xmlns:a16="http://schemas.microsoft.com/office/drawing/2014/main" id="{00000000-0008-0000-0F00-00008B010000}"/>
            </a:ext>
          </a:extLst>
        </xdr:cNvPr>
        <xdr:cNvCxnSpPr/>
      </xdr:nvCxnSpPr>
      <xdr:spPr>
        <a:xfrm>
          <a:off x="22072600" y="1086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1541</xdr:rowOff>
    </xdr:from>
    <xdr:ext cx="469744" cy="259045"/>
    <xdr:sp macro="" textlink="">
      <xdr:nvSpPr>
        <xdr:cNvPr id="396" name="【保健センター・保健所】&#10;一人当たり面積最大値テキスト">
          <a:extLst>
            <a:ext uri="{FF2B5EF4-FFF2-40B4-BE49-F238E27FC236}">
              <a16:creationId xmlns:a16="http://schemas.microsoft.com/office/drawing/2014/main" id="{00000000-0008-0000-0F00-00008C010000}"/>
            </a:ext>
          </a:extLst>
        </xdr:cNvPr>
        <xdr:cNvSpPr txBox="1"/>
      </xdr:nvSpPr>
      <xdr:spPr>
        <a:xfrm>
          <a:off x="22199600" y="9259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54864</xdr:rowOff>
    </xdr:from>
    <xdr:to>
      <xdr:col>116</xdr:col>
      <xdr:colOff>152400</xdr:colOff>
      <xdr:row>55</xdr:row>
      <xdr:rowOff>54864</xdr:rowOff>
    </xdr:to>
    <xdr:cxnSp macro="">
      <xdr:nvCxnSpPr>
        <xdr:cNvPr id="397" name="直線コネクタ 396">
          <a:extLst>
            <a:ext uri="{FF2B5EF4-FFF2-40B4-BE49-F238E27FC236}">
              <a16:creationId xmlns:a16="http://schemas.microsoft.com/office/drawing/2014/main" id="{00000000-0008-0000-0F00-00008D010000}"/>
            </a:ext>
          </a:extLst>
        </xdr:cNvPr>
        <xdr:cNvCxnSpPr/>
      </xdr:nvCxnSpPr>
      <xdr:spPr>
        <a:xfrm>
          <a:off x="22072600" y="9484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60215</xdr:rowOff>
    </xdr:from>
    <xdr:ext cx="469744" cy="259045"/>
    <xdr:sp macro="" textlink="">
      <xdr:nvSpPr>
        <xdr:cNvPr id="398" name="【保健センター・保健所】&#10;一人当たり面積平均値テキスト">
          <a:extLst>
            <a:ext uri="{FF2B5EF4-FFF2-40B4-BE49-F238E27FC236}">
              <a16:creationId xmlns:a16="http://schemas.microsoft.com/office/drawing/2014/main" id="{00000000-0008-0000-0F00-00008E010000}"/>
            </a:ext>
          </a:extLst>
        </xdr:cNvPr>
        <xdr:cNvSpPr txBox="1"/>
      </xdr:nvSpPr>
      <xdr:spPr>
        <a:xfrm>
          <a:off x="22199600" y="105186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81788</xdr:rowOff>
    </xdr:from>
    <xdr:to>
      <xdr:col>116</xdr:col>
      <xdr:colOff>114300</xdr:colOff>
      <xdr:row>62</xdr:row>
      <xdr:rowOff>11938</xdr:rowOff>
    </xdr:to>
    <xdr:sp macro="" textlink="">
      <xdr:nvSpPr>
        <xdr:cNvPr id="399" name="フローチャート: 判断 398">
          <a:extLst>
            <a:ext uri="{FF2B5EF4-FFF2-40B4-BE49-F238E27FC236}">
              <a16:creationId xmlns:a16="http://schemas.microsoft.com/office/drawing/2014/main" id="{00000000-0008-0000-0F00-00008F010000}"/>
            </a:ext>
          </a:extLst>
        </xdr:cNvPr>
        <xdr:cNvSpPr/>
      </xdr:nvSpPr>
      <xdr:spPr>
        <a:xfrm>
          <a:off x="22110700" y="10540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68072</xdr:rowOff>
    </xdr:from>
    <xdr:to>
      <xdr:col>112</xdr:col>
      <xdr:colOff>38100</xdr:colOff>
      <xdr:row>61</xdr:row>
      <xdr:rowOff>169672</xdr:rowOff>
    </xdr:to>
    <xdr:sp macro="" textlink="">
      <xdr:nvSpPr>
        <xdr:cNvPr id="400" name="フローチャート: 判断 399">
          <a:extLst>
            <a:ext uri="{FF2B5EF4-FFF2-40B4-BE49-F238E27FC236}">
              <a16:creationId xmlns:a16="http://schemas.microsoft.com/office/drawing/2014/main" id="{00000000-0008-0000-0F00-000090010000}"/>
            </a:ext>
          </a:extLst>
        </xdr:cNvPr>
        <xdr:cNvSpPr/>
      </xdr:nvSpPr>
      <xdr:spPr>
        <a:xfrm>
          <a:off x="21272500" y="1052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70358</xdr:rowOff>
    </xdr:from>
    <xdr:to>
      <xdr:col>107</xdr:col>
      <xdr:colOff>101600</xdr:colOff>
      <xdr:row>62</xdr:row>
      <xdr:rowOff>508</xdr:rowOff>
    </xdr:to>
    <xdr:sp macro="" textlink="">
      <xdr:nvSpPr>
        <xdr:cNvPr id="401" name="フローチャート: 判断 400">
          <a:extLst>
            <a:ext uri="{FF2B5EF4-FFF2-40B4-BE49-F238E27FC236}">
              <a16:creationId xmlns:a16="http://schemas.microsoft.com/office/drawing/2014/main" id="{00000000-0008-0000-0F00-000091010000}"/>
            </a:ext>
          </a:extLst>
        </xdr:cNvPr>
        <xdr:cNvSpPr/>
      </xdr:nvSpPr>
      <xdr:spPr>
        <a:xfrm>
          <a:off x="20383500" y="1052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109220</xdr:rowOff>
    </xdr:from>
    <xdr:to>
      <xdr:col>102</xdr:col>
      <xdr:colOff>165100</xdr:colOff>
      <xdr:row>62</xdr:row>
      <xdr:rowOff>39370</xdr:rowOff>
    </xdr:to>
    <xdr:sp macro="" textlink="">
      <xdr:nvSpPr>
        <xdr:cNvPr id="402" name="フローチャート: 判断 401">
          <a:extLst>
            <a:ext uri="{FF2B5EF4-FFF2-40B4-BE49-F238E27FC236}">
              <a16:creationId xmlns:a16="http://schemas.microsoft.com/office/drawing/2014/main" id="{00000000-0008-0000-0F00-000092010000}"/>
            </a:ext>
          </a:extLst>
        </xdr:cNvPr>
        <xdr:cNvSpPr/>
      </xdr:nvSpPr>
      <xdr:spPr>
        <a:xfrm>
          <a:off x="19494500" y="1056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90932</xdr:rowOff>
    </xdr:from>
    <xdr:to>
      <xdr:col>98</xdr:col>
      <xdr:colOff>38100</xdr:colOff>
      <xdr:row>62</xdr:row>
      <xdr:rowOff>21082</xdr:rowOff>
    </xdr:to>
    <xdr:sp macro="" textlink="">
      <xdr:nvSpPr>
        <xdr:cNvPr id="403" name="フローチャート: 判断 402">
          <a:extLst>
            <a:ext uri="{FF2B5EF4-FFF2-40B4-BE49-F238E27FC236}">
              <a16:creationId xmlns:a16="http://schemas.microsoft.com/office/drawing/2014/main" id="{00000000-0008-0000-0F00-000093010000}"/>
            </a:ext>
          </a:extLst>
        </xdr:cNvPr>
        <xdr:cNvSpPr/>
      </xdr:nvSpPr>
      <xdr:spPr>
        <a:xfrm>
          <a:off x="18605500" y="10549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4" name="テキスト ボックス 403">
          <a:extLst>
            <a:ext uri="{FF2B5EF4-FFF2-40B4-BE49-F238E27FC236}">
              <a16:creationId xmlns:a16="http://schemas.microsoft.com/office/drawing/2014/main" id="{00000000-0008-0000-0F00-000094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5" name="テキスト ボックス 404">
          <a:extLst>
            <a:ext uri="{FF2B5EF4-FFF2-40B4-BE49-F238E27FC236}">
              <a16:creationId xmlns:a16="http://schemas.microsoft.com/office/drawing/2014/main" id="{00000000-0008-0000-0F00-000095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6" name="テキスト ボックス 405">
          <a:extLst>
            <a:ext uri="{FF2B5EF4-FFF2-40B4-BE49-F238E27FC236}">
              <a16:creationId xmlns:a16="http://schemas.microsoft.com/office/drawing/2014/main" id="{00000000-0008-0000-0F00-000096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7" name="テキスト ボックス 406">
          <a:extLst>
            <a:ext uri="{FF2B5EF4-FFF2-40B4-BE49-F238E27FC236}">
              <a16:creationId xmlns:a16="http://schemas.microsoft.com/office/drawing/2014/main" id="{00000000-0008-0000-0F00-000097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8" name="テキスト ボックス 407">
          <a:extLst>
            <a:ext uri="{FF2B5EF4-FFF2-40B4-BE49-F238E27FC236}">
              <a16:creationId xmlns:a16="http://schemas.microsoft.com/office/drawing/2014/main" id="{00000000-0008-0000-0F00-000098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4064</xdr:rowOff>
    </xdr:from>
    <xdr:to>
      <xdr:col>116</xdr:col>
      <xdr:colOff>114300</xdr:colOff>
      <xdr:row>55</xdr:row>
      <xdr:rowOff>105664</xdr:rowOff>
    </xdr:to>
    <xdr:sp macro="" textlink="">
      <xdr:nvSpPr>
        <xdr:cNvPr id="409" name="楕円 408">
          <a:extLst>
            <a:ext uri="{FF2B5EF4-FFF2-40B4-BE49-F238E27FC236}">
              <a16:creationId xmlns:a16="http://schemas.microsoft.com/office/drawing/2014/main" id="{00000000-0008-0000-0F00-000099010000}"/>
            </a:ext>
          </a:extLst>
        </xdr:cNvPr>
        <xdr:cNvSpPr/>
      </xdr:nvSpPr>
      <xdr:spPr>
        <a:xfrm>
          <a:off x="22110700" y="943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54</xdr:row>
      <xdr:rowOff>128541</xdr:rowOff>
    </xdr:from>
    <xdr:ext cx="469744" cy="259045"/>
    <xdr:sp macro="" textlink="">
      <xdr:nvSpPr>
        <xdr:cNvPr id="410" name="【保健センター・保健所】&#10;一人当たり面積該当値テキスト">
          <a:extLst>
            <a:ext uri="{FF2B5EF4-FFF2-40B4-BE49-F238E27FC236}">
              <a16:creationId xmlns:a16="http://schemas.microsoft.com/office/drawing/2014/main" id="{00000000-0008-0000-0F00-00009A010000}"/>
            </a:ext>
          </a:extLst>
        </xdr:cNvPr>
        <xdr:cNvSpPr txBox="1"/>
      </xdr:nvSpPr>
      <xdr:spPr>
        <a:xfrm>
          <a:off x="22199600" y="9386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33782</xdr:rowOff>
    </xdr:from>
    <xdr:to>
      <xdr:col>112</xdr:col>
      <xdr:colOff>38100</xdr:colOff>
      <xdr:row>55</xdr:row>
      <xdr:rowOff>135382</xdr:rowOff>
    </xdr:to>
    <xdr:sp macro="" textlink="">
      <xdr:nvSpPr>
        <xdr:cNvPr id="411" name="楕円 410">
          <a:extLst>
            <a:ext uri="{FF2B5EF4-FFF2-40B4-BE49-F238E27FC236}">
              <a16:creationId xmlns:a16="http://schemas.microsoft.com/office/drawing/2014/main" id="{00000000-0008-0000-0F00-00009B010000}"/>
            </a:ext>
          </a:extLst>
        </xdr:cNvPr>
        <xdr:cNvSpPr/>
      </xdr:nvSpPr>
      <xdr:spPr>
        <a:xfrm>
          <a:off x="21272500" y="9463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55</xdr:row>
      <xdr:rowOff>54864</xdr:rowOff>
    </xdr:from>
    <xdr:to>
      <xdr:col>116</xdr:col>
      <xdr:colOff>63500</xdr:colOff>
      <xdr:row>55</xdr:row>
      <xdr:rowOff>84582</xdr:rowOff>
    </xdr:to>
    <xdr:cxnSp macro="">
      <xdr:nvCxnSpPr>
        <xdr:cNvPr id="412" name="直線コネクタ 411">
          <a:extLst>
            <a:ext uri="{FF2B5EF4-FFF2-40B4-BE49-F238E27FC236}">
              <a16:creationId xmlns:a16="http://schemas.microsoft.com/office/drawing/2014/main" id="{00000000-0008-0000-0F00-00009C010000}"/>
            </a:ext>
          </a:extLst>
        </xdr:cNvPr>
        <xdr:cNvCxnSpPr/>
      </xdr:nvCxnSpPr>
      <xdr:spPr>
        <a:xfrm flipV="1">
          <a:off x="21323300" y="9484614"/>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61214</xdr:rowOff>
    </xdr:from>
    <xdr:to>
      <xdr:col>107</xdr:col>
      <xdr:colOff>101600</xdr:colOff>
      <xdr:row>55</xdr:row>
      <xdr:rowOff>162814</xdr:rowOff>
    </xdr:to>
    <xdr:sp macro="" textlink="">
      <xdr:nvSpPr>
        <xdr:cNvPr id="413" name="楕円 412">
          <a:extLst>
            <a:ext uri="{FF2B5EF4-FFF2-40B4-BE49-F238E27FC236}">
              <a16:creationId xmlns:a16="http://schemas.microsoft.com/office/drawing/2014/main" id="{00000000-0008-0000-0F00-00009D010000}"/>
            </a:ext>
          </a:extLst>
        </xdr:cNvPr>
        <xdr:cNvSpPr/>
      </xdr:nvSpPr>
      <xdr:spPr>
        <a:xfrm>
          <a:off x="20383500" y="949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84582</xdr:rowOff>
    </xdr:from>
    <xdr:to>
      <xdr:col>111</xdr:col>
      <xdr:colOff>177800</xdr:colOff>
      <xdr:row>55</xdr:row>
      <xdr:rowOff>112014</xdr:rowOff>
    </xdr:to>
    <xdr:cxnSp macro="">
      <xdr:nvCxnSpPr>
        <xdr:cNvPr id="414" name="直線コネクタ 413">
          <a:extLst>
            <a:ext uri="{FF2B5EF4-FFF2-40B4-BE49-F238E27FC236}">
              <a16:creationId xmlns:a16="http://schemas.microsoft.com/office/drawing/2014/main" id="{00000000-0008-0000-0F00-00009E010000}"/>
            </a:ext>
          </a:extLst>
        </xdr:cNvPr>
        <xdr:cNvCxnSpPr/>
      </xdr:nvCxnSpPr>
      <xdr:spPr>
        <a:xfrm flipV="1">
          <a:off x="20434300" y="951433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97790</xdr:rowOff>
    </xdr:from>
    <xdr:to>
      <xdr:col>102</xdr:col>
      <xdr:colOff>165100</xdr:colOff>
      <xdr:row>56</xdr:row>
      <xdr:rowOff>27940</xdr:rowOff>
    </xdr:to>
    <xdr:sp macro="" textlink="">
      <xdr:nvSpPr>
        <xdr:cNvPr id="415" name="楕円 414">
          <a:extLst>
            <a:ext uri="{FF2B5EF4-FFF2-40B4-BE49-F238E27FC236}">
              <a16:creationId xmlns:a16="http://schemas.microsoft.com/office/drawing/2014/main" id="{00000000-0008-0000-0F00-00009F010000}"/>
            </a:ext>
          </a:extLst>
        </xdr:cNvPr>
        <xdr:cNvSpPr/>
      </xdr:nvSpPr>
      <xdr:spPr>
        <a:xfrm>
          <a:off x="19494500" y="952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55</xdr:row>
      <xdr:rowOff>112014</xdr:rowOff>
    </xdr:from>
    <xdr:to>
      <xdr:col>107</xdr:col>
      <xdr:colOff>50800</xdr:colOff>
      <xdr:row>55</xdr:row>
      <xdr:rowOff>148590</xdr:rowOff>
    </xdr:to>
    <xdr:cxnSp macro="">
      <xdr:nvCxnSpPr>
        <xdr:cNvPr id="416" name="直線コネクタ 415">
          <a:extLst>
            <a:ext uri="{FF2B5EF4-FFF2-40B4-BE49-F238E27FC236}">
              <a16:creationId xmlns:a16="http://schemas.microsoft.com/office/drawing/2014/main" id="{00000000-0008-0000-0F00-0000A0010000}"/>
            </a:ext>
          </a:extLst>
        </xdr:cNvPr>
        <xdr:cNvCxnSpPr/>
      </xdr:nvCxnSpPr>
      <xdr:spPr>
        <a:xfrm flipV="1">
          <a:off x="19545300" y="954176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55</xdr:row>
      <xdr:rowOff>129794</xdr:rowOff>
    </xdr:from>
    <xdr:to>
      <xdr:col>98</xdr:col>
      <xdr:colOff>38100</xdr:colOff>
      <xdr:row>56</xdr:row>
      <xdr:rowOff>59944</xdr:rowOff>
    </xdr:to>
    <xdr:sp macro="" textlink="">
      <xdr:nvSpPr>
        <xdr:cNvPr id="417" name="楕円 416">
          <a:extLst>
            <a:ext uri="{FF2B5EF4-FFF2-40B4-BE49-F238E27FC236}">
              <a16:creationId xmlns:a16="http://schemas.microsoft.com/office/drawing/2014/main" id="{00000000-0008-0000-0F00-0000A1010000}"/>
            </a:ext>
          </a:extLst>
        </xdr:cNvPr>
        <xdr:cNvSpPr/>
      </xdr:nvSpPr>
      <xdr:spPr>
        <a:xfrm>
          <a:off x="18605500" y="9559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55</xdr:row>
      <xdr:rowOff>148590</xdr:rowOff>
    </xdr:from>
    <xdr:to>
      <xdr:col>102</xdr:col>
      <xdr:colOff>114300</xdr:colOff>
      <xdr:row>56</xdr:row>
      <xdr:rowOff>9144</xdr:rowOff>
    </xdr:to>
    <xdr:cxnSp macro="">
      <xdr:nvCxnSpPr>
        <xdr:cNvPr id="418" name="直線コネクタ 417">
          <a:extLst>
            <a:ext uri="{FF2B5EF4-FFF2-40B4-BE49-F238E27FC236}">
              <a16:creationId xmlns:a16="http://schemas.microsoft.com/office/drawing/2014/main" id="{00000000-0008-0000-0F00-0000A2010000}"/>
            </a:ext>
          </a:extLst>
        </xdr:cNvPr>
        <xdr:cNvCxnSpPr/>
      </xdr:nvCxnSpPr>
      <xdr:spPr>
        <a:xfrm flipV="1">
          <a:off x="18656300" y="957834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160799</xdr:rowOff>
    </xdr:from>
    <xdr:ext cx="469744" cy="259045"/>
    <xdr:sp macro="" textlink="">
      <xdr:nvSpPr>
        <xdr:cNvPr id="419" name="n_1aveValue【保健センター・保健所】&#10;一人当たり面積">
          <a:extLst>
            <a:ext uri="{FF2B5EF4-FFF2-40B4-BE49-F238E27FC236}">
              <a16:creationId xmlns:a16="http://schemas.microsoft.com/office/drawing/2014/main" id="{00000000-0008-0000-0F00-0000A3010000}"/>
            </a:ext>
          </a:extLst>
        </xdr:cNvPr>
        <xdr:cNvSpPr txBox="1"/>
      </xdr:nvSpPr>
      <xdr:spPr>
        <a:xfrm>
          <a:off x="21075727" y="10619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163085</xdr:rowOff>
    </xdr:from>
    <xdr:ext cx="469744" cy="259045"/>
    <xdr:sp macro="" textlink="">
      <xdr:nvSpPr>
        <xdr:cNvPr id="420" name="n_2aveValue【保健センター・保健所】&#10;一人当たり面積">
          <a:extLst>
            <a:ext uri="{FF2B5EF4-FFF2-40B4-BE49-F238E27FC236}">
              <a16:creationId xmlns:a16="http://schemas.microsoft.com/office/drawing/2014/main" id="{00000000-0008-0000-0F00-0000A4010000}"/>
            </a:ext>
          </a:extLst>
        </xdr:cNvPr>
        <xdr:cNvSpPr txBox="1"/>
      </xdr:nvSpPr>
      <xdr:spPr>
        <a:xfrm>
          <a:off x="20199427" y="10621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30497</xdr:rowOff>
    </xdr:from>
    <xdr:ext cx="469744" cy="259045"/>
    <xdr:sp macro="" textlink="">
      <xdr:nvSpPr>
        <xdr:cNvPr id="421" name="n_3aveValue【保健センター・保健所】&#10;一人当たり面積">
          <a:extLst>
            <a:ext uri="{FF2B5EF4-FFF2-40B4-BE49-F238E27FC236}">
              <a16:creationId xmlns:a16="http://schemas.microsoft.com/office/drawing/2014/main" id="{00000000-0008-0000-0F00-0000A5010000}"/>
            </a:ext>
          </a:extLst>
        </xdr:cNvPr>
        <xdr:cNvSpPr txBox="1"/>
      </xdr:nvSpPr>
      <xdr:spPr>
        <a:xfrm>
          <a:off x="19310427" y="106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12209</xdr:rowOff>
    </xdr:from>
    <xdr:ext cx="469744" cy="259045"/>
    <xdr:sp macro="" textlink="">
      <xdr:nvSpPr>
        <xdr:cNvPr id="422" name="n_4aveValue【保健センター・保健所】&#10;一人当たり面積">
          <a:extLst>
            <a:ext uri="{FF2B5EF4-FFF2-40B4-BE49-F238E27FC236}">
              <a16:creationId xmlns:a16="http://schemas.microsoft.com/office/drawing/2014/main" id="{00000000-0008-0000-0F00-0000A6010000}"/>
            </a:ext>
          </a:extLst>
        </xdr:cNvPr>
        <xdr:cNvSpPr txBox="1"/>
      </xdr:nvSpPr>
      <xdr:spPr>
        <a:xfrm>
          <a:off x="18421427" y="1064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53</xdr:row>
      <xdr:rowOff>151909</xdr:rowOff>
    </xdr:from>
    <xdr:ext cx="469744" cy="259045"/>
    <xdr:sp macro="" textlink="">
      <xdr:nvSpPr>
        <xdr:cNvPr id="423" name="n_1mainValue【保健センター・保健所】&#10;一人当たり面積">
          <a:extLst>
            <a:ext uri="{FF2B5EF4-FFF2-40B4-BE49-F238E27FC236}">
              <a16:creationId xmlns:a16="http://schemas.microsoft.com/office/drawing/2014/main" id="{00000000-0008-0000-0F00-0000A7010000}"/>
            </a:ext>
          </a:extLst>
        </xdr:cNvPr>
        <xdr:cNvSpPr txBox="1"/>
      </xdr:nvSpPr>
      <xdr:spPr>
        <a:xfrm>
          <a:off x="21075727" y="9238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54</xdr:row>
      <xdr:rowOff>7891</xdr:rowOff>
    </xdr:from>
    <xdr:ext cx="469744" cy="259045"/>
    <xdr:sp macro="" textlink="">
      <xdr:nvSpPr>
        <xdr:cNvPr id="424" name="n_2mainValue【保健センター・保健所】&#10;一人当たり面積">
          <a:extLst>
            <a:ext uri="{FF2B5EF4-FFF2-40B4-BE49-F238E27FC236}">
              <a16:creationId xmlns:a16="http://schemas.microsoft.com/office/drawing/2014/main" id="{00000000-0008-0000-0F00-0000A8010000}"/>
            </a:ext>
          </a:extLst>
        </xdr:cNvPr>
        <xdr:cNvSpPr txBox="1"/>
      </xdr:nvSpPr>
      <xdr:spPr>
        <a:xfrm>
          <a:off x="20199427" y="9266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54</xdr:row>
      <xdr:rowOff>44467</xdr:rowOff>
    </xdr:from>
    <xdr:ext cx="469744" cy="259045"/>
    <xdr:sp macro="" textlink="">
      <xdr:nvSpPr>
        <xdr:cNvPr id="425" name="n_3mainValue【保健センター・保健所】&#10;一人当たり面積">
          <a:extLst>
            <a:ext uri="{FF2B5EF4-FFF2-40B4-BE49-F238E27FC236}">
              <a16:creationId xmlns:a16="http://schemas.microsoft.com/office/drawing/2014/main" id="{00000000-0008-0000-0F00-0000A9010000}"/>
            </a:ext>
          </a:extLst>
        </xdr:cNvPr>
        <xdr:cNvSpPr txBox="1"/>
      </xdr:nvSpPr>
      <xdr:spPr>
        <a:xfrm>
          <a:off x="19310427" y="930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54</xdr:row>
      <xdr:rowOff>76471</xdr:rowOff>
    </xdr:from>
    <xdr:ext cx="469744" cy="259045"/>
    <xdr:sp macro="" textlink="">
      <xdr:nvSpPr>
        <xdr:cNvPr id="426" name="n_4mainValue【保健センター・保健所】&#10;一人当たり面積">
          <a:extLst>
            <a:ext uri="{FF2B5EF4-FFF2-40B4-BE49-F238E27FC236}">
              <a16:creationId xmlns:a16="http://schemas.microsoft.com/office/drawing/2014/main" id="{00000000-0008-0000-0F00-0000AA010000}"/>
            </a:ext>
          </a:extLst>
        </xdr:cNvPr>
        <xdr:cNvSpPr txBox="1"/>
      </xdr:nvSpPr>
      <xdr:spPr>
        <a:xfrm>
          <a:off x="18421427" y="9334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7" name="正方形/長方形 426">
          <a:extLst>
            <a:ext uri="{FF2B5EF4-FFF2-40B4-BE49-F238E27FC236}">
              <a16:creationId xmlns:a16="http://schemas.microsoft.com/office/drawing/2014/main" id="{00000000-0008-0000-0F00-0000AB01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8" name="正方形/長方形 427">
          <a:extLst>
            <a:ext uri="{FF2B5EF4-FFF2-40B4-BE49-F238E27FC236}">
              <a16:creationId xmlns:a16="http://schemas.microsoft.com/office/drawing/2014/main" id="{00000000-0008-0000-0F00-0000AC01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9" name="正方形/長方形 428">
          <a:extLst>
            <a:ext uri="{FF2B5EF4-FFF2-40B4-BE49-F238E27FC236}">
              <a16:creationId xmlns:a16="http://schemas.microsoft.com/office/drawing/2014/main" id="{00000000-0008-0000-0F00-0000AD01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0" name="正方形/長方形 429">
          <a:extLst>
            <a:ext uri="{FF2B5EF4-FFF2-40B4-BE49-F238E27FC236}">
              <a16:creationId xmlns:a16="http://schemas.microsoft.com/office/drawing/2014/main" id="{00000000-0008-0000-0F00-0000AE01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1" name="正方形/長方形 430">
          <a:extLst>
            <a:ext uri="{FF2B5EF4-FFF2-40B4-BE49-F238E27FC236}">
              <a16:creationId xmlns:a16="http://schemas.microsoft.com/office/drawing/2014/main" id="{00000000-0008-0000-0F00-0000AF01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2" name="正方形/長方形 431">
          <a:extLst>
            <a:ext uri="{FF2B5EF4-FFF2-40B4-BE49-F238E27FC236}">
              <a16:creationId xmlns:a16="http://schemas.microsoft.com/office/drawing/2014/main" id="{00000000-0008-0000-0F00-0000B001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3" name="正方形/長方形 432">
          <a:extLst>
            <a:ext uri="{FF2B5EF4-FFF2-40B4-BE49-F238E27FC236}">
              <a16:creationId xmlns:a16="http://schemas.microsoft.com/office/drawing/2014/main" id="{00000000-0008-0000-0F00-0000B101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4" name="正方形/長方形 433">
          <a:extLst>
            <a:ext uri="{FF2B5EF4-FFF2-40B4-BE49-F238E27FC236}">
              <a16:creationId xmlns:a16="http://schemas.microsoft.com/office/drawing/2014/main" id="{00000000-0008-0000-0F00-0000B201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5" name="テキスト ボックス 434">
          <a:extLst>
            <a:ext uri="{FF2B5EF4-FFF2-40B4-BE49-F238E27FC236}">
              <a16:creationId xmlns:a16="http://schemas.microsoft.com/office/drawing/2014/main" id="{00000000-0008-0000-0F00-0000B301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6" name="直線コネクタ 435">
          <a:extLst>
            <a:ext uri="{FF2B5EF4-FFF2-40B4-BE49-F238E27FC236}">
              <a16:creationId xmlns:a16="http://schemas.microsoft.com/office/drawing/2014/main" id="{00000000-0008-0000-0F00-0000B401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7" name="テキスト ボックス 436">
          <a:extLst>
            <a:ext uri="{FF2B5EF4-FFF2-40B4-BE49-F238E27FC236}">
              <a16:creationId xmlns:a16="http://schemas.microsoft.com/office/drawing/2014/main" id="{00000000-0008-0000-0F00-0000B501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38" name="直線コネクタ 437">
          <a:extLst>
            <a:ext uri="{FF2B5EF4-FFF2-40B4-BE49-F238E27FC236}">
              <a16:creationId xmlns:a16="http://schemas.microsoft.com/office/drawing/2014/main" id="{00000000-0008-0000-0F00-0000B601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39" name="テキスト ボックス 438">
          <a:extLst>
            <a:ext uri="{FF2B5EF4-FFF2-40B4-BE49-F238E27FC236}">
              <a16:creationId xmlns:a16="http://schemas.microsoft.com/office/drawing/2014/main" id="{00000000-0008-0000-0F00-0000B701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40" name="直線コネクタ 439">
          <a:extLst>
            <a:ext uri="{FF2B5EF4-FFF2-40B4-BE49-F238E27FC236}">
              <a16:creationId xmlns:a16="http://schemas.microsoft.com/office/drawing/2014/main" id="{00000000-0008-0000-0F00-0000B801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41" name="テキスト ボックス 440">
          <a:extLst>
            <a:ext uri="{FF2B5EF4-FFF2-40B4-BE49-F238E27FC236}">
              <a16:creationId xmlns:a16="http://schemas.microsoft.com/office/drawing/2014/main" id="{00000000-0008-0000-0F00-0000B901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42" name="直線コネクタ 441">
          <a:extLst>
            <a:ext uri="{FF2B5EF4-FFF2-40B4-BE49-F238E27FC236}">
              <a16:creationId xmlns:a16="http://schemas.microsoft.com/office/drawing/2014/main" id="{00000000-0008-0000-0F00-0000BA01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43" name="テキスト ボックス 442">
          <a:extLst>
            <a:ext uri="{FF2B5EF4-FFF2-40B4-BE49-F238E27FC236}">
              <a16:creationId xmlns:a16="http://schemas.microsoft.com/office/drawing/2014/main" id="{00000000-0008-0000-0F00-0000BB01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44" name="直線コネクタ 443">
          <a:extLst>
            <a:ext uri="{FF2B5EF4-FFF2-40B4-BE49-F238E27FC236}">
              <a16:creationId xmlns:a16="http://schemas.microsoft.com/office/drawing/2014/main" id="{00000000-0008-0000-0F00-0000BC01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45" name="テキスト ボックス 444">
          <a:extLst>
            <a:ext uri="{FF2B5EF4-FFF2-40B4-BE49-F238E27FC236}">
              <a16:creationId xmlns:a16="http://schemas.microsoft.com/office/drawing/2014/main" id="{00000000-0008-0000-0F00-0000BD01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46" name="直線コネクタ 445">
          <a:extLst>
            <a:ext uri="{FF2B5EF4-FFF2-40B4-BE49-F238E27FC236}">
              <a16:creationId xmlns:a16="http://schemas.microsoft.com/office/drawing/2014/main" id="{00000000-0008-0000-0F00-0000BE01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47" name="テキスト ボックス 446">
          <a:extLst>
            <a:ext uri="{FF2B5EF4-FFF2-40B4-BE49-F238E27FC236}">
              <a16:creationId xmlns:a16="http://schemas.microsoft.com/office/drawing/2014/main" id="{00000000-0008-0000-0F00-0000BF01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8" name="直線コネクタ 447">
          <a:extLst>
            <a:ext uri="{FF2B5EF4-FFF2-40B4-BE49-F238E27FC236}">
              <a16:creationId xmlns:a16="http://schemas.microsoft.com/office/drawing/2014/main" id="{00000000-0008-0000-0F00-0000C001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49" name="テキスト ボックス 448">
          <a:extLst>
            <a:ext uri="{FF2B5EF4-FFF2-40B4-BE49-F238E27FC236}">
              <a16:creationId xmlns:a16="http://schemas.microsoft.com/office/drawing/2014/main" id="{00000000-0008-0000-0F00-0000C101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50" name="【消防施設】&#10;有形固定資産減価償却率グラフ枠">
          <a:extLst>
            <a:ext uri="{FF2B5EF4-FFF2-40B4-BE49-F238E27FC236}">
              <a16:creationId xmlns:a16="http://schemas.microsoft.com/office/drawing/2014/main" id="{00000000-0008-0000-0F00-0000C201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49530</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flipV="1">
          <a:off x="16318864" y="1339977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53357</xdr:rowOff>
    </xdr:from>
    <xdr:ext cx="405111" cy="259045"/>
    <xdr:sp macro="" textlink="">
      <xdr:nvSpPr>
        <xdr:cNvPr id="452" name="【消防施設】&#10;有形固定資産減価償却率最小値テキスト">
          <a:extLst>
            <a:ext uri="{FF2B5EF4-FFF2-40B4-BE49-F238E27FC236}">
              <a16:creationId xmlns:a16="http://schemas.microsoft.com/office/drawing/2014/main" id="{00000000-0008-0000-0F00-0000C4010000}"/>
            </a:ext>
          </a:extLst>
        </xdr:cNvPr>
        <xdr:cNvSpPr txBox="1"/>
      </xdr:nvSpPr>
      <xdr:spPr>
        <a:xfrm>
          <a:off x="16357600" y="1479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49530</xdr:rowOff>
    </xdr:from>
    <xdr:to>
      <xdr:col>86</xdr:col>
      <xdr:colOff>25400</xdr:colOff>
      <xdr:row>86</xdr:row>
      <xdr:rowOff>49530</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16230600" y="1479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454" name="【消防施設】&#10;有形固定資産減価償却率最大値テキスト">
          <a:extLst>
            <a:ext uri="{FF2B5EF4-FFF2-40B4-BE49-F238E27FC236}">
              <a16:creationId xmlns:a16="http://schemas.microsoft.com/office/drawing/2014/main" id="{00000000-0008-0000-0F00-0000C6010000}"/>
            </a:ext>
          </a:extLst>
        </xdr:cNvPr>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455" name="直線コネクタ 454">
          <a:extLst>
            <a:ext uri="{FF2B5EF4-FFF2-40B4-BE49-F238E27FC236}">
              <a16:creationId xmlns:a16="http://schemas.microsoft.com/office/drawing/2014/main" id="{00000000-0008-0000-0F00-0000C7010000}"/>
            </a:ext>
          </a:extLst>
        </xdr:cNvPr>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76216</xdr:rowOff>
    </xdr:from>
    <xdr:ext cx="405111" cy="259045"/>
    <xdr:sp macro="" textlink="">
      <xdr:nvSpPr>
        <xdr:cNvPr id="456" name="【消防施設】&#10;有形固定資産減価償却率平均値テキスト">
          <a:extLst>
            <a:ext uri="{FF2B5EF4-FFF2-40B4-BE49-F238E27FC236}">
              <a16:creationId xmlns:a16="http://schemas.microsoft.com/office/drawing/2014/main" id="{00000000-0008-0000-0F00-0000C8010000}"/>
            </a:ext>
          </a:extLst>
        </xdr:cNvPr>
        <xdr:cNvSpPr txBox="1"/>
      </xdr:nvSpPr>
      <xdr:spPr>
        <a:xfrm>
          <a:off x="16357600" y="14135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97789</xdr:rowOff>
    </xdr:from>
    <xdr:to>
      <xdr:col>85</xdr:col>
      <xdr:colOff>177800</xdr:colOff>
      <xdr:row>83</xdr:row>
      <xdr:rowOff>27939</xdr:rowOff>
    </xdr:to>
    <xdr:sp macro="" textlink="">
      <xdr:nvSpPr>
        <xdr:cNvPr id="457" name="フローチャート: 判断 456">
          <a:extLst>
            <a:ext uri="{FF2B5EF4-FFF2-40B4-BE49-F238E27FC236}">
              <a16:creationId xmlns:a16="http://schemas.microsoft.com/office/drawing/2014/main" id="{00000000-0008-0000-0F00-0000C9010000}"/>
            </a:ext>
          </a:extLst>
        </xdr:cNvPr>
        <xdr:cNvSpPr/>
      </xdr:nvSpPr>
      <xdr:spPr>
        <a:xfrm>
          <a:off x="16268700" y="14156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78739</xdr:rowOff>
    </xdr:from>
    <xdr:to>
      <xdr:col>81</xdr:col>
      <xdr:colOff>101600</xdr:colOff>
      <xdr:row>83</xdr:row>
      <xdr:rowOff>8889</xdr:rowOff>
    </xdr:to>
    <xdr:sp macro="" textlink="">
      <xdr:nvSpPr>
        <xdr:cNvPr id="458" name="フローチャート: 判断 457">
          <a:extLst>
            <a:ext uri="{FF2B5EF4-FFF2-40B4-BE49-F238E27FC236}">
              <a16:creationId xmlns:a16="http://schemas.microsoft.com/office/drawing/2014/main" id="{00000000-0008-0000-0F00-0000CA010000}"/>
            </a:ext>
          </a:extLst>
        </xdr:cNvPr>
        <xdr:cNvSpPr/>
      </xdr:nvSpPr>
      <xdr:spPr>
        <a:xfrm>
          <a:off x="15430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55880</xdr:rowOff>
    </xdr:from>
    <xdr:to>
      <xdr:col>76</xdr:col>
      <xdr:colOff>165100</xdr:colOff>
      <xdr:row>82</xdr:row>
      <xdr:rowOff>157480</xdr:rowOff>
    </xdr:to>
    <xdr:sp macro="" textlink="">
      <xdr:nvSpPr>
        <xdr:cNvPr id="459" name="フローチャート: 判断 458">
          <a:extLst>
            <a:ext uri="{FF2B5EF4-FFF2-40B4-BE49-F238E27FC236}">
              <a16:creationId xmlns:a16="http://schemas.microsoft.com/office/drawing/2014/main" id="{00000000-0008-0000-0F00-0000CB010000}"/>
            </a:ext>
          </a:extLst>
        </xdr:cNvPr>
        <xdr:cNvSpPr/>
      </xdr:nvSpPr>
      <xdr:spPr>
        <a:xfrm>
          <a:off x="14541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15875</xdr:rowOff>
    </xdr:from>
    <xdr:to>
      <xdr:col>72</xdr:col>
      <xdr:colOff>38100</xdr:colOff>
      <xdr:row>82</xdr:row>
      <xdr:rowOff>117475</xdr:rowOff>
    </xdr:to>
    <xdr:sp macro="" textlink="">
      <xdr:nvSpPr>
        <xdr:cNvPr id="460" name="フローチャート: 判断 459">
          <a:extLst>
            <a:ext uri="{FF2B5EF4-FFF2-40B4-BE49-F238E27FC236}">
              <a16:creationId xmlns:a16="http://schemas.microsoft.com/office/drawing/2014/main" id="{00000000-0008-0000-0F00-0000CC010000}"/>
            </a:ext>
          </a:extLst>
        </xdr:cNvPr>
        <xdr:cNvSpPr/>
      </xdr:nvSpPr>
      <xdr:spPr>
        <a:xfrm>
          <a:off x="13652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461" name="フローチャート: 判断 460">
          <a:extLst>
            <a:ext uri="{FF2B5EF4-FFF2-40B4-BE49-F238E27FC236}">
              <a16:creationId xmlns:a16="http://schemas.microsoft.com/office/drawing/2014/main" id="{00000000-0008-0000-0F00-0000CD010000}"/>
            </a:ext>
          </a:extLst>
        </xdr:cNvPr>
        <xdr:cNvSpPr/>
      </xdr:nvSpPr>
      <xdr:spPr>
        <a:xfrm>
          <a:off x="12763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00000000-0008-0000-0F00-0000CE01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00000000-0008-0000-0F00-0000CF01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00000000-0008-0000-0F00-0000D001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00000000-0008-0000-0F00-0000D101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6" name="テキスト ボックス 465">
          <a:extLst>
            <a:ext uri="{FF2B5EF4-FFF2-40B4-BE49-F238E27FC236}">
              <a16:creationId xmlns:a16="http://schemas.microsoft.com/office/drawing/2014/main" id="{00000000-0008-0000-0F00-0000D201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2539</xdr:rowOff>
    </xdr:from>
    <xdr:to>
      <xdr:col>85</xdr:col>
      <xdr:colOff>177800</xdr:colOff>
      <xdr:row>82</xdr:row>
      <xdr:rowOff>104139</xdr:rowOff>
    </xdr:to>
    <xdr:sp macro="" textlink="">
      <xdr:nvSpPr>
        <xdr:cNvPr id="467" name="楕円 466">
          <a:extLst>
            <a:ext uri="{FF2B5EF4-FFF2-40B4-BE49-F238E27FC236}">
              <a16:creationId xmlns:a16="http://schemas.microsoft.com/office/drawing/2014/main" id="{00000000-0008-0000-0F00-0000D3010000}"/>
            </a:ext>
          </a:extLst>
        </xdr:cNvPr>
        <xdr:cNvSpPr/>
      </xdr:nvSpPr>
      <xdr:spPr>
        <a:xfrm>
          <a:off x="16268700" y="1406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25416</xdr:rowOff>
    </xdr:from>
    <xdr:ext cx="405111" cy="259045"/>
    <xdr:sp macro="" textlink="">
      <xdr:nvSpPr>
        <xdr:cNvPr id="468" name="【消防施設】&#10;有形固定資産減価償却率該当値テキスト">
          <a:extLst>
            <a:ext uri="{FF2B5EF4-FFF2-40B4-BE49-F238E27FC236}">
              <a16:creationId xmlns:a16="http://schemas.microsoft.com/office/drawing/2014/main" id="{00000000-0008-0000-0F00-0000D4010000}"/>
            </a:ext>
          </a:extLst>
        </xdr:cNvPr>
        <xdr:cNvSpPr txBox="1"/>
      </xdr:nvSpPr>
      <xdr:spPr>
        <a:xfrm>
          <a:off x="16357600" y="1391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52070</xdr:rowOff>
    </xdr:from>
    <xdr:to>
      <xdr:col>81</xdr:col>
      <xdr:colOff>101600</xdr:colOff>
      <xdr:row>80</xdr:row>
      <xdr:rowOff>153670</xdr:rowOff>
    </xdr:to>
    <xdr:sp macro="" textlink="">
      <xdr:nvSpPr>
        <xdr:cNvPr id="469" name="楕円 468">
          <a:extLst>
            <a:ext uri="{FF2B5EF4-FFF2-40B4-BE49-F238E27FC236}">
              <a16:creationId xmlns:a16="http://schemas.microsoft.com/office/drawing/2014/main" id="{00000000-0008-0000-0F00-0000D5010000}"/>
            </a:ext>
          </a:extLst>
        </xdr:cNvPr>
        <xdr:cNvSpPr/>
      </xdr:nvSpPr>
      <xdr:spPr>
        <a:xfrm>
          <a:off x="15430500" y="1376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102870</xdr:rowOff>
    </xdr:from>
    <xdr:to>
      <xdr:col>85</xdr:col>
      <xdr:colOff>127000</xdr:colOff>
      <xdr:row>82</xdr:row>
      <xdr:rowOff>53339</xdr:rowOff>
    </xdr:to>
    <xdr:cxnSp macro="">
      <xdr:nvCxnSpPr>
        <xdr:cNvPr id="470" name="直線コネクタ 469">
          <a:extLst>
            <a:ext uri="{FF2B5EF4-FFF2-40B4-BE49-F238E27FC236}">
              <a16:creationId xmlns:a16="http://schemas.microsoft.com/office/drawing/2014/main" id="{00000000-0008-0000-0F00-0000D6010000}"/>
            </a:ext>
          </a:extLst>
        </xdr:cNvPr>
        <xdr:cNvCxnSpPr/>
      </xdr:nvCxnSpPr>
      <xdr:spPr>
        <a:xfrm>
          <a:off x="15481300" y="13818870"/>
          <a:ext cx="838200" cy="293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38736</xdr:rowOff>
    </xdr:from>
    <xdr:to>
      <xdr:col>76</xdr:col>
      <xdr:colOff>165100</xdr:colOff>
      <xdr:row>80</xdr:row>
      <xdr:rowOff>140336</xdr:rowOff>
    </xdr:to>
    <xdr:sp macro="" textlink="">
      <xdr:nvSpPr>
        <xdr:cNvPr id="471" name="楕円 470">
          <a:extLst>
            <a:ext uri="{FF2B5EF4-FFF2-40B4-BE49-F238E27FC236}">
              <a16:creationId xmlns:a16="http://schemas.microsoft.com/office/drawing/2014/main" id="{00000000-0008-0000-0F00-0000D7010000}"/>
            </a:ext>
          </a:extLst>
        </xdr:cNvPr>
        <xdr:cNvSpPr/>
      </xdr:nvSpPr>
      <xdr:spPr>
        <a:xfrm>
          <a:off x="14541500" y="1375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89536</xdr:rowOff>
    </xdr:from>
    <xdr:to>
      <xdr:col>81</xdr:col>
      <xdr:colOff>50800</xdr:colOff>
      <xdr:row>80</xdr:row>
      <xdr:rowOff>102870</xdr:rowOff>
    </xdr:to>
    <xdr:cxnSp macro="">
      <xdr:nvCxnSpPr>
        <xdr:cNvPr id="472" name="直線コネクタ 471">
          <a:extLst>
            <a:ext uri="{FF2B5EF4-FFF2-40B4-BE49-F238E27FC236}">
              <a16:creationId xmlns:a16="http://schemas.microsoft.com/office/drawing/2014/main" id="{00000000-0008-0000-0F00-0000D8010000}"/>
            </a:ext>
          </a:extLst>
        </xdr:cNvPr>
        <xdr:cNvCxnSpPr/>
      </xdr:nvCxnSpPr>
      <xdr:spPr>
        <a:xfrm>
          <a:off x="14592300" y="13805536"/>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133986</xdr:rowOff>
    </xdr:from>
    <xdr:to>
      <xdr:col>72</xdr:col>
      <xdr:colOff>38100</xdr:colOff>
      <xdr:row>81</xdr:row>
      <xdr:rowOff>64136</xdr:rowOff>
    </xdr:to>
    <xdr:sp macro="" textlink="">
      <xdr:nvSpPr>
        <xdr:cNvPr id="473" name="楕円 472">
          <a:extLst>
            <a:ext uri="{FF2B5EF4-FFF2-40B4-BE49-F238E27FC236}">
              <a16:creationId xmlns:a16="http://schemas.microsoft.com/office/drawing/2014/main" id="{00000000-0008-0000-0F00-0000D9010000}"/>
            </a:ext>
          </a:extLst>
        </xdr:cNvPr>
        <xdr:cNvSpPr/>
      </xdr:nvSpPr>
      <xdr:spPr>
        <a:xfrm>
          <a:off x="13652500" y="1384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89536</xdr:rowOff>
    </xdr:from>
    <xdr:to>
      <xdr:col>76</xdr:col>
      <xdr:colOff>114300</xdr:colOff>
      <xdr:row>81</xdr:row>
      <xdr:rowOff>13336</xdr:rowOff>
    </xdr:to>
    <xdr:cxnSp macro="">
      <xdr:nvCxnSpPr>
        <xdr:cNvPr id="474" name="直線コネクタ 473">
          <a:extLst>
            <a:ext uri="{FF2B5EF4-FFF2-40B4-BE49-F238E27FC236}">
              <a16:creationId xmlns:a16="http://schemas.microsoft.com/office/drawing/2014/main" id="{00000000-0008-0000-0F00-0000DA010000}"/>
            </a:ext>
          </a:extLst>
        </xdr:cNvPr>
        <xdr:cNvCxnSpPr/>
      </xdr:nvCxnSpPr>
      <xdr:spPr>
        <a:xfrm flipV="1">
          <a:off x="13703300" y="13805536"/>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31114</xdr:rowOff>
    </xdr:from>
    <xdr:to>
      <xdr:col>67</xdr:col>
      <xdr:colOff>101600</xdr:colOff>
      <xdr:row>81</xdr:row>
      <xdr:rowOff>132714</xdr:rowOff>
    </xdr:to>
    <xdr:sp macro="" textlink="">
      <xdr:nvSpPr>
        <xdr:cNvPr id="475" name="楕円 474">
          <a:extLst>
            <a:ext uri="{FF2B5EF4-FFF2-40B4-BE49-F238E27FC236}">
              <a16:creationId xmlns:a16="http://schemas.microsoft.com/office/drawing/2014/main" id="{00000000-0008-0000-0F00-0000DB010000}"/>
            </a:ext>
          </a:extLst>
        </xdr:cNvPr>
        <xdr:cNvSpPr/>
      </xdr:nvSpPr>
      <xdr:spPr>
        <a:xfrm>
          <a:off x="12763500" y="1391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13336</xdr:rowOff>
    </xdr:from>
    <xdr:to>
      <xdr:col>71</xdr:col>
      <xdr:colOff>177800</xdr:colOff>
      <xdr:row>81</xdr:row>
      <xdr:rowOff>81914</xdr:rowOff>
    </xdr:to>
    <xdr:cxnSp macro="">
      <xdr:nvCxnSpPr>
        <xdr:cNvPr id="476" name="直線コネクタ 475">
          <a:extLst>
            <a:ext uri="{FF2B5EF4-FFF2-40B4-BE49-F238E27FC236}">
              <a16:creationId xmlns:a16="http://schemas.microsoft.com/office/drawing/2014/main" id="{00000000-0008-0000-0F00-0000DC010000}"/>
            </a:ext>
          </a:extLst>
        </xdr:cNvPr>
        <xdr:cNvCxnSpPr/>
      </xdr:nvCxnSpPr>
      <xdr:spPr>
        <a:xfrm flipV="1">
          <a:off x="12814300" y="13900786"/>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16</xdr:rowOff>
    </xdr:from>
    <xdr:ext cx="405111" cy="259045"/>
    <xdr:sp macro="" textlink="">
      <xdr:nvSpPr>
        <xdr:cNvPr id="477" name="n_1aveValue【消防施設】&#10;有形固定資産減価償却率">
          <a:extLst>
            <a:ext uri="{FF2B5EF4-FFF2-40B4-BE49-F238E27FC236}">
              <a16:creationId xmlns:a16="http://schemas.microsoft.com/office/drawing/2014/main" id="{00000000-0008-0000-0F00-0000DD010000}"/>
            </a:ext>
          </a:extLst>
        </xdr:cNvPr>
        <xdr:cNvSpPr txBox="1"/>
      </xdr:nvSpPr>
      <xdr:spPr>
        <a:xfrm>
          <a:off x="1526604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148607</xdr:rowOff>
    </xdr:from>
    <xdr:ext cx="405111" cy="259045"/>
    <xdr:sp macro="" textlink="">
      <xdr:nvSpPr>
        <xdr:cNvPr id="478" name="n_2aveValue【消防施設】&#10;有形固定資産減価償却率">
          <a:extLst>
            <a:ext uri="{FF2B5EF4-FFF2-40B4-BE49-F238E27FC236}">
              <a16:creationId xmlns:a16="http://schemas.microsoft.com/office/drawing/2014/main" id="{00000000-0008-0000-0F00-0000DE010000}"/>
            </a:ext>
          </a:extLst>
        </xdr:cNvPr>
        <xdr:cNvSpPr txBox="1"/>
      </xdr:nvSpPr>
      <xdr:spPr>
        <a:xfrm>
          <a:off x="14389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108602</xdr:rowOff>
    </xdr:from>
    <xdr:ext cx="405111" cy="259045"/>
    <xdr:sp macro="" textlink="">
      <xdr:nvSpPr>
        <xdr:cNvPr id="479" name="n_3aveValue【消防施設】&#10;有形固定資産減価償却率">
          <a:extLst>
            <a:ext uri="{FF2B5EF4-FFF2-40B4-BE49-F238E27FC236}">
              <a16:creationId xmlns:a16="http://schemas.microsoft.com/office/drawing/2014/main" id="{00000000-0008-0000-0F00-0000DF010000}"/>
            </a:ext>
          </a:extLst>
        </xdr:cNvPr>
        <xdr:cNvSpPr txBox="1"/>
      </xdr:nvSpPr>
      <xdr:spPr>
        <a:xfrm>
          <a:off x="13500744" y="1416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41927</xdr:rowOff>
    </xdr:from>
    <xdr:ext cx="405111" cy="259045"/>
    <xdr:sp macro="" textlink="">
      <xdr:nvSpPr>
        <xdr:cNvPr id="480" name="n_4aveValue【消防施設】&#10;有形固定資産減価償却率">
          <a:extLst>
            <a:ext uri="{FF2B5EF4-FFF2-40B4-BE49-F238E27FC236}">
              <a16:creationId xmlns:a16="http://schemas.microsoft.com/office/drawing/2014/main" id="{00000000-0008-0000-0F00-0000E0010000}"/>
            </a:ext>
          </a:extLst>
        </xdr:cNvPr>
        <xdr:cNvSpPr txBox="1"/>
      </xdr:nvSpPr>
      <xdr:spPr>
        <a:xfrm>
          <a:off x="12611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170197</xdr:rowOff>
    </xdr:from>
    <xdr:ext cx="405111" cy="259045"/>
    <xdr:sp macro="" textlink="">
      <xdr:nvSpPr>
        <xdr:cNvPr id="481" name="n_1mainValue【消防施設】&#10;有形固定資産減価償却率">
          <a:extLst>
            <a:ext uri="{FF2B5EF4-FFF2-40B4-BE49-F238E27FC236}">
              <a16:creationId xmlns:a16="http://schemas.microsoft.com/office/drawing/2014/main" id="{00000000-0008-0000-0F00-0000E1010000}"/>
            </a:ext>
          </a:extLst>
        </xdr:cNvPr>
        <xdr:cNvSpPr txBox="1"/>
      </xdr:nvSpPr>
      <xdr:spPr>
        <a:xfrm>
          <a:off x="15266044" y="1354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156863</xdr:rowOff>
    </xdr:from>
    <xdr:ext cx="405111" cy="259045"/>
    <xdr:sp macro="" textlink="">
      <xdr:nvSpPr>
        <xdr:cNvPr id="482" name="n_2mainValue【消防施設】&#10;有形固定資産減価償却率">
          <a:extLst>
            <a:ext uri="{FF2B5EF4-FFF2-40B4-BE49-F238E27FC236}">
              <a16:creationId xmlns:a16="http://schemas.microsoft.com/office/drawing/2014/main" id="{00000000-0008-0000-0F00-0000E2010000}"/>
            </a:ext>
          </a:extLst>
        </xdr:cNvPr>
        <xdr:cNvSpPr txBox="1"/>
      </xdr:nvSpPr>
      <xdr:spPr>
        <a:xfrm>
          <a:off x="14389744" y="13529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80663</xdr:rowOff>
    </xdr:from>
    <xdr:ext cx="405111" cy="259045"/>
    <xdr:sp macro="" textlink="">
      <xdr:nvSpPr>
        <xdr:cNvPr id="483" name="n_3mainValue【消防施設】&#10;有形固定資産減価償却率">
          <a:extLst>
            <a:ext uri="{FF2B5EF4-FFF2-40B4-BE49-F238E27FC236}">
              <a16:creationId xmlns:a16="http://schemas.microsoft.com/office/drawing/2014/main" id="{00000000-0008-0000-0F00-0000E3010000}"/>
            </a:ext>
          </a:extLst>
        </xdr:cNvPr>
        <xdr:cNvSpPr txBox="1"/>
      </xdr:nvSpPr>
      <xdr:spPr>
        <a:xfrm>
          <a:off x="13500744" y="13625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149241</xdr:rowOff>
    </xdr:from>
    <xdr:ext cx="405111" cy="259045"/>
    <xdr:sp macro="" textlink="">
      <xdr:nvSpPr>
        <xdr:cNvPr id="484" name="n_4mainValue【消防施設】&#10;有形固定資産減価償却率">
          <a:extLst>
            <a:ext uri="{FF2B5EF4-FFF2-40B4-BE49-F238E27FC236}">
              <a16:creationId xmlns:a16="http://schemas.microsoft.com/office/drawing/2014/main" id="{00000000-0008-0000-0F00-0000E4010000}"/>
            </a:ext>
          </a:extLst>
        </xdr:cNvPr>
        <xdr:cNvSpPr txBox="1"/>
      </xdr:nvSpPr>
      <xdr:spPr>
        <a:xfrm>
          <a:off x="12611744" y="1369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5" name="正方形/長方形 484">
          <a:extLst>
            <a:ext uri="{FF2B5EF4-FFF2-40B4-BE49-F238E27FC236}">
              <a16:creationId xmlns:a16="http://schemas.microsoft.com/office/drawing/2014/main" id="{00000000-0008-0000-0F00-0000E501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6" name="正方形/長方形 485">
          <a:extLst>
            <a:ext uri="{FF2B5EF4-FFF2-40B4-BE49-F238E27FC236}">
              <a16:creationId xmlns:a16="http://schemas.microsoft.com/office/drawing/2014/main" id="{00000000-0008-0000-0F00-0000E601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7" name="正方形/長方形 486">
          <a:extLst>
            <a:ext uri="{FF2B5EF4-FFF2-40B4-BE49-F238E27FC236}">
              <a16:creationId xmlns:a16="http://schemas.microsoft.com/office/drawing/2014/main" id="{00000000-0008-0000-0F00-0000E701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8" name="正方形/長方形 487">
          <a:extLst>
            <a:ext uri="{FF2B5EF4-FFF2-40B4-BE49-F238E27FC236}">
              <a16:creationId xmlns:a16="http://schemas.microsoft.com/office/drawing/2014/main" id="{00000000-0008-0000-0F00-0000E801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9" name="正方形/長方形 488">
          <a:extLst>
            <a:ext uri="{FF2B5EF4-FFF2-40B4-BE49-F238E27FC236}">
              <a16:creationId xmlns:a16="http://schemas.microsoft.com/office/drawing/2014/main" id="{00000000-0008-0000-0F00-0000E901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0" name="正方形/長方形 489">
          <a:extLst>
            <a:ext uri="{FF2B5EF4-FFF2-40B4-BE49-F238E27FC236}">
              <a16:creationId xmlns:a16="http://schemas.microsoft.com/office/drawing/2014/main" id="{00000000-0008-0000-0F00-0000EA01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1" name="正方形/長方形 490">
          <a:extLst>
            <a:ext uri="{FF2B5EF4-FFF2-40B4-BE49-F238E27FC236}">
              <a16:creationId xmlns:a16="http://schemas.microsoft.com/office/drawing/2014/main" id="{00000000-0008-0000-0F00-0000EB01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2" name="正方形/長方形 491">
          <a:extLst>
            <a:ext uri="{FF2B5EF4-FFF2-40B4-BE49-F238E27FC236}">
              <a16:creationId xmlns:a16="http://schemas.microsoft.com/office/drawing/2014/main" id="{00000000-0008-0000-0F00-0000EC01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3" name="テキスト ボックス 492">
          <a:extLst>
            <a:ext uri="{FF2B5EF4-FFF2-40B4-BE49-F238E27FC236}">
              <a16:creationId xmlns:a16="http://schemas.microsoft.com/office/drawing/2014/main" id="{00000000-0008-0000-0F00-0000ED01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4" name="直線コネクタ 493">
          <a:extLst>
            <a:ext uri="{FF2B5EF4-FFF2-40B4-BE49-F238E27FC236}">
              <a16:creationId xmlns:a16="http://schemas.microsoft.com/office/drawing/2014/main" id="{00000000-0008-0000-0F00-0000EE01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495" name="直線コネクタ 494">
          <a:extLst>
            <a:ext uri="{FF2B5EF4-FFF2-40B4-BE49-F238E27FC236}">
              <a16:creationId xmlns:a16="http://schemas.microsoft.com/office/drawing/2014/main" id="{00000000-0008-0000-0F00-0000EF01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496" name="テキスト ボックス 495">
          <a:extLst>
            <a:ext uri="{FF2B5EF4-FFF2-40B4-BE49-F238E27FC236}">
              <a16:creationId xmlns:a16="http://schemas.microsoft.com/office/drawing/2014/main" id="{00000000-0008-0000-0F00-0000F001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497" name="直線コネクタ 496">
          <a:extLst>
            <a:ext uri="{FF2B5EF4-FFF2-40B4-BE49-F238E27FC236}">
              <a16:creationId xmlns:a16="http://schemas.microsoft.com/office/drawing/2014/main" id="{00000000-0008-0000-0F00-0000F101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498" name="テキスト ボックス 497">
          <a:extLst>
            <a:ext uri="{FF2B5EF4-FFF2-40B4-BE49-F238E27FC236}">
              <a16:creationId xmlns:a16="http://schemas.microsoft.com/office/drawing/2014/main" id="{00000000-0008-0000-0F00-0000F201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499" name="直線コネクタ 498">
          <a:extLst>
            <a:ext uri="{FF2B5EF4-FFF2-40B4-BE49-F238E27FC236}">
              <a16:creationId xmlns:a16="http://schemas.microsoft.com/office/drawing/2014/main" id="{00000000-0008-0000-0F00-0000F301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00" name="テキスト ボックス 499">
          <a:extLst>
            <a:ext uri="{FF2B5EF4-FFF2-40B4-BE49-F238E27FC236}">
              <a16:creationId xmlns:a16="http://schemas.microsoft.com/office/drawing/2014/main" id="{00000000-0008-0000-0F00-0000F401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01" name="直線コネクタ 500">
          <a:extLst>
            <a:ext uri="{FF2B5EF4-FFF2-40B4-BE49-F238E27FC236}">
              <a16:creationId xmlns:a16="http://schemas.microsoft.com/office/drawing/2014/main" id="{00000000-0008-0000-0F00-0000F501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02" name="テキスト ボックス 501">
          <a:extLst>
            <a:ext uri="{FF2B5EF4-FFF2-40B4-BE49-F238E27FC236}">
              <a16:creationId xmlns:a16="http://schemas.microsoft.com/office/drawing/2014/main" id="{00000000-0008-0000-0F00-0000F601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3" name="直線コネクタ 502">
          <a:extLst>
            <a:ext uri="{FF2B5EF4-FFF2-40B4-BE49-F238E27FC236}">
              <a16:creationId xmlns:a16="http://schemas.microsoft.com/office/drawing/2014/main" id="{00000000-0008-0000-0F00-0000F701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5" name="【消防施設】&#10;一人当たり面積グラフ枠">
          <a:extLst>
            <a:ext uri="{FF2B5EF4-FFF2-40B4-BE49-F238E27FC236}">
              <a16:creationId xmlns:a16="http://schemas.microsoft.com/office/drawing/2014/main" id="{00000000-0008-0000-0F00-0000F901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101194</xdr:rowOff>
    </xdr:from>
    <xdr:to>
      <xdr:col>116</xdr:col>
      <xdr:colOff>62864</xdr:colOff>
      <xdr:row>86</xdr:row>
      <xdr:rowOff>27127</xdr:rowOff>
    </xdr:to>
    <xdr:cxnSp macro="">
      <xdr:nvCxnSpPr>
        <xdr:cNvPr id="506" name="直線コネクタ 505">
          <a:extLst>
            <a:ext uri="{FF2B5EF4-FFF2-40B4-BE49-F238E27FC236}">
              <a16:creationId xmlns:a16="http://schemas.microsoft.com/office/drawing/2014/main" id="{00000000-0008-0000-0F00-0000FA010000}"/>
            </a:ext>
          </a:extLst>
        </xdr:cNvPr>
        <xdr:cNvCxnSpPr/>
      </xdr:nvCxnSpPr>
      <xdr:spPr>
        <a:xfrm flipV="1">
          <a:off x="22160864" y="13474294"/>
          <a:ext cx="0" cy="1297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30954</xdr:rowOff>
    </xdr:from>
    <xdr:ext cx="469744" cy="259045"/>
    <xdr:sp macro="" textlink="">
      <xdr:nvSpPr>
        <xdr:cNvPr id="507" name="【消防施設】&#10;一人当たり面積最小値テキスト">
          <a:extLst>
            <a:ext uri="{FF2B5EF4-FFF2-40B4-BE49-F238E27FC236}">
              <a16:creationId xmlns:a16="http://schemas.microsoft.com/office/drawing/2014/main" id="{00000000-0008-0000-0F00-0000FB010000}"/>
            </a:ext>
          </a:extLst>
        </xdr:cNvPr>
        <xdr:cNvSpPr txBox="1"/>
      </xdr:nvSpPr>
      <xdr:spPr>
        <a:xfrm>
          <a:off x="22199600" y="14775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27127</xdr:rowOff>
    </xdr:from>
    <xdr:to>
      <xdr:col>116</xdr:col>
      <xdr:colOff>152400</xdr:colOff>
      <xdr:row>86</xdr:row>
      <xdr:rowOff>27127</xdr:rowOff>
    </xdr:to>
    <xdr:cxnSp macro="">
      <xdr:nvCxnSpPr>
        <xdr:cNvPr id="508" name="直線コネクタ 507">
          <a:extLst>
            <a:ext uri="{FF2B5EF4-FFF2-40B4-BE49-F238E27FC236}">
              <a16:creationId xmlns:a16="http://schemas.microsoft.com/office/drawing/2014/main" id="{00000000-0008-0000-0F00-0000FC010000}"/>
            </a:ext>
          </a:extLst>
        </xdr:cNvPr>
        <xdr:cNvCxnSpPr/>
      </xdr:nvCxnSpPr>
      <xdr:spPr>
        <a:xfrm>
          <a:off x="22072600" y="1477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47871</xdr:rowOff>
    </xdr:from>
    <xdr:ext cx="469744" cy="259045"/>
    <xdr:sp macro="" textlink="">
      <xdr:nvSpPr>
        <xdr:cNvPr id="509" name="【消防施設】&#10;一人当たり面積最大値テキスト">
          <a:extLst>
            <a:ext uri="{FF2B5EF4-FFF2-40B4-BE49-F238E27FC236}">
              <a16:creationId xmlns:a16="http://schemas.microsoft.com/office/drawing/2014/main" id="{00000000-0008-0000-0F00-0000FD010000}"/>
            </a:ext>
          </a:extLst>
        </xdr:cNvPr>
        <xdr:cNvSpPr txBox="1"/>
      </xdr:nvSpPr>
      <xdr:spPr>
        <a:xfrm>
          <a:off x="22199600" y="13249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101194</xdr:rowOff>
    </xdr:from>
    <xdr:to>
      <xdr:col>116</xdr:col>
      <xdr:colOff>152400</xdr:colOff>
      <xdr:row>78</xdr:row>
      <xdr:rowOff>101194</xdr:rowOff>
    </xdr:to>
    <xdr:cxnSp macro="">
      <xdr:nvCxnSpPr>
        <xdr:cNvPr id="510" name="直線コネクタ 509">
          <a:extLst>
            <a:ext uri="{FF2B5EF4-FFF2-40B4-BE49-F238E27FC236}">
              <a16:creationId xmlns:a16="http://schemas.microsoft.com/office/drawing/2014/main" id="{00000000-0008-0000-0F00-0000FE010000}"/>
            </a:ext>
          </a:extLst>
        </xdr:cNvPr>
        <xdr:cNvCxnSpPr/>
      </xdr:nvCxnSpPr>
      <xdr:spPr>
        <a:xfrm>
          <a:off x="22072600" y="13474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76013</xdr:rowOff>
    </xdr:from>
    <xdr:ext cx="469744" cy="259045"/>
    <xdr:sp macro="" textlink="">
      <xdr:nvSpPr>
        <xdr:cNvPr id="511" name="【消防施設】&#10;一人当たり面積平均値テキスト">
          <a:extLst>
            <a:ext uri="{FF2B5EF4-FFF2-40B4-BE49-F238E27FC236}">
              <a16:creationId xmlns:a16="http://schemas.microsoft.com/office/drawing/2014/main" id="{00000000-0008-0000-0F00-0000FF010000}"/>
            </a:ext>
          </a:extLst>
        </xdr:cNvPr>
        <xdr:cNvSpPr txBox="1"/>
      </xdr:nvSpPr>
      <xdr:spPr>
        <a:xfrm>
          <a:off x="22199600" y="144778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53136</xdr:rowOff>
    </xdr:from>
    <xdr:to>
      <xdr:col>116</xdr:col>
      <xdr:colOff>114300</xdr:colOff>
      <xdr:row>85</xdr:row>
      <xdr:rowOff>154736</xdr:rowOff>
    </xdr:to>
    <xdr:sp macro="" textlink="">
      <xdr:nvSpPr>
        <xdr:cNvPr id="512" name="フローチャート: 判断 511">
          <a:extLst>
            <a:ext uri="{FF2B5EF4-FFF2-40B4-BE49-F238E27FC236}">
              <a16:creationId xmlns:a16="http://schemas.microsoft.com/office/drawing/2014/main" id="{00000000-0008-0000-0F00-000000020000}"/>
            </a:ext>
          </a:extLst>
        </xdr:cNvPr>
        <xdr:cNvSpPr/>
      </xdr:nvSpPr>
      <xdr:spPr>
        <a:xfrm>
          <a:off x="22110700" y="14626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53136</xdr:rowOff>
    </xdr:from>
    <xdr:to>
      <xdr:col>112</xdr:col>
      <xdr:colOff>38100</xdr:colOff>
      <xdr:row>85</xdr:row>
      <xdr:rowOff>154736</xdr:rowOff>
    </xdr:to>
    <xdr:sp macro="" textlink="">
      <xdr:nvSpPr>
        <xdr:cNvPr id="513" name="フローチャート: 判断 512">
          <a:extLst>
            <a:ext uri="{FF2B5EF4-FFF2-40B4-BE49-F238E27FC236}">
              <a16:creationId xmlns:a16="http://schemas.microsoft.com/office/drawing/2014/main" id="{00000000-0008-0000-0F00-000001020000}"/>
            </a:ext>
          </a:extLst>
        </xdr:cNvPr>
        <xdr:cNvSpPr/>
      </xdr:nvSpPr>
      <xdr:spPr>
        <a:xfrm>
          <a:off x="21272500" y="14626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58623</xdr:rowOff>
    </xdr:from>
    <xdr:to>
      <xdr:col>107</xdr:col>
      <xdr:colOff>101600</xdr:colOff>
      <xdr:row>85</xdr:row>
      <xdr:rowOff>160223</xdr:rowOff>
    </xdr:to>
    <xdr:sp macro="" textlink="">
      <xdr:nvSpPr>
        <xdr:cNvPr id="514" name="フローチャート: 判断 513">
          <a:extLst>
            <a:ext uri="{FF2B5EF4-FFF2-40B4-BE49-F238E27FC236}">
              <a16:creationId xmlns:a16="http://schemas.microsoft.com/office/drawing/2014/main" id="{00000000-0008-0000-0F00-000002020000}"/>
            </a:ext>
          </a:extLst>
        </xdr:cNvPr>
        <xdr:cNvSpPr/>
      </xdr:nvSpPr>
      <xdr:spPr>
        <a:xfrm>
          <a:off x="20383500" y="14631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52223</xdr:rowOff>
    </xdr:from>
    <xdr:to>
      <xdr:col>102</xdr:col>
      <xdr:colOff>165100</xdr:colOff>
      <xdr:row>85</xdr:row>
      <xdr:rowOff>153823</xdr:rowOff>
    </xdr:to>
    <xdr:sp macro="" textlink="">
      <xdr:nvSpPr>
        <xdr:cNvPr id="515" name="フローチャート: 判断 514">
          <a:extLst>
            <a:ext uri="{FF2B5EF4-FFF2-40B4-BE49-F238E27FC236}">
              <a16:creationId xmlns:a16="http://schemas.microsoft.com/office/drawing/2014/main" id="{00000000-0008-0000-0F00-000003020000}"/>
            </a:ext>
          </a:extLst>
        </xdr:cNvPr>
        <xdr:cNvSpPr/>
      </xdr:nvSpPr>
      <xdr:spPr>
        <a:xfrm>
          <a:off x="19494500" y="1462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54508</xdr:rowOff>
    </xdr:from>
    <xdr:to>
      <xdr:col>98</xdr:col>
      <xdr:colOff>38100</xdr:colOff>
      <xdr:row>85</xdr:row>
      <xdr:rowOff>156108</xdr:rowOff>
    </xdr:to>
    <xdr:sp macro="" textlink="">
      <xdr:nvSpPr>
        <xdr:cNvPr id="516" name="フローチャート: 判断 515">
          <a:extLst>
            <a:ext uri="{FF2B5EF4-FFF2-40B4-BE49-F238E27FC236}">
              <a16:creationId xmlns:a16="http://schemas.microsoft.com/office/drawing/2014/main" id="{00000000-0008-0000-0F00-000004020000}"/>
            </a:ext>
          </a:extLst>
        </xdr:cNvPr>
        <xdr:cNvSpPr/>
      </xdr:nvSpPr>
      <xdr:spPr>
        <a:xfrm>
          <a:off x="18605500" y="1462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7" name="テキスト ボックス 516">
          <a:extLst>
            <a:ext uri="{FF2B5EF4-FFF2-40B4-BE49-F238E27FC236}">
              <a16:creationId xmlns:a16="http://schemas.microsoft.com/office/drawing/2014/main" id="{00000000-0008-0000-0F00-000005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8" name="テキスト ボックス 517">
          <a:extLst>
            <a:ext uri="{FF2B5EF4-FFF2-40B4-BE49-F238E27FC236}">
              <a16:creationId xmlns:a16="http://schemas.microsoft.com/office/drawing/2014/main" id="{00000000-0008-0000-0F00-000006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id="{00000000-0008-0000-0F00-000007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00000000-0008-0000-0F00-000008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00000000-0008-0000-0F00-000009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114402</xdr:rowOff>
    </xdr:from>
    <xdr:to>
      <xdr:col>116</xdr:col>
      <xdr:colOff>114300</xdr:colOff>
      <xdr:row>86</xdr:row>
      <xdr:rowOff>44552</xdr:rowOff>
    </xdr:to>
    <xdr:sp macro="" textlink="">
      <xdr:nvSpPr>
        <xdr:cNvPr id="522" name="楕円 521">
          <a:extLst>
            <a:ext uri="{FF2B5EF4-FFF2-40B4-BE49-F238E27FC236}">
              <a16:creationId xmlns:a16="http://schemas.microsoft.com/office/drawing/2014/main" id="{00000000-0008-0000-0F00-00000A020000}"/>
            </a:ext>
          </a:extLst>
        </xdr:cNvPr>
        <xdr:cNvSpPr/>
      </xdr:nvSpPr>
      <xdr:spPr>
        <a:xfrm>
          <a:off x="22110700" y="14687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31564</xdr:rowOff>
    </xdr:from>
    <xdr:ext cx="469744" cy="259045"/>
    <xdr:sp macro="" textlink="">
      <xdr:nvSpPr>
        <xdr:cNvPr id="523" name="【消防施設】&#10;一人当たり面積該当値テキスト">
          <a:extLst>
            <a:ext uri="{FF2B5EF4-FFF2-40B4-BE49-F238E27FC236}">
              <a16:creationId xmlns:a16="http://schemas.microsoft.com/office/drawing/2014/main" id="{00000000-0008-0000-0F00-00000B020000}"/>
            </a:ext>
          </a:extLst>
        </xdr:cNvPr>
        <xdr:cNvSpPr txBox="1"/>
      </xdr:nvSpPr>
      <xdr:spPr>
        <a:xfrm>
          <a:off x="22199600" y="14604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115315</xdr:rowOff>
    </xdr:from>
    <xdr:to>
      <xdr:col>112</xdr:col>
      <xdr:colOff>38100</xdr:colOff>
      <xdr:row>86</xdr:row>
      <xdr:rowOff>45465</xdr:rowOff>
    </xdr:to>
    <xdr:sp macro="" textlink="">
      <xdr:nvSpPr>
        <xdr:cNvPr id="524" name="楕円 523">
          <a:extLst>
            <a:ext uri="{FF2B5EF4-FFF2-40B4-BE49-F238E27FC236}">
              <a16:creationId xmlns:a16="http://schemas.microsoft.com/office/drawing/2014/main" id="{00000000-0008-0000-0F00-00000C020000}"/>
            </a:ext>
          </a:extLst>
        </xdr:cNvPr>
        <xdr:cNvSpPr/>
      </xdr:nvSpPr>
      <xdr:spPr>
        <a:xfrm>
          <a:off x="21272500" y="1468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165202</xdr:rowOff>
    </xdr:from>
    <xdr:to>
      <xdr:col>116</xdr:col>
      <xdr:colOff>63500</xdr:colOff>
      <xdr:row>85</xdr:row>
      <xdr:rowOff>166115</xdr:rowOff>
    </xdr:to>
    <xdr:cxnSp macro="">
      <xdr:nvCxnSpPr>
        <xdr:cNvPr id="525" name="直線コネクタ 524">
          <a:extLst>
            <a:ext uri="{FF2B5EF4-FFF2-40B4-BE49-F238E27FC236}">
              <a16:creationId xmlns:a16="http://schemas.microsoft.com/office/drawing/2014/main" id="{00000000-0008-0000-0F00-00000D020000}"/>
            </a:ext>
          </a:extLst>
        </xdr:cNvPr>
        <xdr:cNvCxnSpPr/>
      </xdr:nvCxnSpPr>
      <xdr:spPr>
        <a:xfrm flipV="1">
          <a:off x="21323300" y="14738452"/>
          <a:ext cx="838200" cy="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115773</xdr:rowOff>
    </xdr:from>
    <xdr:to>
      <xdr:col>107</xdr:col>
      <xdr:colOff>101600</xdr:colOff>
      <xdr:row>86</xdr:row>
      <xdr:rowOff>45923</xdr:rowOff>
    </xdr:to>
    <xdr:sp macro="" textlink="">
      <xdr:nvSpPr>
        <xdr:cNvPr id="526" name="楕円 525">
          <a:extLst>
            <a:ext uri="{FF2B5EF4-FFF2-40B4-BE49-F238E27FC236}">
              <a16:creationId xmlns:a16="http://schemas.microsoft.com/office/drawing/2014/main" id="{00000000-0008-0000-0F00-00000E020000}"/>
            </a:ext>
          </a:extLst>
        </xdr:cNvPr>
        <xdr:cNvSpPr/>
      </xdr:nvSpPr>
      <xdr:spPr>
        <a:xfrm>
          <a:off x="20383500" y="14689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166115</xdr:rowOff>
    </xdr:from>
    <xdr:to>
      <xdr:col>111</xdr:col>
      <xdr:colOff>177800</xdr:colOff>
      <xdr:row>85</xdr:row>
      <xdr:rowOff>166573</xdr:rowOff>
    </xdr:to>
    <xdr:cxnSp macro="">
      <xdr:nvCxnSpPr>
        <xdr:cNvPr id="527" name="直線コネクタ 526">
          <a:extLst>
            <a:ext uri="{FF2B5EF4-FFF2-40B4-BE49-F238E27FC236}">
              <a16:creationId xmlns:a16="http://schemas.microsoft.com/office/drawing/2014/main" id="{00000000-0008-0000-0F00-00000F020000}"/>
            </a:ext>
          </a:extLst>
        </xdr:cNvPr>
        <xdr:cNvCxnSpPr/>
      </xdr:nvCxnSpPr>
      <xdr:spPr>
        <a:xfrm flipV="1">
          <a:off x="20434300" y="14739365"/>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117602</xdr:rowOff>
    </xdr:from>
    <xdr:to>
      <xdr:col>102</xdr:col>
      <xdr:colOff>165100</xdr:colOff>
      <xdr:row>86</xdr:row>
      <xdr:rowOff>47752</xdr:rowOff>
    </xdr:to>
    <xdr:sp macro="" textlink="">
      <xdr:nvSpPr>
        <xdr:cNvPr id="528" name="楕円 527">
          <a:extLst>
            <a:ext uri="{FF2B5EF4-FFF2-40B4-BE49-F238E27FC236}">
              <a16:creationId xmlns:a16="http://schemas.microsoft.com/office/drawing/2014/main" id="{00000000-0008-0000-0F00-000010020000}"/>
            </a:ext>
          </a:extLst>
        </xdr:cNvPr>
        <xdr:cNvSpPr/>
      </xdr:nvSpPr>
      <xdr:spPr>
        <a:xfrm>
          <a:off x="19494500" y="1469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166573</xdr:rowOff>
    </xdr:from>
    <xdr:to>
      <xdr:col>107</xdr:col>
      <xdr:colOff>50800</xdr:colOff>
      <xdr:row>85</xdr:row>
      <xdr:rowOff>168402</xdr:rowOff>
    </xdr:to>
    <xdr:cxnSp macro="">
      <xdr:nvCxnSpPr>
        <xdr:cNvPr id="529" name="直線コネクタ 528">
          <a:extLst>
            <a:ext uri="{FF2B5EF4-FFF2-40B4-BE49-F238E27FC236}">
              <a16:creationId xmlns:a16="http://schemas.microsoft.com/office/drawing/2014/main" id="{00000000-0008-0000-0F00-000011020000}"/>
            </a:ext>
          </a:extLst>
        </xdr:cNvPr>
        <xdr:cNvCxnSpPr/>
      </xdr:nvCxnSpPr>
      <xdr:spPr>
        <a:xfrm flipV="1">
          <a:off x="19545300" y="14739823"/>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118517</xdr:rowOff>
    </xdr:from>
    <xdr:to>
      <xdr:col>98</xdr:col>
      <xdr:colOff>38100</xdr:colOff>
      <xdr:row>86</xdr:row>
      <xdr:rowOff>48667</xdr:rowOff>
    </xdr:to>
    <xdr:sp macro="" textlink="">
      <xdr:nvSpPr>
        <xdr:cNvPr id="530" name="楕円 529">
          <a:extLst>
            <a:ext uri="{FF2B5EF4-FFF2-40B4-BE49-F238E27FC236}">
              <a16:creationId xmlns:a16="http://schemas.microsoft.com/office/drawing/2014/main" id="{00000000-0008-0000-0F00-000012020000}"/>
            </a:ext>
          </a:extLst>
        </xdr:cNvPr>
        <xdr:cNvSpPr/>
      </xdr:nvSpPr>
      <xdr:spPr>
        <a:xfrm>
          <a:off x="18605500" y="1469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168402</xdr:rowOff>
    </xdr:from>
    <xdr:to>
      <xdr:col>102</xdr:col>
      <xdr:colOff>114300</xdr:colOff>
      <xdr:row>85</xdr:row>
      <xdr:rowOff>169317</xdr:rowOff>
    </xdr:to>
    <xdr:cxnSp macro="">
      <xdr:nvCxnSpPr>
        <xdr:cNvPr id="531" name="直線コネクタ 530">
          <a:extLst>
            <a:ext uri="{FF2B5EF4-FFF2-40B4-BE49-F238E27FC236}">
              <a16:creationId xmlns:a16="http://schemas.microsoft.com/office/drawing/2014/main" id="{00000000-0008-0000-0F00-000013020000}"/>
            </a:ext>
          </a:extLst>
        </xdr:cNvPr>
        <xdr:cNvCxnSpPr/>
      </xdr:nvCxnSpPr>
      <xdr:spPr>
        <a:xfrm flipV="1">
          <a:off x="18656300" y="14741652"/>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171263</xdr:rowOff>
    </xdr:from>
    <xdr:ext cx="469744" cy="259045"/>
    <xdr:sp macro="" textlink="">
      <xdr:nvSpPr>
        <xdr:cNvPr id="532" name="n_1aveValue【消防施設】&#10;一人当たり面積">
          <a:extLst>
            <a:ext uri="{FF2B5EF4-FFF2-40B4-BE49-F238E27FC236}">
              <a16:creationId xmlns:a16="http://schemas.microsoft.com/office/drawing/2014/main" id="{00000000-0008-0000-0F00-000014020000}"/>
            </a:ext>
          </a:extLst>
        </xdr:cNvPr>
        <xdr:cNvSpPr txBox="1"/>
      </xdr:nvSpPr>
      <xdr:spPr>
        <a:xfrm>
          <a:off x="21075727" y="14401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5300</xdr:rowOff>
    </xdr:from>
    <xdr:ext cx="469744" cy="259045"/>
    <xdr:sp macro="" textlink="">
      <xdr:nvSpPr>
        <xdr:cNvPr id="533" name="n_2aveValue【消防施設】&#10;一人当たり面積">
          <a:extLst>
            <a:ext uri="{FF2B5EF4-FFF2-40B4-BE49-F238E27FC236}">
              <a16:creationId xmlns:a16="http://schemas.microsoft.com/office/drawing/2014/main" id="{00000000-0008-0000-0F00-000015020000}"/>
            </a:ext>
          </a:extLst>
        </xdr:cNvPr>
        <xdr:cNvSpPr txBox="1"/>
      </xdr:nvSpPr>
      <xdr:spPr>
        <a:xfrm>
          <a:off x="20199427" y="14407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170350</xdr:rowOff>
    </xdr:from>
    <xdr:ext cx="469744" cy="259045"/>
    <xdr:sp macro="" textlink="">
      <xdr:nvSpPr>
        <xdr:cNvPr id="534" name="n_3aveValue【消防施設】&#10;一人当たり面積">
          <a:extLst>
            <a:ext uri="{FF2B5EF4-FFF2-40B4-BE49-F238E27FC236}">
              <a16:creationId xmlns:a16="http://schemas.microsoft.com/office/drawing/2014/main" id="{00000000-0008-0000-0F00-000016020000}"/>
            </a:ext>
          </a:extLst>
        </xdr:cNvPr>
        <xdr:cNvSpPr txBox="1"/>
      </xdr:nvSpPr>
      <xdr:spPr>
        <a:xfrm>
          <a:off x="19310427" y="14400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1185</xdr:rowOff>
    </xdr:from>
    <xdr:ext cx="469744" cy="259045"/>
    <xdr:sp macro="" textlink="">
      <xdr:nvSpPr>
        <xdr:cNvPr id="535" name="n_4aveValue【消防施設】&#10;一人当たり面積">
          <a:extLst>
            <a:ext uri="{FF2B5EF4-FFF2-40B4-BE49-F238E27FC236}">
              <a16:creationId xmlns:a16="http://schemas.microsoft.com/office/drawing/2014/main" id="{00000000-0008-0000-0F00-000017020000}"/>
            </a:ext>
          </a:extLst>
        </xdr:cNvPr>
        <xdr:cNvSpPr txBox="1"/>
      </xdr:nvSpPr>
      <xdr:spPr>
        <a:xfrm>
          <a:off x="18421427" y="1440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36592</xdr:rowOff>
    </xdr:from>
    <xdr:ext cx="469744" cy="259045"/>
    <xdr:sp macro="" textlink="">
      <xdr:nvSpPr>
        <xdr:cNvPr id="536" name="n_1mainValue【消防施設】&#10;一人当たり面積">
          <a:extLst>
            <a:ext uri="{FF2B5EF4-FFF2-40B4-BE49-F238E27FC236}">
              <a16:creationId xmlns:a16="http://schemas.microsoft.com/office/drawing/2014/main" id="{00000000-0008-0000-0F00-000018020000}"/>
            </a:ext>
          </a:extLst>
        </xdr:cNvPr>
        <xdr:cNvSpPr txBox="1"/>
      </xdr:nvSpPr>
      <xdr:spPr>
        <a:xfrm>
          <a:off x="21075727" y="14781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37050</xdr:rowOff>
    </xdr:from>
    <xdr:ext cx="469744" cy="259045"/>
    <xdr:sp macro="" textlink="">
      <xdr:nvSpPr>
        <xdr:cNvPr id="537" name="n_2mainValue【消防施設】&#10;一人当たり面積">
          <a:extLst>
            <a:ext uri="{FF2B5EF4-FFF2-40B4-BE49-F238E27FC236}">
              <a16:creationId xmlns:a16="http://schemas.microsoft.com/office/drawing/2014/main" id="{00000000-0008-0000-0F00-000019020000}"/>
            </a:ext>
          </a:extLst>
        </xdr:cNvPr>
        <xdr:cNvSpPr txBox="1"/>
      </xdr:nvSpPr>
      <xdr:spPr>
        <a:xfrm>
          <a:off x="20199427" y="14781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38879</xdr:rowOff>
    </xdr:from>
    <xdr:ext cx="469744" cy="259045"/>
    <xdr:sp macro="" textlink="">
      <xdr:nvSpPr>
        <xdr:cNvPr id="538" name="n_3mainValue【消防施設】&#10;一人当たり面積">
          <a:extLst>
            <a:ext uri="{FF2B5EF4-FFF2-40B4-BE49-F238E27FC236}">
              <a16:creationId xmlns:a16="http://schemas.microsoft.com/office/drawing/2014/main" id="{00000000-0008-0000-0F00-00001A020000}"/>
            </a:ext>
          </a:extLst>
        </xdr:cNvPr>
        <xdr:cNvSpPr txBox="1"/>
      </xdr:nvSpPr>
      <xdr:spPr>
        <a:xfrm>
          <a:off x="19310427" y="1478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39794</xdr:rowOff>
    </xdr:from>
    <xdr:ext cx="469744" cy="259045"/>
    <xdr:sp macro="" textlink="">
      <xdr:nvSpPr>
        <xdr:cNvPr id="539" name="n_4mainValue【消防施設】&#10;一人当たり面積">
          <a:extLst>
            <a:ext uri="{FF2B5EF4-FFF2-40B4-BE49-F238E27FC236}">
              <a16:creationId xmlns:a16="http://schemas.microsoft.com/office/drawing/2014/main" id="{00000000-0008-0000-0F00-00001B020000}"/>
            </a:ext>
          </a:extLst>
        </xdr:cNvPr>
        <xdr:cNvSpPr txBox="1"/>
      </xdr:nvSpPr>
      <xdr:spPr>
        <a:xfrm>
          <a:off x="18421427" y="14784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0" name="正方形/長方形 539">
          <a:extLst>
            <a:ext uri="{FF2B5EF4-FFF2-40B4-BE49-F238E27FC236}">
              <a16:creationId xmlns:a16="http://schemas.microsoft.com/office/drawing/2014/main" id="{00000000-0008-0000-0F00-00001C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1" name="正方形/長方形 540">
          <a:extLst>
            <a:ext uri="{FF2B5EF4-FFF2-40B4-BE49-F238E27FC236}">
              <a16:creationId xmlns:a16="http://schemas.microsoft.com/office/drawing/2014/main" id="{00000000-0008-0000-0F00-00001D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2" name="正方形/長方形 541">
          <a:extLst>
            <a:ext uri="{FF2B5EF4-FFF2-40B4-BE49-F238E27FC236}">
              <a16:creationId xmlns:a16="http://schemas.microsoft.com/office/drawing/2014/main" id="{00000000-0008-0000-0F00-00001E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3" name="正方形/長方形 542">
          <a:extLst>
            <a:ext uri="{FF2B5EF4-FFF2-40B4-BE49-F238E27FC236}">
              <a16:creationId xmlns:a16="http://schemas.microsoft.com/office/drawing/2014/main" id="{00000000-0008-0000-0F00-00001F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4" name="正方形/長方形 543">
          <a:extLst>
            <a:ext uri="{FF2B5EF4-FFF2-40B4-BE49-F238E27FC236}">
              <a16:creationId xmlns:a16="http://schemas.microsoft.com/office/drawing/2014/main" id="{00000000-0008-0000-0F00-000020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5" name="正方形/長方形 544">
          <a:extLst>
            <a:ext uri="{FF2B5EF4-FFF2-40B4-BE49-F238E27FC236}">
              <a16:creationId xmlns:a16="http://schemas.microsoft.com/office/drawing/2014/main" id="{00000000-0008-0000-0F00-000021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6" name="正方形/長方形 545">
          <a:extLst>
            <a:ext uri="{FF2B5EF4-FFF2-40B4-BE49-F238E27FC236}">
              <a16:creationId xmlns:a16="http://schemas.microsoft.com/office/drawing/2014/main" id="{00000000-0008-0000-0F00-000022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7" name="正方形/長方形 546">
          <a:extLst>
            <a:ext uri="{FF2B5EF4-FFF2-40B4-BE49-F238E27FC236}">
              <a16:creationId xmlns:a16="http://schemas.microsoft.com/office/drawing/2014/main" id="{00000000-0008-0000-0F00-000023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8" name="テキスト ボックス 547">
          <a:extLst>
            <a:ext uri="{FF2B5EF4-FFF2-40B4-BE49-F238E27FC236}">
              <a16:creationId xmlns:a16="http://schemas.microsoft.com/office/drawing/2014/main" id="{00000000-0008-0000-0F00-000024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9" name="直線コネクタ 548">
          <a:extLst>
            <a:ext uri="{FF2B5EF4-FFF2-40B4-BE49-F238E27FC236}">
              <a16:creationId xmlns:a16="http://schemas.microsoft.com/office/drawing/2014/main" id="{00000000-0008-0000-0F00-000025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0" name="テキスト ボックス 549">
          <a:extLst>
            <a:ext uri="{FF2B5EF4-FFF2-40B4-BE49-F238E27FC236}">
              <a16:creationId xmlns:a16="http://schemas.microsoft.com/office/drawing/2014/main" id="{00000000-0008-0000-0F00-000026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1" name="直線コネクタ 550">
          <a:extLst>
            <a:ext uri="{FF2B5EF4-FFF2-40B4-BE49-F238E27FC236}">
              <a16:creationId xmlns:a16="http://schemas.microsoft.com/office/drawing/2014/main" id="{00000000-0008-0000-0F00-000027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2" name="テキスト ボックス 551">
          <a:extLst>
            <a:ext uri="{FF2B5EF4-FFF2-40B4-BE49-F238E27FC236}">
              <a16:creationId xmlns:a16="http://schemas.microsoft.com/office/drawing/2014/main" id="{00000000-0008-0000-0F00-000028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3" name="直線コネクタ 552">
          <a:extLst>
            <a:ext uri="{FF2B5EF4-FFF2-40B4-BE49-F238E27FC236}">
              <a16:creationId xmlns:a16="http://schemas.microsoft.com/office/drawing/2014/main" id="{00000000-0008-0000-0F00-000029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4" name="テキスト ボックス 553">
          <a:extLst>
            <a:ext uri="{FF2B5EF4-FFF2-40B4-BE49-F238E27FC236}">
              <a16:creationId xmlns:a16="http://schemas.microsoft.com/office/drawing/2014/main" id="{00000000-0008-0000-0F00-00002A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5" name="直線コネクタ 554">
          <a:extLst>
            <a:ext uri="{FF2B5EF4-FFF2-40B4-BE49-F238E27FC236}">
              <a16:creationId xmlns:a16="http://schemas.microsoft.com/office/drawing/2014/main" id="{00000000-0008-0000-0F00-00002B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6" name="テキスト ボックス 555">
          <a:extLst>
            <a:ext uri="{FF2B5EF4-FFF2-40B4-BE49-F238E27FC236}">
              <a16:creationId xmlns:a16="http://schemas.microsoft.com/office/drawing/2014/main" id="{00000000-0008-0000-0F00-00002C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7" name="直線コネクタ 556">
          <a:extLst>
            <a:ext uri="{FF2B5EF4-FFF2-40B4-BE49-F238E27FC236}">
              <a16:creationId xmlns:a16="http://schemas.microsoft.com/office/drawing/2014/main" id="{00000000-0008-0000-0F00-00002D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8" name="テキスト ボックス 557">
          <a:extLst>
            <a:ext uri="{FF2B5EF4-FFF2-40B4-BE49-F238E27FC236}">
              <a16:creationId xmlns:a16="http://schemas.microsoft.com/office/drawing/2014/main" id="{00000000-0008-0000-0F00-00002E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9" name="直線コネクタ 558">
          <a:extLst>
            <a:ext uri="{FF2B5EF4-FFF2-40B4-BE49-F238E27FC236}">
              <a16:creationId xmlns:a16="http://schemas.microsoft.com/office/drawing/2014/main" id="{00000000-0008-0000-0F00-00002F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0" name="テキスト ボックス 559">
          <a:extLst>
            <a:ext uri="{FF2B5EF4-FFF2-40B4-BE49-F238E27FC236}">
              <a16:creationId xmlns:a16="http://schemas.microsoft.com/office/drawing/2014/main" id="{00000000-0008-0000-0F00-000030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1" name="直線コネクタ 560">
          <a:extLst>
            <a:ext uri="{FF2B5EF4-FFF2-40B4-BE49-F238E27FC236}">
              <a16:creationId xmlns:a16="http://schemas.microsoft.com/office/drawing/2014/main" id="{00000000-0008-0000-0F00-000031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2" name="テキスト ボックス 561">
          <a:extLst>
            <a:ext uri="{FF2B5EF4-FFF2-40B4-BE49-F238E27FC236}">
              <a16:creationId xmlns:a16="http://schemas.microsoft.com/office/drawing/2014/main" id="{00000000-0008-0000-0F00-000032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3" name="直線コネクタ 562">
          <a:extLst>
            <a:ext uri="{FF2B5EF4-FFF2-40B4-BE49-F238E27FC236}">
              <a16:creationId xmlns:a16="http://schemas.microsoft.com/office/drawing/2014/main" id="{00000000-0008-0000-0F00-000033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4" name="【庁舎】&#10;有形固定資産減価償却率グラフ枠">
          <a:extLst>
            <a:ext uri="{FF2B5EF4-FFF2-40B4-BE49-F238E27FC236}">
              <a16:creationId xmlns:a16="http://schemas.microsoft.com/office/drawing/2014/main" id="{00000000-0008-0000-0F00-000034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50074</xdr:rowOff>
    </xdr:from>
    <xdr:to>
      <xdr:col>85</xdr:col>
      <xdr:colOff>126364</xdr:colOff>
      <xdr:row>109</xdr:row>
      <xdr:rowOff>25581</xdr:rowOff>
    </xdr:to>
    <xdr:cxnSp macro="">
      <xdr:nvCxnSpPr>
        <xdr:cNvPr id="565" name="直線コネクタ 564">
          <a:extLst>
            <a:ext uri="{FF2B5EF4-FFF2-40B4-BE49-F238E27FC236}">
              <a16:creationId xmlns:a16="http://schemas.microsoft.com/office/drawing/2014/main" id="{00000000-0008-0000-0F00-000035020000}"/>
            </a:ext>
          </a:extLst>
        </xdr:cNvPr>
        <xdr:cNvCxnSpPr/>
      </xdr:nvCxnSpPr>
      <xdr:spPr>
        <a:xfrm flipV="1">
          <a:off x="16318864" y="17195074"/>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29408</xdr:rowOff>
    </xdr:from>
    <xdr:ext cx="405111" cy="259045"/>
    <xdr:sp macro="" textlink="">
      <xdr:nvSpPr>
        <xdr:cNvPr id="566" name="【庁舎】&#10;有形固定資産減価償却率最小値テキスト">
          <a:extLst>
            <a:ext uri="{FF2B5EF4-FFF2-40B4-BE49-F238E27FC236}">
              <a16:creationId xmlns:a16="http://schemas.microsoft.com/office/drawing/2014/main" id="{00000000-0008-0000-0F00-000036020000}"/>
            </a:ext>
          </a:extLst>
        </xdr:cNvPr>
        <xdr:cNvSpPr txBox="1"/>
      </xdr:nvSpPr>
      <xdr:spPr>
        <a:xfrm>
          <a:off x="16357600" y="18717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25581</xdr:rowOff>
    </xdr:from>
    <xdr:to>
      <xdr:col>86</xdr:col>
      <xdr:colOff>25400</xdr:colOff>
      <xdr:row>109</xdr:row>
      <xdr:rowOff>25581</xdr:rowOff>
    </xdr:to>
    <xdr:cxnSp macro="">
      <xdr:nvCxnSpPr>
        <xdr:cNvPr id="567" name="直線コネクタ 566">
          <a:extLst>
            <a:ext uri="{FF2B5EF4-FFF2-40B4-BE49-F238E27FC236}">
              <a16:creationId xmlns:a16="http://schemas.microsoft.com/office/drawing/2014/main" id="{00000000-0008-0000-0F00-000037020000}"/>
            </a:ext>
          </a:extLst>
        </xdr:cNvPr>
        <xdr:cNvCxnSpPr/>
      </xdr:nvCxnSpPr>
      <xdr:spPr>
        <a:xfrm>
          <a:off x="16230600" y="1871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168201</xdr:rowOff>
    </xdr:from>
    <xdr:ext cx="340478" cy="259045"/>
    <xdr:sp macro="" textlink="">
      <xdr:nvSpPr>
        <xdr:cNvPr id="568" name="【庁舎】&#10;有形固定資産減価償却率最大値テキスト">
          <a:extLst>
            <a:ext uri="{FF2B5EF4-FFF2-40B4-BE49-F238E27FC236}">
              <a16:creationId xmlns:a16="http://schemas.microsoft.com/office/drawing/2014/main" id="{00000000-0008-0000-0F00-000038020000}"/>
            </a:ext>
          </a:extLst>
        </xdr:cNvPr>
        <xdr:cNvSpPr txBox="1"/>
      </xdr:nvSpPr>
      <xdr:spPr>
        <a:xfrm>
          <a:off x="16357600" y="1697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50074</xdr:rowOff>
    </xdr:from>
    <xdr:to>
      <xdr:col>86</xdr:col>
      <xdr:colOff>25400</xdr:colOff>
      <xdr:row>100</xdr:row>
      <xdr:rowOff>50074</xdr:rowOff>
    </xdr:to>
    <xdr:cxnSp macro="">
      <xdr:nvCxnSpPr>
        <xdr:cNvPr id="569" name="直線コネクタ 568">
          <a:extLst>
            <a:ext uri="{FF2B5EF4-FFF2-40B4-BE49-F238E27FC236}">
              <a16:creationId xmlns:a16="http://schemas.microsoft.com/office/drawing/2014/main" id="{00000000-0008-0000-0F00-000039020000}"/>
            </a:ext>
          </a:extLst>
        </xdr:cNvPr>
        <xdr:cNvCxnSpPr/>
      </xdr:nvCxnSpPr>
      <xdr:spPr>
        <a:xfrm>
          <a:off x="16230600" y="1719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25416</xdr:rowOff>
    </xdr:from>
    <xdr:ext cx="405111" cy="259045"/>
    <xdr:sp macro="" textlink="">
      <xdr:nvSpPr>
        <xdr:cNvPr id="570" name="【庁舎】&#10;有形固定資産減価償却率平均値テキスト">
          <a:extLst>
            <a:ext uri="{FF2B5EF4-FFF2-40B4-BE49-F238E27FC236}">
              <a16:creationId xmlns:a16="http://schemas.microsoft.com/office/drawing/2014/main" id="{00000000-0008-0000-0F00-00003A020000}"/>
            </a:ext>
          </a:extLst>
        </xdr:cNvPr>
        <xdr:cNvSpPr txBox="1"/>
      </xdr:nvSpPr>
      <xdr:spPr>
        <a:xfrm>
          <a:off x="16357600" y="178562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2539</xdr:rowOff>
    </xdr:from>
    <xdr:to>
      <xdr:col>85</xdr:col>
      <xdr:colOff>177800</xdr:colOff>
      <xdr:row>105</xdr:row>
      <xdr:rowOff>104139</xdr:rowOff>
    </xdr:to>
    <xdr:sp macro="" textlink="">
      <xdr:nvSpPr>
        <xdr:cNvPr id="571" name="フローチャート: 判断 570">
          <a:extLst>
            <a:ext uri="{FF2B5EF4-FFF2-40B4-BE49-F238E27FC236}">
              <a16:creationId xmlns:a16="http://schemas.microsoft.com/office/drawing/2014/main" id="{00000000-0008-0000-0F00-00003B020000}"/>
            </a:ext>
          </a:extLst>
        </xdr:cNvPr>
        <xdr:cNvSpPr/>
      </xdr:nvSpPr>
      <xdr:spPr>
        <a:xfrm>
          <a:off x="16268700" y="1800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141332</xdr:rowOff>
    </xdr:from>
    <xdr:to>
      <xdr:col>81</xdr:col>
      <xdr:colOff>101600</xdr:colOff>
      <xdr:row>105</xdr:row>
      <xdr:rowOff>71482</xdr:rowOff>
    </xdr:to>
    <xdr:sp macro="" textlink="">
      <xdr:nvSpPr>
        <xdr:cNvPr id="572" name="フローチャート: 判断 571">
          <a:extLst>
            <a:ext uri="{FF2B5EF4-FFF2-40B4-BE49-F238E27FC236}">
              <a16:creationId xmlns:a16="http://schemas.microsoft.com/office/drawing/2014/main" id="{00000000-0008-0000-0F00-00003C020000}"/>
            </a:ext>
          </a:extLst>
        </xdr:cNvPr>
        <xdr:cNvSpPr/>
      </xdr:nvSpPr>
      <xdr:spPr>
        <a:xfrm>
          <a:off x="15430500" y="1797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134801</xdr:rowOff>
    </xdr:from>
    <xdr:to>
      <xdr:col>76</xdr:col>
      <xdr:colOff>165100</xdr:colOff>
      <xdr:row>105</xdr:row>
      <xdr:rowOff>64951</xdr:rowOff>
    </xdr:to>
    <xdr:sp macro="" textlink="">
      <xdr:nvSpPr>
        <xdr:cNvPr id="573" name="フローチャート: 判断 572">
          <a:extLst>
            <a:ext uri="{FF2B5EF4-FFF2-40B4-BE49-F238E27FC236}">
              <a16:creationId xmlns:a16="http://schemas.microsoft.com/office/drawing/2014/main" id="{00000000-0008-0000-0F00-00003D020000}"/>
            </a:ext>
          </a:extLst>
        </xdr:cNvPr>
        <xdr:cNvSpPr/>
      </xdr:nvSpPr>
      <xdr:spPr>
        <a:xfrm>
          <a:off x="14541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129902</xdr:rowOff>
    </xdr:from>
    <xdr:to>
      <xdr:col>72</xdr:col>
      <xdr:colOff>38100</xdr:colOff>
      <xdr:row>105</xdr:row>
      <xdr:rowOff>60052</xdr:rowOff>
    </xdr:to>
    <xdr:sp macro="" textlink="">
      <xdr:nvSpPr>
        <xdr:cNvPr id="574" name="フローチャート: 判断 573">
          <a:extLst>
            <a:ext uri="{FF2B5EF4-FFF2-40B4-BE49-F238E27FC236}">
              <a16:creationId xmlns:a16="http://schemas.microsoft.com/office/drawing/2014/main" id="{00000000-0008-0000-0F00-00003E020000}"/>
            </a:ext>
          </a:extLst>
        </xdr:cNvPr>
        <xdr:cNvSpPr/>
      </xdr:nvSpPr>
      <xdr:spPr>
        <a:xfrm>
          <a:off x="13652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116839</xdr:rowOff>
    </xdr:from>
    <xdr:to>
      <xdr:col>67</xdr:col>
      <xdr:colOff>101600</xdr:colOff>
      <xdr:row>105</xdr:row>
      <xdr:rowOff>46989</xdr:rowOff>
    </xdr:to>
    <xdr:sp macro="" textlink="">
      <xdr:nvSpPr>
        <xdr:cNvPr id="575" name="フローチャート: 判断 574">
          <a:extLst>
            <a:ext uri="{FF2B5EF4-FFF2-40B4-BE49-F238E27FC236}">
              <a16:creationId xmlns:a16="http://schemas.microsoft.com/office/drawing/2014/main" id="{00000000-0008-0000-0F00-00003F020000}"/>
            </a:ext>
          </a:extLst>
        </xdr:cNvPr>
        <xdr:cNvSpPr/>
      </xdr:nvSpPr>
      <xdr:spPr>
        <a:xfrm>
          <a:off x="12763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00000000-0008-0000-0F00-000040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00000000-0008-0000-0F00-000041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00000000-0008-0000-0F00-000042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00000000-0008-0000-0F00-000043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00000000-0008-0000-0F00-000044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53158</xdr:rowOff>
    </xdr:from>
    <xdr:to>
      <xdr:col>85</xdr:col>
      <xdr:colOff>177800</xdr:colOff>
      <xdr:row>107</xdr:row>
      <xdr:rowOff>154758</xdr:rowOff>
    </xdr:to>
    <xdr:sp macro="" textlink="">
      <xdr:nvSpPr>
        <xdr:cNvPr id="581" name="楕円 580">
          <a:extLst>
            <a:ext uri="{FF2B5EF4-FFF2-40B4-BE49-F238E27FC236}">
              <a16:creationId xmlns:a16="http://schemas.microsoft.com/office/drawing/2014/main" id="{00000000-0008-0000-0F00-000045020000}"/>
            </a:ext>
          </a:extLst>
        </xdr:cNvPr>
        <xdr:cNvSpPr/>
      </xdr:nvSpPr>
      <xdr:spPr>
        <a:xfrm>
          <a:off x="16268700" y="1839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31585</xdr:rowOff>
    </xdr:from>
    <xdr:ext cx="405111" cy="259045"/>
    <xdr:sp macro="" textlink="">
      <xdr:nvSpPr>
        <xdr:cNvPr id="582" name="【庁舎】&#10;有形固定資産減価償却率該当値テキスト">
          <a:extLst>
            <a:ext uri="{FF2B5EF4-FFF2-40B4-BE49-F238E27FC236}">
              <a16:creationId xmlns:a16="http://schemas.microsoft.com/office/drawing/2014/main" id="{00000000-0008-0000-0F00-000046020000}"/>
            </a:ext>
          </a:extLst>
        </xdr:cNvPr>
        <xdr:cNvSpPr txBox="1"/>
      </xdr:nvSpPr>
      <xdr:spPr>
        <a:xfrm>
          <a:off x="16357600" y="18376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27032</xdr:rowOff>
    </xdr:from>
    <xdr:to>
      <xdr:col>81</xdr:col>
      <xdr:colOff>101600</xdr:colOff>
      <xdr:row>106</xdr:row>
      <xdr:rowOff>128632</xdr:rowOff>
    </xdr:to>
    <xdr:sp macro="" textlink="">
      <xdr:nvSpPr>
        <xdr:cNvPr id="583" name="楕円 582">
          <a:extLst>
            <a:ext uri="{FF2B5EF4-FFF2-40B4-BE49-F238E27FC236}">
              <a16:creationId xmlns:a16="http://schemas.microsoft.com/office/drawing/2014/main" id="{00000000-0008-0000-0F00-000047020000}"/>
            </a:ext>
          </a:extLst>
        </xdr:cNvPr>
        <xdr:cNvSpPr/>
      </xdr:nvSpPr>
      <xdr:spPr>
        <a:xfrm>
          <a:off x="15430500" y="1820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77832</xdr:rowOff>
    </xdr:from>
    <xdr:to>
      <xdr:col>85</xdr:col>
      <xdr:colOff>127000</xdr:colOff>
      <xdr:row>107</xdr:row>
      <xdr:rowOff>103958</xdr:rowOff>
    </xdr:to>
    <xdr:cxnSp macro="">
      <xdr:nvCxnSpPr>
        <xdr:cNvPr id="584" name="直線コネクタ 583">
          <a:extLst>
            <a:ext uri="{FF2B5EF4-FFF2-40B4-BE49-F238E27FC236}">
              <a16:creationId xmlns:a16="http://schemas.microsoft.com/office/drawing/2014/main" id="{00000000-0008-0000-0F00-000048020000}"/>
            </a:ext>
          </a:extLst>
        </xdr:cNvPr>
        <xdr:cNvCxnSpPr/>
      </xdr:nvCxnSpPr>
      <xdr:spPr>
        <a:xfrm>
          <a:off x="15481300" y="18251532"/>
          <a:ext cx="838200" cy="197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151130</xdr:rowOff>
    </xdr:from>
    <xdr:to>
      <xdr:col>76</xdr:col>
      <xdr:colOff>165100</xdr:colOff>
      <xdr:row>106</xdr:row>
      <xdr:rowOff>81280</xdr:rowOff>
    </xdr:to>
    <xdr:sp macro="" textlink="">
      <xdr:nvSpPr>
        <xdr:cNvPr id="585" name="楕円 584">
          <a:extLst>
            <a:ext uri="{FF2B5EF4-FFF2-40B4-BE49-F238E27FC236}">
              <a16:creationId xmlns:a16="http://schemas.microsoft.com/office/drawing/2014/main" id="{00000000-0008-0000-0F00-000049020000}"/>
            </a:ext>
          </a:extLst>
        </xdr:cNvPr>
        <xdr:cNvSpPr/>
      </xdr:nvSpPr>
      <xdr:spPr>
        <a:xfrm>
          <a:off x="14541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30480</xdr:rowOff>
    </xdr:from>
    <xdr:to>
      <xdr:col>81</xdr:col>
      <xdr:colOff>50800</xdr:colOff>
      <xdr:row>106</xdr:row>
      <xdr:rowOff>77832</xdr:rowOff>
    </xdr:to>
    <xdr:cxnSp macro="">
      <xdr:nvCxnSpPr>
        <xdr:cNvPr id="586" name="直線コネクタ 585">
          <a:extLst>
            <a:ext uri="{FF2B5EF4-FFF2-40B4-BE49-F238E27FC236}">
              <a16:creationId xmlns:a16="http://schemas.microsoft.com/office/drawing/2014/main" id="{00000000-0008-0000-0F00-00004A020000}"/>
            </a:ext>
          </a:extLst>
        </xdr:cNvPr>
        <xdr:cNvCxnSpPr/>
      </xdr:nvCxnSpPr>
      <xdr:spPr>
        <a:xfrm>
          <a:off x="14592300" y="18204180"/>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69487</xdr:rowOff>
    </xdr:from>
    <xdr:to>
      <xdr:col>72</xdr:col>
      <xdr:colOff>38100</xdr:colOff>
      <xdr:row>106</xdr:row>
      <xdr:rowOff>171087</xdr:rowOff>
    </xdr:to>
    <xdr:sp macro="" textlink="">
      <xdr:nvSpPr>
        <xdr:cNvPr id="587" name="楕円 586">
          <a:extLst>
            <a:ext uri="{FF2B5EF4-FFF2-40B4-BE49-F238E27FC236}">
              <a16:creationId xmlns:a16="http://schemas.microsoft.com/office/drawing/2014/main" id="{00000000-0008-0000-0F00-00004B020000}"/>
            </a:ext>
          </a:extLst>
        </xdr:cNvPr>
        <xdr:cNvSpPr/>
      </xdr:nvSpPr>
      <xdr:spPr>
        <a:xfrm>
          <a:off x="13652500" y="1824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30480</xdr:rowOff>
    </xdr:from>
    <xdr:to>
      <xdr:col>76</xdr:col>
      <xdr:colOff>114300</xdr:colOff>
      <xdr:row>106</xdr:row>
      <xdr:rowOff>120287</xdr:rowOff>
    </xdr:to>
    <xdr:cxnSp macro="">
      <xdr:nvCxnSpPr>
        <xdr:cNvPr id="588" name="直線コネクタ 587">
          <a:extLst>
            <a:ext uri="{FF2B5EF4-FFF2-40B4-BE49-F238E27FC236}">
              <a16:creationId xmlns:a16="http://schemas.microsoft.com/office/drawing/2014/main" id="{00000000-0008-0000-0F00-00004C020000}"/>
            </a:ext>
          </a:extLst>
        </xdr:cNvPr>
        <xdr:cNvCxnSpPr/>
      </xdr:nvCxnSpPr>
      <xdr:spPr>
        <a:xfrm flipV="1">
          <a:off x="13703300" y="18204180"/>
          <a:ext cx="889000" cy="8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36830</xdr:rowOff>
    </xdr:from>
    <xdr:to>
      <xdr:col>67</xdr:col>
      <xdr:colOff>101600</xdr:colOff>
      <xdr:row>106</xdr:row>
      <xdr:rowOff>138430</xdr:rowOff>
    </xdr:to>
    <xdr:sp macro="" textlink="">
      <xdr:nvSpPr>
        <xdr:cNvPr id="589" name="楕円 588">
          <a:extLst>
            <a:ext uri="{FF2B5EF4-FFF2-40B4-BE49-F238E27FC236}">
              <a16:creationId xmlns:a16="http://schemas.microsoft.com/office/drawing/2014/main" id="{00000000-0008-0000-0F00-00004D020000}"/>
            </a:ext>
          </a:extLst>
        </xdr:cNvPr>
        <xdr:cNvSpPr/>
      </xdr:nvSpPr>
      <xdr:spPr>
        <a:xfrm>
          <a:off x="12763500" y="1821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87630</xdr:rowOff>
    </xdr:from>
    <xdr:to>
      <xdr:col>71</xdr:col>
      <xdr:colOff>177800</xdr:colOff>
      <xdr:row>106</xdr:row>
      <xdr:rowOff>120287</xdr:rowOff>
    </xdr:to>
    <xdr:cxnSp macro="">
      <xdr:nvCxnSpPr>
        <xdr:cNvPr id="590" name="直線コネクタ 589">
          <a:extLst>
            <a:ext uri="{FF2B5EF4-FFF2-40B4-BE49-F238E27FC236}">
              <a16:creationId xmlns:a16="http://schemas.microsoft.com/office/drawing/2014/main" id="{00000000-0008-0000-0F00-00004E020000}"/>
            </a:ext>
          </a:extLst>
        </xdr:cNvPr>
        <xdr:cNvCxnSpPr/>
      </xdr:nvCxnSpPr>
      <xdr:spPr>
        <a:xfrm>
          <a:off x="12814300" y="1826133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88009</xdr:rowOff>
    </xdr:from>
    <xdr:ext cx="405111" cy="259045"/>
    <xdr:sp macro="" textlink="">
      <xdr:nvSpPr>
        <xdr:cNvPr id="591" name="n_1aveValue【庁舎】&#10;有形固定資産減価償却率">
          <a:extLst>
            <a:ext uri="{FF2B5EF4-FFF2-40B4-BE49-F238E27FC236}">
              <a16:creationId xmlns:a16="http://schemas.microsoft.com/office/drawing/2014/main" id="{00000000-0008-0000-0F00-00004F020000}"/>
            </a:ext>
          </a:extLst>
        </xdr:cNvPr>
        <xdr:cNvSpPr txBox="1"/>
      </xdr:nvSpPr>
      <xdr:spPr>
        <a:xfrm>
          <a:off x="15266044" y="1774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81478</xdr:rowOff>
    </xdr:from>
    <xdr:ext cx="405111" cy="259045"/>
    <xdr:sp macro="" textlink="">
      <xdr:nvSpPr>
        <xdr:cNvPr id="592" name="n_2aveValue【庁舎】&#10;有形固定資産減価償却率">
          <a:extLst>
            <a:ext uri="{FF2B5EF4-FFF2-40B4-BE49-F238E27FC236}">
              <a16:creationId xmlns:a16="http://schemas.microsoft.com/office/drawing/2014/main" id="{00000000-0008-0000-0F00-000050020000}"/>
            </a:ext>
          </a:extLst>
        </xdr:cNvPr>
        <xdr:cNvSpPr txBox="1"/>
      </xdr:nvSpPr>
      <xdr:spPr>
        <a:xfrm>
          <a:off x="143897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76579</xdr:rowOff>
    </xdr:from>
    <xdr:ext cx="405111" cy="259045"/>
    <xdr:sp macro="" textlink="">
      <xdr:nvSpPr>
        <xdr:cNvPr id="593" name="n_3aveValue【庁舎】&#10;有形固定資産減価償却率">
          <a:extLst>
            <a:ext uri="{FF2B5EF4-FFF2-40B4-BE49-F238E27FC236}">
              <a16:creationId xmlns:a16="http://schemas.microsoft.com/office/drawing/2014/main" id="{00000000-0008-0000-0F00-000051020000}"/>
            </a:ext>
          </a:extLst>
        </xdr:cNvPr>
        <xdr:cNvSpPr txBox="1"/>
      </xdr:nvSpPr>
      <xdr:spPr>
        <a:xfrm>
          <a:off x="13500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63516</xdr:rowOff>
    </xdr:from>
    <xdr:ext cx="405111" cy="259045"/>
    <xdr:sp macro="" textlink="">
      <xdr:nvSpPr>
        <xdr:cNvPr id="594" name="n_4aveValue【庁舎】&#10;有形固定資産減価償却率">
          <a:extLst>
            <a:ext uri="{FF2B5EF4-FFF2-40B4-BE49-F238E27FC236}">
              <a16:creationId xmlns:a16="http://schemas.microsoft.com/office/drawing/2014/main" id="{00000000-0008-0000-0F00-000052020000}"/>
            </a:ext>
          </a:extLst>
        </xdr:cNvPr>
        <xdr:cNvSpPr txBox="1"/>
      </xdr:nvSpPr>
      <xdr:spPr>
        <a:xfrm>
          <a:off x="12611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119759</xdr:rowOff>
    </xdr:from>
    <xdr:ext cx="405111" cy="259045"/>
    <xdr:sp macro="" textlink="">
      <xdr:nvSpPr>
        <xdr:cNvPr id="595" name="n_1mainValue【庁舎】&#10;有形固定資産減価償却率">
          <a:extLst>
            <a:ext uri="{FF2B5EF4-FFF2-40B4-BE49-F238E27FC236}">
              <a16:creationId xmlns:a16="http://schemas.microsoft.com/office/drawing/2014/main" id="{00000000-0008-0000-0F00-000053020000}"/>
            </a:ext>
          </a:extLst>
        </xdr:cNvPr>
        <xdr:cNvSpPr txBox="1"/>
      </xdr:nvSpPr>
      <xdr:spPr>
        <a:xfrm>
          <a:off x="15266044" y="1829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72407</xdr:rowOff>
    </xdr:from>
    <xdr:ext cx="405111" cy="259045"/>
    <xdr:sp macro="" textlink="">
      <xdr:nvSpPr>
        <xdr:cNvPr id="596" name="n_2mainValue【庁舎】&#10;有形固定資産減価償却率">
          <a:extLst>
            <a:ext uri="{FF2B5EF4-FFF2-40B4-BE49-F238E27FC236}">
              <a16:creationId xmlns:a16="http://schemas.microsoft.com/office/drawing/2014/main" id="{00000000-0008-0000-0F00-000054020000}"/>
            </a:ext>
          </a:extLst>
        </xdr:cNvPr>
        <xdr:cNvSpPr txBox="1"/>
      </xdr:nvSpPr>
      <xdr:spPr>
        <a:xfrm>
          <a:off x="14389744"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162214</xdr:rowOff>
    </xdr:from>
    <xdr:ext cx="405111" cy="259045"/>
    <xdr:sp macro="" textlink="">
      <xdr:nvSpPr>
        <xdr:cNvPr id="597" name="n_3mainValue【庁舎】&#10;有形固定資産減価償却率">
          <a:extLst>
            <a:ext uri="{FF2B5EF4-FFF2-40B4-BE49-F238E27FC236}">
              <a16:creationId xmlns:a16="http://schemas.microsoft.com/office/drawing/2014/main" id="{00000000-0008-0000-0F00-000055020000}"/>
            </a:ext>
          </a:extLst>
        </xdr:cNvPr>
        <xdr:cNvSpPr txBox="1"/>
      </xdr:nvSpPr>
      <xdr:spPr>
        <a:xfrm>
          <a:off x="13500744" y="18335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129557</xdr:rowOff>
    </xdr:from>
    <xdr:ext cx="405111" cy="259045"/>
    <xdr:sp macro="" textlink="">
      <xdr:nvSpPr>
        <xdr:cNvPr id="598" name="n_4mainValue【庁舎】&#10;有形固定資産減価償却率">
          <a:extLst>
            <a:ext uri="{FF2B5EF4-FFF2-40B4-BE49-F238E27FC236}">
              <a16:creationId xmlns:a16="http://schemas.microsoft.com/office/drawing/2014/main" id="{00000000-0008-0000-0F00-000056020000}"/>
            </a:ext>
          </a:extLst>
        </xdr:cNvPr>
        <xdr:cNvSpPr txBox="1"/>
      </xdr:nvSpPr>
      <xdr:spPr>
        <a:xfrm>
          <a:off x="12611744" y="1830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9" name="正方形/長方形 598">
          <a:extLst>
            <a:ext uri="{FF2B5EF4-FFF2-40B4-BE49-F238E27FC236}">
              <a16:creationId xmlns:a16="http://schemas.microsoft.com/office/drawing/2014/main" id="{00000000-0008-0000-0F00-000057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0" name="正方形/長方形 599">
          <a:extLst>
            <a:ext uri="{FF2B5EF4-FFF2-40B4-BE49-F238E27FC236}">
              <a16:creationId xmlns:a16="http://schemas.microsoft.com/office/drawing/2014/main" id="{00000000-0008-0000-0F00-000058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1" name="正方形/長方形 600">
          <a:extLst>
            <a:ext uri="{FF2B5EF4-FFF2-40B4-BE49-F238E27FC236}">
              <a16:creationId xmlns:a16="http://schemas.microsoft.com/office/drawing/2014/main" id="{00000000-0008-0000-0F00-000059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2" name="正方形/長方形 601">
          <a:extLst>
            <a:ext uri="{FF2B5EF4-FFF2-40B4-BE49-F238E27FC236}">
              <a16:creationId xmlns:a16="http://schemas.microsoft.com/office/drawing/2014/main" id="{00000000-0008-0000-0F00-00005A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3" name="正方形/長方形 602">
          <a:extLst>
            <a:ext uri="{FF2B5EF4-FFF2-40B4-BE49-F238E27FC236}">
              <a16:creationId xmlns:a16="http://schemas.microsoft.com/office/drawing/2014/main" id="{00000000-0008-0000-0F00-00005B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4" name="正方形/長方形 603">
          <a:extLst>
            <a:ext uri="{FF2B5EF4-FFF2-40B4-BE49-F238E27FC236}">
              <a16:creationId xmlns:a16="http://schemas.microsoft.com/office/drawing/2014/main" id="{00000000-0008-0000-0F00-00005C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5" name="正方形/長方形 604">
          <a:extLst>
            <a:ext uri="{FF2B5EF4-FFF2-40B4-BE49-F238E27FC236}">
              <a16:creationId xmlns:a16="http://schemas.microsoft.com/office/drawing/2014/main" id="{00000000-0008-0000-0F00-00005D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6" name="正方形/長方形 605">
          <a:extLst>
            <a:ext uri="{FF2B5EF4-FFF2-40B4-BE49-F238E27FC236}">
              <a16:creationId xmlns:a16="http://schemas.microsoft.com/office/drawing/2014/main" id="{00000000-0008-0000-0F00-00005E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7" name="テキスト ボックス 606">
          <a:extLst>
            <a:ext uri="{FF2B5EF4-FFF2-40B4-BE49-F238E27FC236}">
              <a16:creationId xmlns:a16="http://schemas.microsoft.com/office/drawing/2014/main" id="{00000000-0008-0000-0F00-00005F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8" name="直線コネクタ 607">
          <a:extLst>
            <a:ext uri="{FF2B5EF4-FFF2-40B4-BE49-F238E27FC236}">
              <a16:creationId xmlns:a16="http://schemas.microsoft.com/office/drawing/2014/main" id="{00000000-0008-0000-0F00-000060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09" name="直線コネクタ 608">
          <a:extLst>
            <a:ext uri="{FF2B5EF4-FFF2-40B4-BE49-F238E27FC236}">
              <a16:creationId xmlns:a16="http://schemas.microsoft.com/office/drawing/2014/main" id="{00000000-0008-0000-0F00-000061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10" name="テキスト ボックス 609">
          <a:extLst>
            <a:ext uri="{FF2B5EF4-FFF2-40B4-BE49-F238E27FC236}">
              <a16:creationId xmlns:a16="http://schemas.microsoft.com/office/drawing/2014/main" id="{00000000-0008-0000-0F00-000062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11" name="直線コネクタ 610">
          <a:extLst>
            <a:ext uri="{FF2B5EF4-FFF2-40B4-BE49-F238E27FC236}">
              <a16:creationId xmlns:a16="http://schemas.microsoft.com/office/drawing/2014/main" id="{00000000-0008-0000-0F00-000063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12" name="テキスト ボックス 611">
          <a:extLst>
            <a:ext uri="{FF2B5EF4-FFF2-40B4-BE49-F238E27FC236}">
              <a16:creationId xmlns:a16="http://schemas.microsoft.com/office/drawing/2014/main" id="{00000000-0008-0000-0F00-000064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13" name="直線コネクタ 612">
          <a:extLst>
            <a:ext uri="{FF2B5EF4-FFF2-40B4-BE49-F238E27FC236}">
              <a16:creationId xmlns:a16="http://schemas.microsoft.com/office/drawing/2014/main" id="{00000000-0008-0000-0F00-000065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14" name="テキスト ボックス 613">
          <a:extLst>
            <a:ext uri="{FF2B5EF4-FFF2-40B4-BE49-F238E27FC236}">
              <a16:creationId xmlns:a16="http://schemas.microsoft.com/office/drawing/2014/main" id="{00000000-0008-0000-0F00-000066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15" name="直線コネクタ 614">
          <a:extLst>
            <a:ext uri="{FF2B5EF4-FFF2-40B4-BE49-F238E27FC236}">
              <a16:creationId xmlns:a16="http://schemas.microsoft.com/office/drawing/2014/main" id="{00000000-0008-0000-0F00-000067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16" name="テキスト ボックス 615">
          <a:extLst>
            <a:ext uri="{FF2B5EF4-FFF2-40B4-BE49-F238E27FC236}">
              <a16:creationId xmlns:a16="http://schemas.microsoft.com/office/drawing/2014/main" id="{00000000-0008-0000-0F00-000068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17" name="直線コネクタ 616">
          <a:extLst>
            <a:ext uri="{FF2B5EF4-FFF2-40B4-BE49-F238E27FC236}">
              <a16:creationId xmlns:a16="http://schemas.microsoft.com/office/drawing/2014/main" id="{00000000-0008-0000-0F00-000069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18" name="テキスト ボックス 617">
          <a:extLst>
            <a:ext uri="{FF2B5EF4-FFF2-40B4-BE49-F238E27FC236}">
              <a16:creationId xmlns:a16="http://schemas.microsoft.com/office/drawing/2014/main" id="{00000000-0008-0000-0F00-00006A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19" name="直線コネクタ 618">
          <a:extLst>
            <a:ext uri="{FF2B5EF4-FFF2-40B4-BE49-F238E27FC236}">
              <a16:creationId xmlns:a16="http://schemas.microsoft.com/office/drawing/2014/main" id="{00000000-0008-0000-0F00-00006B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20" name="テキスト ボックス 619">
          <a:extLst>
            <a:ext uri="{FF2B5EF4-FFF2-40B4-BE49-F238E27FC236}">
              <a16:creationId xmlns:a16="http://schemas.microsoft.com/office/drawing/2014/main" id="{00000000-0008-0000-0F00-00006C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1" name="直線コネクタ 620">
          <a:extLst>
            <a:ext uri="{FF2B5EF4-FFF2-40B4-BE49-F238E27FC236}">
              <a16:creationId xmlns:a16="http://schemas.microsoft.com/office/drawing/2014/main" id="{00000000-0008-0000-0F00-00006D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2" name="テキスト ボックス 621">
          <a:extLst>
            <a:ext uri="{FF2B5EF4-FFF2-40B4-BE49-F238E27FC236}">
              <a16:creationId xmlns:a16="http://schemas.microsoft.com/office/drawing/2014/main" id="{00000000-0008-0000-0F00-00006E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3" name="【庁舎】&#10;一人当たり面積グラフ枠">
          <a:extLst>
            <a:ext uri="{FF2B5EF4-FFF2-40B4-BE49-F238E27FC236}">
              <a16:creationId xmlns:a16="http://schemas.microsoft.com/office/drawing/2014/main" id="{00000000-0008-0000-0F00-00006F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34834</xdr:rowOff>
    </xdr:from>
    <xdr:to>
      <xdr:col>116</xdr:col>
      <xdr:colOff>62864</xdr:colOff>
      <xdr:row>107</xdr:row>
      <xdr:rowOff>155121</xdr:rowOff>
    </xdr:to>
    <xdr:cxnSp macro="">
      <xdr:nvCxnSpPr>
        <xdr:cNvPr id="624" name="直線コネクタ 623">
          <a:extLst>
            <a:ext uri="{FF2B5EF4-FFF2-40B4-BE49-F238E27FC236}">
              <a16:creationId xmlns:a16="http://schemas.microsoft.com/office/drawing/2014/main" id="{00000000-0008-0000-0F00-000070020000}"/>
            </a:ext>
          </a:extLst>
        </xdr:cNvPr>
        <xdr:cNvCxnSpPr/>
      </xdr:nvCxnSpPr>
      <xdr:spPr>
        <a:xfrm flipV="1">
          <a:off x="22160864" y="17179834"/>
          <a:ext cx="0" cy="1320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625" name="【庁舎】&#10;一人当たり面積最小値テキスト">
          <a:extLst>
            <a:ext uri="{FF2B5EF4-FFF2-40B4-BE49-F238E27FC236}">
              <a16:creationId xmlns:a16="http://schemas.microsoft.com/office/drawing/2014/main" id="{00000000-0008-0000-0F00-000071020000}"/>
            </a:ext>
          </a:extLst>
        </xdr:cNvPr>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626" name="直線コネクタ 625">
          <a:extLst>
            <a:ext uri="{FF2B5EF4-FFF2-40B4-BE49-F238E27FC236}">
              <a16:creationId xmlns:a16="http://schemas.microsoft.com/office/drawing/2014/main" id="{00000000-0008-0000-0F00-000072020000}"/>
            </a:ext>
          </a:extLst>
        </xdr:cNvPr>
        <xdr:cNvCxnSpPr/>
      </xdr:nvCxnSpPr>
      <xdr:spPr>
        <a:xfrm>
          <a:off x="22072600" y="1850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152961</xdr:rowOff>
    </xdr:from>
    <xdr:ext cx="469744" cy="259045"/>
    <xdr:sp macro="" textlink="">
      <xdr:nvSpPr>
        <xdr:cNvPr id="627" name="【庁舎】&#10;一人当たり面積最大値テキスト">
          <a:extLst>
            <a:ext uri="{FF2B5EF4-FFF2-40B4-BE49-F238E27FC236}">
              <a16:creationId xmlns:a16="http://schemas.microsoft.com/office/drawing/2014/main" id="{00000000-0008-0000-0F00-000073020000}"/>
            </a:ext>
          </a:extLst>
        </xdr:cNvPr>
        <xdr:cNvSpPr txBox="1"/>
      </xdr:nvSpPr>
      <xdr:spPr>
        <a:xfrm>
          <a:off x="22199600" y="16955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34834</xdr:rowOff>
    </xdr:from>
    <xdr:to>
      <xdr:col>116</xdr:col>
      <xdr:colOff>152400</xdr:colOff>
      <xdr:row>100</xdr:row>
      <xdr:rowOff>34834</xdr:rowOff>
    </xdr:to>
    <xdr:cxnSp macro="">
      <xdr:nvCxnSpPr>
        <xdr:cNvPr id="628" name="直線コネクタ 627">
          <a:extLst>
            <a:ext uri="{FF2B5EF4-FFF2-40B4-BE49-F238E27FC236}">
              <a16:creationId xmlns:a16="http://schemas.microsoft.com/office/drawing/2014/main" id="{00000000-0008-0000-0F00-000074020000}"/>
            </a:ext>
          </a:extLst>
        </xdr:cNvPr>
        <xdr:cNvCxnSpPr/>
      </xdr:nvCxnSpPr>
      <xdr:spPr>
        <a:xfrm>
          <a:off x="22072600" y="17179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56441</xdr:rowOff>
    </xdr:from>
    <xdr:ext cx="469744" cy="259045"/>
    <xdr:sp macro="" textlink="">
      <xdr:nvSpPr>
        <xdr:cNvPr id="629" name="【庁舎】&#10;一人当たり面積平均値テキスト">
          <a:extLst>
            <a:ext uri="{FF2B5EF4-FFF2-40B4-BE49-F238E27FC236}">
              <a16:creationId xmlns:a16="http://schemas.microsoft.com/office/drawing/2014/main" id="{00000000-0008-0000-0F00-000075020000}"/>
            </a:ext>
          </a:extLst>
        </xdr:cNvPr>
        <xdr:cNvSpPr txBox="1"/>
      </xdr:nvSpPr>
      <xdr:spPr>
        <a:xfrm>
          <a:off x="22199600" y="178872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33564</xdr:rowOff>
    </xdr:from>
    <xdr:to>
      <xdr:col>116</xdr:col>
      <xdr:colOff>114300</xdr:colOff>
      <xdr:row>105</xdr:row>
      <xdr:rowOff>135164</xdr:rowOff>
    </xdr:to>
    <xdr:sp macro="" textlink="">
      <xdr:nvSpPr>
        <xdr:cNvPr id="630" name="フローチャート: 判断 629">
          <a:extLst>
            <a:ext uri="{FF2B5EF4-FFF2-40B4-BE49-F238E27FC236}">
              <a16:creationId xmlns:a16="http://schemas.microsoft.com/office/drawing/2014/main" id="{00000000-0008-0000-0F00-000076020000}"/>
            </a:ext>
          </a:extLst>
        </xdr:cNvPr>
        <xdr:cNvSpPr/>
      </xdr:nvSpPr>
      <xdr:spPr>
        <a:xfrm>
          <a:off x="22110700" y="18035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52070</xdr:rowOff>
    </xdr:from>
    <xdr:to>
      <xdr:col>112</xdr:col>
      <xdr:colOff>38100</xdr:colOff>
      <xdr:row>105</xdr:row>
      <xdr:rowOff>153670</xdr:rowOff>
    </xdr:to>
    <xdr:sp macro="" textlink="">
      <xdr:nvSpPr>
        <xdr:cNvPr id="631" name="フローチャート: 判断 630">
          <a:extLst>
            <a:ext uri="{FF2B5EF4-FFF2-40B4-BE49-F238E27FC236}">
              <a16:creationId xmlns:a16="http://schemas.microsoft.com/office/drawing/2014/main" id="{00000000-0008-0000-0F00-000077020000}"/>
            </a:ext>
          </a:extLst>
        </xdr:cNvPr>
        <xdr:cNvSpPr/>
      </xdr:nvSpPr>
      <xdr:spPr>
        <a:xfrm>
          <a:off x="2127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632" name="フローチャート: 判断 631">
          <a:extLst>
            <a:ext uri="{FF2B5EF4-FFF2-40B4-BE49-F238E27FC236}">
              <a16:creationId xmlns:a16="http://schemas.microsoft.com/office/drawing/2014/main" id="{00000000-0008-0000-0F00-000078020000}"/>
            </a:ext>
          </a:extLst>
        </xdr:cNvPr>
        <xdr:cNvSpPr/>
      </xdr:nvSpPr>
      <xdr:spPr>
        <a:xfrm>
          <a:off x="20383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52070</xdr:rowOff>
    </xdr:from>
    <xdr:to>
      <xdr:col>102</xdr:col>
      <xdr:colOff>165100</xdr:colOff>
      <xdr:row>105</xdr:row>
      <xdr:rowOff>153670</xdr:rowOff>
    </xdr:to>
    <xdr:sp macro="" textlink="">
      <xdr:nvSpPr>
        <xdr:cNvPr id="633" name="フローチャート: 判断 632">
          <a:extLst>
            <a:ext uri="{FF2B5EF4-FFF2-40B4-BE49-F238E27FC236}">
              <a16:creationId xmlns:a16="http://schemas.microsoft.com/office/drawing/2014/main" id="{00000000-0008-0000-0F00-000079020000}"/>
            </a:ext>
          </a:extLst>
        </xdr:cNvPr>
        <xdr:cNvSpPr/>
      </xdr:nvSpPr>
      <xdr:spPr>
        <a:xfrm>
          <a:off x="19494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70576</xdr:rowOff>
    </xdr:from>
    <xdr:to>
      <xdr:col>98</xdr:col>
      <xdr:colOff>38100</xdr:colOff>
      <xdr:row>106</xdr:row>
      <xdr:rowOff>726</xdr:rowOff>
    </xdr:to>
    <xdr:sp macro="" textlink="">
      <xdr:nvSpPr>
        <xdr:cNvPr id="634" name="フローチャート: 判断 633">
          <a:extLst>
            <a:ext uri="{FF2B5EF4-FFF2-40B4-BE49-F238E27FC236}">
              <a16:creationId xmlns:a16="http://schemas.microsoft.com/office/drawing/2014/main" id="{00000000-0008-0000-0F00-00007A020000}"/>
            </a:ext>
          </a:extLst>
        </xdr:cNvPr>
        <xdr:cNvSpPr/>
      </xdr:nvSpPr>
      <xdr:spPr>
        <a:xfrm>
          <a:off x="18605500" y="18072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00000000-0008-0000-0F00-00007B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00000000-0008-0000-0F00-00007C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00000000-0008-0000-0F00-00007D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00000000-0008-0000-0F00-00007E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00000000-0008-0000-0F00-00007F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159838</xdr:rowOff>
    </xdr:from>
    <xdr:to>
      <xdr:col>116</xdr:col>
      <xdr:colOff>114300</xdr:colOff>
      <xdr:row>106</xdr:row>
      <xdr:rowOff>89988</xdr:rowOff>
    </xdr:to>
    <xdr:sp macro="" textlink="">
      <xdr:nvSpPr>
        <xdr:cNvPr id="640" name="楕円 639">
          <a:extLst>
            <a:ext uri="{FF2B5EF4-FFF2-40B4-BE49-F238E27FC236}">
              <a16:creationId xmlns:a16="http://schemas.microsoft.com/office/drawing/2014/main" id="{00000000-0008-0000-0F00-000080020000}"/>
            </a:ext>
          </a:extLst>
        </xdr:cNvPr>
        <xdr:cNvSpPr/>
      </xdr:nvSpPr>
      <xdr:spPr>
        <a:xfrm>
          <a:off x="22110700" y="18162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138265</xdr:rowOff>
    </xdr:from>
    <xdr:ext cx="469744" cy="259045"/>
    <xdr:sp macro="" textlink="">
      <xdr:nvSpPr>
        <xdr:cNvPr id="641" name="【庁舎】&#10;一人当たり面積該当値テキスト">
          <a:extLst>
            <a:ext uri="{FF2B5EF4-FFF2-40B4-BE49-F238E27FC236}">
              <a16:creationId xmlns:a16="http://schemas.microsoft.com/office/drawing/2014/main" id="{00000000-0008-0000-0F00-000081020000}"/>
            </a:ext>
          </a:extLst>
        </xdr:cNvPr>
        <xdr:cNvSpPr txBox="1"/>
      </xdr:nvSpPr>
      <xdr:spPr>
        <a:xfrm>
          <a:off x="22199600" y="18140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170724</xdr:rowOff>
    </xdr:from>
    <xdr:to>
      <xdr:col>112</xdr:col>
      <xdr:colOff>38100</xdr:colOff>
      <xdr:row>106</xdr:row>
      <xdr:rowOff>100874</xdr:rowOff>
    </xdr:to>
    <xdr:sp macro="" textlink="">
      <xdr:nvSpPr>
        <xdr:cNvPr id="642" name="楕円 641">
          <a:extLst>
            <a:ext uri="{FF2B5EF4-FFF2-40B4-BE49-F238E27FC236}">
              <a16:creationId xmlns:a16="http://schemas.microsoft.com/office/drawing/2014/main" id="{00000000-0008-0000-0F00-000082020000}"/>
            </a:ext>
          </a:extLst>
        </xdr:cNvPr>
        <xdr:cNvSpPr/>
      </xdr:nvSpPr>
      <xdr:spPr>
        <a:xfrm>
          <a:off x="21272500" y="1817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39188</xdr:rowOff>
    </xdr:from>
    <xdr:to>
      <xdr:col>116</xdr:col>
      <xdr:colOff>63500</xdr:colOff>
      <xdr:row>106</xdr:row>
      <xdr:rowOff>50074</xdr:rowOff>
    </xdr:to>
    <xdr:cxnSp macro="">
      <xdr:nvCxnSpPr>
        <xdr:cNvPr id="643" name="直線コネクタ 642">
          <a:extLst>
            <a:ext uri="{FF2B5EF4-FFF2-40B4-BE49-F238E27FC236}">
              <a16:creationId xmlns:a16="http://schemas.microsoft.com/office/drawing/2014/main" id="{00000000-0008-0000-0F00-000083020000}"/>
            </a:ext>
          </a:extLst>
        </xdr:cNvPr>
        <xdr:cNvCxnSpPr/>
      </xdr:nvCxnSpPr>
      <xdr:spPr>
        <a:xfrm flipV="1">
          <a:off x="21323300" y="18212888"/>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7982</xdr:rowOff>
    </xdr:from>
    <xdr:to>
      <xdr:col>107</xdr:col>
      <xdr:colOff>101600</xdr:colOff>
      <xdr:row>106</xdr:row>
      <xdr:rowOff>109582</xdr:rowOff>
    </xdr:to>
    <xdr:sp macro="" textlink="">
      <xdr:nvSpPr>
        <xdr:cNvPr id="644" name="楕円 643">
          <a:extLst>
            <a:ext uri="{FF2B5EF4-FFF2-40B4-BE49-F238E27FC236}">
              <a16:creationId xmlns:a16="http://schemas.microsoft.com/office/drawing/2014/main" id="{00000000-0008-0000-0F00-000084020000}"/>
            </a:ext>
          </a:extLst>
        </xdr:cNvPr>
        <xdr:cNvSpPr/>
      </xdr:nvSpPr>
      <xdr:spPr>
        <a:xfrm>
          <a:off x="20383500" y="18181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50074</xdr:rowOff>
    </xdr:from>
    <xdr:to>
      <xdr:col>111</xdr:col>
      <xdr:colOff>177800</xdr:colOff>
      <xdr:row>106</xdr:row>
      <xdr:rowOff>58782</xdr:rowOff>
    </xdr:to>
    <xdr:cxnSp macro="">
      <xdr:nvCxnSpPr>
        <xdr:cNvPr id="645" name="直線コネクタ 644">
          <a:extLst>
            <a:ext uri="{FF2B5EF4-FFF2-40B4-BE49-F238E27FC236}">
              <a16:creationId xmlns:a16="http://schemas.microsoft.com/office/drawing/2014/main" id="{00000000-0008-0000-0F00-000085020000}"/>
            </a:ext>
          </a:extLst>
        </xdr:cNvPr>
        <xdr:cNvCxnSpPr/>
      </xdr:nvCxnSpPr>
      <xdr:spPr>
        <a:xfrm flipV="1">
          <a:off x="20434300" y="18223774"/>
          <a:ext cx="8890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21045</xdr:rowOff>
    </xdr:from>
    <xdr:to>
      <xdr:col>102</xdr:col>
      <xdr:colOff>165100</xdr:colOff>
      <xdr:row>106</xdr:row>
      <xdr:rowOff>122645</xdr:rowOff>
    </xdr:to>
    <xdr:sp macro="" textlink="">
      <xdr:nvSpPr>
        <xdr:cNvPr id="646" name="楕円 645">
          <a:extLst>
            <a:ext uri="{FF2B5EF4-FFF2-40B4-BE49-F238E27FC236}">
              <a16:creationId xmlns:a16="http://schemas.microsoft.com/office/drawing/2014/main" id="{00000000-0008-0000-0F00-000086020000}"/>
            </a:ext>
          </a:extLst>
        </xdr:cNvPr>
        <xdr:cNvSpPr/>
      </xdr:nvSpPr>
      <xdr:spPr>
        <a:xfrm>
          <a:off x="19494500" y="1819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58782</xdr:rowOff>
    </xdr:from>
    <xdr:to>
      <xdr:col>107</xdr:col>
      <xdr:colOff>50800</xdr:colOff>
      <xdr:row>106</xdr:row>
      <xdr:rowOff>71845</xdr:rowOff>
    </xdr:to>
    <xdr:cxnSp macro="">
      <xdr:nvCxnSpPr>
        <xdr:cNvPr id="647" name="直線コネクタ 646">
          <a:extLst>
            <a:ext uri="{FF2B5EF4-FFF2-40B4-BE49-F238E27FC236}">
              <a16:creationId xmlns:a16="http://schemas.microsoft.com/office/drawing/2014/main" id="{00000000-0008-0000-0F00-000087020000}"/>
            </a:ext>
          </a:extLst>
        </xdr:cNvPr>
        <xdr:cNvCxnSpPr/>
      </xdr:nvCxnSpPr>
      <xdr:spPr>
        <a:xfrm flipV="1">
          <a:off x="19545300" y="18232482"/>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31931</xdr:rowOff>
    </xdr:from>
    <xdr:to>
      <xdr:col>98</xdr:col>
      <xdr:colOff>38100</xdr:colOff>
      <xdr:row>106</xdr:row>
      <xdr:rowOff>133531</xdr:rowOff>
    </xdr:to>
    <xdr:sp macro="" textlink="">
      <xdr:nvSpPr>
        <xdr:cNvPr id="648" name="楕円 647">
          <a:extLst>
            <a:ext uri="{FF2B5EF4-FFF2-40B4-BE49-F238E27FC236}">
              <a16:creationId xmlns:a16="http://schemas.microsoft.com/office/drawing/2014/main" id="{00000000-0008-0000-0F00-000088020000}"/>
            </a:ext>
          </a:extLst>
        </xdr:cNvPr>
        <xdr:cNvSpPr/>
      </xdr:nvSpPr>
      <xdr:spPr>
        <a:xfrm>
          <a:off x="18605500" y="1820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71845</xdr:rowOff>
    </xdr:from>
    <xdr:to>
      <xdr:col>102</xdr:col>
      <xdr:colOff>114300</xdr:colOff>
      <xdr:row>106</xdr:row>
      <xdr:rowOff>82731</xdr:rowOff>
    </xdr:to>
    <xdr:cxnSp macro="">
      <xdr:nvCxnSpPr>
        <xdr:cNvPr id="649" name="直線コネクタ 648">
          <a:extLst>
            <a:ext uri="{FF2B5EF4-FFF2-40B4-BE49-F238E27FC236}">
              <a16:creationId xmlns:a16="http://schemas.microsoft.com/office/drawing/2014/main" id="{00000000-0008-0000-0F00-000089020000}"/>
            </a:ext>
          </a:extLst>
        </xdr:cNvPr>
        <xdr:cNvCxnSpPr/>
      </xdr:nvCxnSpPr>
      <xdr:spPr>
        <a:xfrm flipV="1">
          <a:off x="18656300" y="18245545"/>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170197</xdr:rowOff>
    </xdr:from>
    <xdr:ext cx="469744" cy="259045"/>
    <xdr:sp macro="" textlink="">
      <xdr:nvSpPr>
        <xdr:cNvPr id="650" name="n_1aveValue【庁舎】&#10;一人当たり面積">
          <a:extLst>
            <a:ext uri="{FF2B5EF4-FFF2-40B4-BE49-F238E27FC236}">
              <a16:creationId xmlns:a16="http://schemas.microsoft.com/office/drawing/2014/main" id="{00000000-0008-0000-0F00-00008A020000}"/>
            </a:ext>
          </a:extLst>
        </xdr:cNvPr>
        <xdr:cNvSpPr txBox="1"/>
      </xdr:nvSpPr>
      <xdr:spPr>
        <a:xfrm>
          <a:off x="210757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13988</xdr:rowOff>
    </xdr:from>
    <xdr:ext cx="469744" cy="259045"/>
    <xdr:sp macro="" textlink="">
      <xdr:nvSpPr>
        <xdr:cNvPr id="651" name="n_2aveValue【庁舎】&#10;一人当たり面積">
          <a:extLst>
            <a:ext uri="{FF2B5EF4-FFF2-40B4-BE49-F238E27FC236}">
              <a16:creationId xmlns:a16="http://schemas.microsoft.com/office/drawing/2014/main" id="{00000000-0008-0000-0F00-00008B020000}"/>
            </a:ext>
          </a:extLst>
        </xdr:cNvPr>
        <xdr:cNvSpPr txBox="1"/>
      </xdr:nvSpPr>
      <xdr:spPr>
        <a:xfrm>
          <a:off x="20199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170197</xdr:rowOff>
    </xdr:from>
    <xdr:ext cx="469744" cy="259045"/>
    <xdr:sp macro="" textlink="">
      <xdr:nvSpPr>
        <xdr:cNvPr id="652" name="n_3aveValue【庁舎】&#10;一人当たり面積">
          <a:extLst>
            <a:ext uri="{FF2B5EF4-FFF2-40B4-BE49-F238E27FC236}">
              <a16:creationId xmlns:a16="http://schemas.microsoft.com/office/drawing/2014/main" id="{00000000-0008-0000-0F00-00008C020000}"/>
            </a:ext>
          </a:extLst>
        </xdr:cNvPr>
        <xdr:cNvSpPr txBox="1"/>
      </xdr:nvSpPr>
      <xdr:spPr>
        <a:xfrm>
          <a:off x="19310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17253</xdr:rowOff>
    </xdr:from>
    <xdr:ext cx="469744" cy="259045"/>
    <xdr:sp macro="" textlink="">
      <xdr:nvSpPr>
        <xdr:cNvPr id="653" name="n_4aveValue【庁舎】&#10;一人当たり面積">
          <a:extLst>
            <a:ext uri="{FF2B5EF4-FFF2-40B4-BE49-F238E27FC236}">
              <a16:creationId xmlns:a16="http://schemas.microsoft.com/office/drawing/2014/main" id="{00000000-0008-0000-0F00-00008D020000}"/>
            </a:ext>
          </a:extLst>
        </xdr:cNvPr>
        <xdr:cNvSpPr txBox="1"/>
      </xdr:nvSpPr>
      <xdr:spPr>
        <a:xfrm>
          <a:off x="18421427" y="17848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92001</xdr:rowOff>
    </xdr:from>
    <xdr:ext cx="469744" cy="259045"/>
    <xdr:sp macro="" textlink="">
      <xdr:nvSpPr>
        <xdr:cNvPr id="654" name="n_1mainValue【庁舎】&#10;一人当たり面積">
          <a:extLst>
            <a:ext uri="{FF2B5EF4-FFF2-40B4-BE49-F238E27FC236}">
              <a16:creationId xmlns:a16="http://schemas.microsoft.com/office/drawing/2014/main" id="{00000000-0008-0000-0F00-00008E020000}"/>
            </a:ext>
          </a:extLst>
        </xdr:cNvPr>
        <xdr:cNvSpPr txBox="1"/>
      </xdr:nvSpPr>
      <xdr:spPr>
        <a:xfrm>
          <a:off x="21075727" y="18265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100709</xdr:rowOff>
    </xdr:from>
    <xdr:ext cx="469744" cy="259045"/>
    <xdr:sp macro="" textlink="">
      <xdr:nvSpPr>
        <xdr:cNvPr id="655" name="n_2mainValue【庁舎】&#10;一人当たり面積">
          <a:extLst>
            <a:ext uri="{FF2B5EF4-FFF2-40B4-BE49-F238E27FC236}">
              <a16:creationId xmlns:a16="http://schemas.microsoft.com/office/drawing/2014/main" id="{00000000-0008-0000-0F00-00008F020000}"/>
            </a:ext>
          </a:extLst>
        </xdr:cNvPr>
        <xdr:cNvSpPr txBox="1"/>
      </xdr:nvSpPr>
      <xdr:spPr>
        <a:xfrm>
          <a:off x="20199427" y="18274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113772</xdr:rowOff>
    </xdr:from>
    <xdr:ext cx="469744" cy="259045"/>
    <xdr:sp macro="" textlink="">
      <xdr:nvSpPr>
        <xdr:cNvPr id="656" name="n_3mainValue【庁舎】&#10;一人当たり面積">
          <a:extLst>
            <a:ext uri="{FF2B5EF4-FFF2-40B4-BE49-F238E27FC236}">
              <a16:creationId xmlns:a16="http://schemas.microsoft.com/office/drawing/2014/main" id="{00000000-0008-0000-0F00-000090020000}"/>
            </a:ext>
          </a:extLst>
        </xdr:cNvPr>
        <xdr:cNvSpPr txBox="1"/>
      </xdr:nvSpPr>
      <xdr:spPr>
        <a:xfrm>
          <a:off x="19310427" y="18287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124658</xdr:rowOff>
    </xdr:from>
    <xdr:ext cx="469744" cy="259045"/>
    <xdr:sp macro="" textlink="">
      <xdr:nvSpPr>
        <xdr:cNvPr id="657" name="n_4mainValue【庁舎】&#10;一人当たり面積">
          <a:extLst>
            <a:ext uri="{FF2B5EF4-FFF2-40B4-BE49-F238E27FC236}">
              <a16:creationId xmlns:a16="http://schemas.microsoft.com/office/drawing/2014/main" id="{00000000-0008-0000-0F00-000091020000}"/>
            </a:ext>
          </a:extLst>
        </xdr:cNvPr>
        <xdr:cNvSpPr txBox="1"/>
      </xdr:nvSpPr>
      <xdr:spPr>
        <a:xfrm>
          <a:off x="18421427" y="18298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8" name="正方形/長方形 657">
          <a:extLst>
            <a:ext uri="{FF2B5EF4-FFF2-40B4-BE49-F238E27FC236}">
              <a16:creationId xmlns:a16="http://schemas.microsoft.com/office/drawing/2014/main" id="{00000000-0008-0000-0F00-000092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9" name="正方形/長方形 658">
          <a:extLst>
            <a:ext uri="{FF2B5EF4-FFF2-40B4-BE49-F238E27FC236}">
              <a16:creationId xmlns:a16="http://schemas.microsoft.com/office/drawing/2014/main" id="{00000000-0008-0000-0F00-000093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0" name="テキスト ボックス 659">
          <a:extLst>
            <a:ext uri="{FF2B5EF4-FFF2-40B4-BE49-F238E27FC236}">
              <a16:creationId xmlns:a16="http://schemas.microsoft.com/office/drawing/2014/main" id="{00000000-0008-0000-0F00-000094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と比較すると、庁舎やスポーツセンター、町民総合センターで有形固定資産減価償却率が高くなっており、施設の老朽化による効率性の低下や修繕コストの増加が懸念される。各施設の改修時期も近づいていることも想定されるので、適切に財政計画に反映していく。</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74" customWidth="1"/>
    <col min="12" max="12" width="2.25" style="174" customWidth="1"/>
    <col min="13" max="17" width="2.375" style="174" customWidth="1"/>
    <col min="18" max="119" width="2.125" style="174" customWidth="1"/>
    <col min="120" max="16384" width="0" style="174"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75"/>
      <c r="DK1" s="175"/>
      <c r="DL1" s="175"/>
      <c r="DM1" s="175"/>
      <c r="DN1" s="175"/>
      <c r="DO1" s="175"/>
    </row>
    <row r="2" spans="1:119" ht="24.75" thickBot="1" x14ac:dyDescent="0.2">
      <c r="B2" s="176" t="s">
        <v>77</v>
      </c>
      <c r="C2" s="176"/>
      <c r="D2" s="177"/>
    </row>
    <row r="3" spans="1:119" ht="18.75" customHeight="1" thickBot="1" x14ac:dyDescent="0.2">
      <c r="A3" s="175"/>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75"/>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8288794</v>
      </c>
      <c r="BO4" s="462"/>
      <c r="BP4" s="462"/>
      <c r="BQ4" s="462"/>
      <c r="BR4" s="462"/>
      <c r="BS4" s="462"/>
      <c r="BT4" s="462"/>
      <c r="BU4" s="463"/>
      <c r="BV4" s="461">
        <v>8256101</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11.8</v>
      </c>
      <c r="CU4" s="602"/>
      <c r="CV4" s="602"/>
      <c r="CW4" s="602"/>
      <c r="CX4" s="602"/>
      <c r="CY4" s="602"/>
      <c r="CZ4" s="602"/>
      <c r="DA4" s="603"/>
      <c r="DB4" s="601">
        <v>8.1</v>
      </c>
      <c r="DC4" s="602"/>
      <c r="DD4" s="602"/>
      <c r="DE4" s="602"/>
      <c r="DF4" s="602"/>
      <c r="DG4" s="602"/>
      <c r="DH4" s="602"/>
      <c r="DI4" s="603"/>
    </row>
    <row r="5" spans="1:119" ht="18.75" customHeight="1" x14ac:dyDescent="0.15">
      <c r="A5" s="175"/>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7679370</v>
      </c>
      <c r="BO5" s="433"/>
      <c r="BP5" s="433"/>
      <c r="BQ5" s="433"/>
      <c r="BR5" s="433"/>
      <c r="BS5" s="433"/>
      <c r="BT5" s="433"/>
      <c r="BU5" s="434"/>
      <c r="BV5" s="432">
        <v>7724246</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89.3</v>
      </c>
      <c r="CU5" s="430"/>
      <c r="CV5" s="430"/>
      <c r="CW5" s="430"/>
      <c r="CX5" s="430"/>
      <c r="CY5" s="430"/>
      <c r="CZ5" s="430"/>
      <c r="DA5" s="431"/>
      <c r="DB5" s="429">
        <v>93.1</v>
      </c>
      <c r="DC5" s="430"/>
      <c r="DD5" s="430"/>
      <c r="DE5" s="430"/>
      <c r="DF5" s="430"/>
      <c r="DG5" s="430"/>
      <c r="DH5" s="430"/>
      <c r="DI5" s="431"/>
    </row>
    <row r="6" spans="1:119" ht="18.75" customHeight="1" x14ac:dyDescent="0.15">
      <c r="A6" s="175"/>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609424</v>
      </c>
      <c r="BO6" s="433"/>
      <c r="BP6" s="433"/>
      <c r="BQ6" s="433"/>
      <c r="BR6" s="433"/>
      <c r="BS6" s="433"/>
      <c r="BT6" s="433"/>
      <c r="BU6" s="434"/>
      <c r="BV6" s="432">
        <v>531855</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89.6</v>
      </c>
      <c r="CU6" s="576"/>
      <c r="CV6" s="576"/>
      <c r="CW6" s="576"/>
      <c r="CX6" s="576"/>
      <c r="CY6" s="576"/>
      <c r="CZ6" s="576"/>
      <c r="DA6" s="577"/>
      <c r="DB6" s="575">
        <v>93.9</v>
      </c>
      <c r="DC6" s="576"/>
      <c r="DD6" s="576"/>
      <c r="DE6" s="576"/>
      <c r="DF6" s="576"/>
      <c r="DG6" s="576"/>
      <c r="DH6" s="576"/>
      <c r="DI6" s="577"/>
    </row>
    <row r="7" spans="1:119" ht="18.75" customHeight="1" x14ac:dyDescent="0.15">
      <c r="A7" s="175"/>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117260</v>
      </c>
      <c r="BO7" s="433"/>
      <c r="BP7" s="433"/>
      <c r="BQ7" s="433"/>
      <c r="BR7" s="433"/>
      <c r="BS7" s="433"/>
      <c r="BT7" s="433"/>
      <c r="BU7" s="434"/>
      <c r="BV7" s="432">
        <v>202951</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4166409</v>
      </c>
      <c r="CU7" s="433"/>
      <c r="CV7" s="433"/>
      <c r="CW7" s="433"/>
      <c r="CX7" s="433"/>
      <c r="CY7" s="433"/>
      <c r="CZ7" s="433"/>
      <c r="DA7" s="434"/>
      <c r="DB7" s="432">
        <v>4048771</v>
      </c>
      <c r="DC7" s="433"/>
      <c r="DD7" s="433"/>
      <c r="DE7" s="433"/>
      <c r="DF7" s="433"/>
      <c r="DG7" s="433"/>
      <c r="DH7" s="433"/>
      <c r="DI7" s="434"/>
    </row>
    <row r="8" spans="1:119" ht="18.75" customHeight="1" thickBot="1" x14ac:dyDescent="0.2">
      <c r="A8" s="175"/>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492164</v>
      </c>
      <c r="BO8" s="433"/>
      <c r="BP8" s="433"/>
      <c r="BQ8" s="433"/>
      <c r="BR8" s="433"/>
      <c r="BS8" s="433"/>
      <c r="BT8" s="433"/>
      <c r="BU8" s="434"/>
      <c r="BV8" s="432">
        <v>328904</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0.2</v>
      </c>
      <c r="CU8" s="536"/>
      <c r="CV8" s="536"/>
      <c r="CW8" s="536"/>
      <c r="CX8" s="536"/>
      <c r="CY8" s="536"/>
      <c r="CZ8" s="536"/>
      <c r="DA8" s="537"/>
      <c r="DB8" s="535">
        <v>0.2</v>
      </c>
      <c r="DC8" s="536"/>
      <c r="DD8" s="536"/>
      <c r="DE8" s="536"/>
      <c r="DF8" s="536"/>
      <c r="DG8" s="536"/>
      <c r="DH8" s="536"/>
      <c r="DI8" s="537"/>
    </row>
    <row r="9" spans="1:119" ht="18.75" customHeight="1" thickBot="1" x14ac:dyDescent="0.2">
      <c r="A9" s="175"/>
      <c r="B9" s="564" t="s">
        <v>106</v>
      </c>
      <c r="C9" s="565"/>
      <c r="D9" s="565"/>
      <c r="E9" s="565"/>
      <c r="F9" s="565"/>
      <c r="G9" s="565"/>
      <c r="H9" s="565"/>
      <c r="I9" s="565"/>
      <c r="J9" s="565"/>
      <c r="K9" s="483"/>
      <c r="L9" s="566" t="s">
        <v>107</v>
      </c>
      <c r="M9" s="567"/>
      <c r="N9" s="567"/>
      <c r="O9" s="567"/>
      <c r="P9" s="567"/>
      <c r="Q9" s="568"/>
      <c r="R9" s="569">
        <v>6613</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163260</v>
      </c>
      <c r="BO9" s="433"/>
      <c r="BP9" s="433"/>
      <c r="BQ9" s="433"/>
      <c r="BR9" s="433"/>
      <c r="BS9" s="433"/>
      <c r="BT9" s="433"/>
      <c r="BU9" s="434"/>
      <c r="BV9" s="432">
        <v>-91759</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18</v>
      </c>
      <c r="CU9" s="430"/>
      <c r="CV9" s="430"/>
      <c r="CW9" s="430"/>
      <c r="CX9" s="430"/>
      <c r="CY9" s="430"/>
      <c r="CZ9" s="430"/>
      <c r="DA9" s="431"/>
      <c r="DB9" s="429">
        <v>15.1</v>
      </c>
      <c r="DC9" s="430"/>
      <c r="DD9" s="430"/>
      <c r="DE9" s="430"/>
      <c r="DF9" s="430"/>
      <c r="DG9" s="430"/>
      <c r="DH9" s="430"/>
      <c r="DI9" s="431"/>
    </row>
    <row r="10" spans="1:119" ht="18.75" customHeight="1" thickBot="1" x14ac:dyDescent="0.2">
      <c r="A10" s="175"/>
      <c r="B10" s="564"/>
      <c r="C10" s="565"/>
      <c r="D10" s="565"/>
      <c r="E10" s="565"/>
      <c r="F10" s="565"/>
      <c r="G10" s="565"/>
      <c r="H10" s="565"/>
      <c r="I10" s="565"/>
      <c r="J10" s="565"/>
      <c r="K10" s="483"/>
      <c r="L10" s="388" t="s">
        <v>112</v>
      </c>
      <c r="M10" s="389"/>
      <c r="N10" s="389"/>
      <c r="O10" s="389"/>
      <c r="P10" s="389"/>
      <c r="Q10" s="390"/>
      <c r="R10" s="385">
        <v>7304</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158</v>
      </c>
      <c r="BO10" s="433"/>
      <c r="BP10" s="433"/>
      <c r="BQ10" s="433"/>
      <c r="BR10" s="433"/>
      <c r="BS10" s="433"/>
      <c r="BT10" s="433"/>
      <c r="BU10" s="434"/>
      <c r="BV10" s="432">
        <v>144454</v>
      </c>
      <c r="BW10" s="433"/>
      <c r="BX10" s="433"/>
      <c r="BY10" s="433"/>
      <c r="BZ10" s="433"/>
      <c r="CA10" s="433"/>
      <c r="CB10" s="433"/>
      <c r="CC10" s="434"/>
      <c r="CD10" s="178" t="s">
        <v>116</v>
      </c>
      <c r="CE10" s="179"/>
      <c r="CF10" s="179"/>
      <c r="CG10" s="179"/>
      <c r="CH10" s="179"/>
      <c r="CI10" s="179"/>
      <c r="CJ10" s="179"/>
      <c r="CK10" s="179"/>
      <c r="CL10" s="179"/>
      <c r="CM10" s="179"/>
      <c r="CN10" s="179"/>
      <c r="CO10" s="179"/>
      <c r="CP10" s="179"/>
      <c r="CQ10" s="179"/>
      <c r="CR10" s="179"/>
      <c r="CS10" s="180"/>
      <c r="CT10" s="181"/>
      <c r="CU10" s="182"/>
      <c r="CV10" s="182"/>
      <c r="CW10" s="182"/>
      <c r="CX10" s="182"/>
      <c r="CY10" s="182"/>
      <c r="CZ10" s="182"/>
      <c r="DA10" s="183"/>
      <c r="DB10" s="181"/>
      <c r="DC10" s="182"/>
      <c r="DD10" s="182"/>
      <c r="DE10" s="182"/>
      <c r="DF10" s="182"/>
      <c r="DG10" s="182"/>
      <c r="DH10" s="182"/>
      <c r="DI10" s="183"/>
    </row>
    <row r="11" spans="1:119" ht="18.75" customHeight="1" thickBot="1" x14ac:dyDescent="0.2">
      <c r="A11" s="175"/>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75"/>
      <c r="B12" s="538" t="s">
        <v>123</v>
      </c>
      <c r="C12" s="539"/>
      <c r="D12" s="539"/>
      <c r="E12" s="539"/>
      <c r="F12" s="539"/>
      <c r="G12" s="539"/>
      <c r="H12" s="539"/>
      <c r="I12" s="539"/>
      <c r="J12" s="539"/>
      <c r="K12" s="540"/>
      <c r="L12" s="547" t="s">
        <v>124</v>
      </c>
      <c r="M12" s="548"/>
      <c r="N12" s="548"/>
      <c r="O12" s="548"/>
      <c r="P12" s="548"/>
      <c r="Q12" s="549"/>
      <c r="R12" s="550">
        <v>6398</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235000</v>
      </c>
      <c r="BO12" s="433"/>
      <c r="BP12" s="433"/>
      <c r="BQ12" s="433"/>
      <c r="BR12" s="433"/>
      <c r="BS12" s="433"/>
      <c r="BT12" s="433"/>
      <c r="BU12" s="434"/>
      <c r="BV12" s="432">
        <v>408000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75"/>
      <c r="B13" s="541"/>
      <c r="C13" s="542"/>
      <c r="D13" s="542"/>
      <c r="E13" s="542"/>
      <c r="F13" s="542"/>
      <c r="G13" s="542"/>
      <c r="H13" s="542"/>
      <c r="I13" s="542"/>
      <c r="J13" s="542"/>
      <c r="K13" s="543"/>
      <c r="L13" s="184"/>
      <c r="M13" s="516" t="s">
        <v>130</v>
      </c>
      <c r="N13" s="517"/>
      <c r="O13" s="517"/>
      <c r="P13" s="517"/>
      <c r="Q13" s="518"/>
      <c r="R13" s="519">
        <v>6349</v>
      </c>
      <c r="S13" s="520"/>
      <c r="T13" s="520"/>
      <c r="U13" s="520"/>
      <c r="V13" s="521"/>
      <c r="W13" s="522" t="s">
        <v>131</v>
      </c>
      <c r="X13" s="418"/>
      <c r="Y13" s="418"/>
      <c r="Z13" s="418"/>
      <c r="AA13" s="418"/>
      <c r="AB13" s="419"/>
      <c r="AC13" s="385">
        <v>595</v>
      </c>
      <c r="AD13" s="386"/>
      <c r="AE13" s="386"/>
      <c r="AF13" s="386"/>
      <c r="AG13" s="387"/>
      <c r="AH13" s="385">
        <v>659</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-71582</v>
      </c>
      <c r="BO13" s="433"/>
      <c r="BP13" s="433"/>
      <c r="BQ13" s="433"/>
      <c r="BR13" s="433"/>
      <c r="BS13" s="433"/>
      <c r="BT13" s="433"/>
      <c r="BU13" s="434"/>
      <c r="BV13" s="432">
        <v>-355305</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13.5</v>
      </c>
      <c r="CU13" s="430"/>
      <c r="CV13" s="430"/>
      <c r="CW13" s="430"/>
      <c r="CX13" s="430"/>
      <c r="CY13" s="430"/>
      <c r="CZ13" s="430"/>
      <c r="DA13" s="431"/>
      <c r="DB13" s="429">
        <v>12.8</v>
      </c>
      <c r="DC13" s="430"/>
      <c r="DD13" s="430"/>
      <c r="DE13" s="430"/>
      <c r="DF13" s="430"/>
      <c r="DG13" s="430"/>
      <c r="DH13" s="430"/>
      <c r="DI13" s="431"/>
    </row>
    <row r="14" spans="1:119" ht="18.75" customHeight="1" thickBot="1" x14ac:dyDescent="0.2">
      <c r="A14" s="175"/>
      <c r="B14" s="541"/>
      <c r="C14" s="542"/>
      <c r="D14" s="542"/>
      <c r="E14" s="542"/>
      <c r="F14" s="542"/>
      <c r="G14" s="542"/>
      <c r="H14" s="542"/>
      <c r="I14" s="542"/>
      <c r="J14" s="542"/>
      <c r="K14" s="543"/>
      <c r="L14" s="506" t="s">
        <v>135</v>
      </c>
      <c r="M14" s="559"/>
      <c r="N14" s="559"/>
      <c r="O14" s="559"/>
      <c r="P14" s="559"/>
      <c r="Q14" s="560"/>
      <c r="R14" s="519">
        <v>6530</v>
      </c>
      <c r="S14" s="520"/>
      <c r="T14" s="520"/>
      <c r="U14" s="520"/>
      <c r="V14" s="521"/>
      <c r="W14" s="523"/>
      <c r="X14" s="421"/>
      <c r="Y14" s="421"/>
      <c r="Z14" s="421"/>
      <c r="AA14" s="421"/>
      <c r="AB14" s="422"/>
      <c r="AC14" s="512">
        <v>16.600000000000001</v>
      </c>
      <c r="AD14" s="513"/>
      <c r="AE14" s="513"/>
      <c r="AF14" s="513"/>
      <c r="AG14" s="514"/>
      <c r="AH14" s="512">
        <v>17.2</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113.9</v>
      </c>
      <c r="CU14" s="530"/>
      <c r="CV14" s="530"/>
      <c r="CW14" s="530"/>
      <c r="CX14" s="530"/>
      <c r="CY14" s="530"/>
      <c r="CZ14" s="530"/>
      <c r="DA14" s="531"/>
      <c r="DB14" s="529">
        <v>117.6</v>
      </c>
      <c r="DC14" s="530"/>
      <c r="DD14" s="530"/>
      <c r="DE14" s="530"/>
      <c r="DF14" s="530"/>
      <c r="DG14" s="530"/>
      <c r="DH14" s="530"/>
      <c r="DI14" s="531"/>
    </row>
    <row r="15" spans="1:119" ht="18.75" customHeight="1" x14ac:dyDescent="0.15">
      <c r="A15" s="175"/>
      <c r="B15" s="541"/>
      <c r="C15" s="542"/>
      <c r="D15" s="542"/>
      <c r="E15" s="542"/>
      <c r="F15" s="542"/>
      <c r="G15" s="542"/>
      <c r="H15" s="542"/>
      <c r="I15" s="542"/>
      <c r="J15" s="542"/>
      <c r="K15" s="543"/>
      <c r="L15" s="184"/>
      <c r="M15" s="516" t="s">
        <v>130</v>
      </c>
      <c r="N15" s="517"/>
      <c r="O15" s="517"/>
      <c r="P15" s="517"/>
      <c r="Q15" s="518"/>
      <c r="R15" s="519">
        <v>6468</v>
      </c>
      <c r="S15" s="520"/>
      <c r="T15" s="520"/>
      <c r="U15" s="520"/>
      <c r="V15" s="521"/>
      <c r="W15" s="522" t="s">
        <v>137</v>
      </c>
      <c r="X15" s="418"/>
      <c r="Y15" s="418"/>
      <c r="Z15" s="418"/>
      <c r="AA15" s="418"/>
      <c r="AB15" s="419"/>
      <c r="AC15" s="385">
        <v>1235</v>
      </c>
      <c r="AD15" s="386"/>
      <c r="AE15" s="386"/>
      <c r="AF15" s="386"/>
      <c r="AG15" s="387"/>
      <c r="AH15" s="385">
        <v>1321</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798229</v>
      </c>
      <c r="BO15" s="462"/>
      <c r="BP15" s="462"/>
      <c r="BQ15" s="462"/>
      <c r="BR15" s="462"/>
      <c r="BS15" s="462"/>
      <c r="BT15" s="462"/>
      <c r="BU15" s="463"/>
      <c r="BV15" s="461">
        <v>757137</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85"/>
      <c r="CU15" s="186"/>
      <c r="CV15" s="186"/>
      <c r="CW15" s="186"/>
      <c r="CX15" s="186"/>
      <c r="CY15" s="186"/>
      <c r="CZ15" s="186"/>
      <c r="DA15" s="187"/>
      <c r="DB15" s="185"/>
      <c r="DC15" s="186"/>
      <c r="DD15" s="186"/>
      <c r="DE15" s="186"/>
      <c r="DF15" s="186"/>
      <c r="DG15" s="186"/>
      <c r="DH15" s="186"/>
      <c r="DI15" s="187"/>
    </row>
    <row r="16" spans="1:119" ht="18.75" customHeight="1" x14ac:dyDescent="0.15">
      <c r="A16" s="175"/>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34.4</v>
      </c>
      <c r="AD16" s="513"/>
      <c r="AE16" s="513"/>
      <c r="AF16" s="513"/>
      <c r="AG16" s="514"/>
      <c r="AH16" s="512">
        <v>34.5</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3965728</v>
      </c>
      <c r="BO16" s="433"/>
      <c r="BP16" s="433"/>
      <c r="BQ16" s="433"/>
      <c r="BR16" s="433"/>
      <c r="BS16" s="433"/>
      <c r="BT16" s="433"/>
      <c r="BU16" s="434"/>
      <c r="BV16" s="432">
        <v>3840859</v>
      </c>
      <c r="BW16" s="433"/>
      <c r="BX16" s="433"/>
      <c r="BY16" s="433"/>
      <c r="BZ16" s="433"/>
      <c r="CA16" s="433"/>
      <c r="CB16" s="433"/>
      <c r="CC16" s="434"/>
      <c r="CD16" s="188"/>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75"/>
      <c r="B17" s="544"/>
      <c r="C17" s="545"/>
      <c r="D17" s="545"/>
      <c r="E17" s="545"/>
      <c r="F17" s="545"/>
      <c r="G17" s="545"/>
      <c r="H17" s="545"/>
      <c r="I17" s="545"/>
      <c r="J17" s="545"/>
      <c r="K17" s="546"/>
      <c r="L17" s="189"/>
      <c r="M17" s="525" t="s">
        <v>143</v>
      </c>
      <c r="N17" s="526"/>
      <c r="O17" s="526"/>
      <c r="P17" s="526"/>
      <c r="Q17" s="527"/>
      <c r="R17" s="509" t="s">
        <v>144</v>
      </c>
      <c r="S17" s="510"/>
      <c r="T17" s="510"/>
      <c r="U17" s="510"/>
      <c r="V17" s="511"/>
      <c r="W17" s="522" t="s">
        <v>145</v>
      </c>
      <c r="X17" s="418"/>
      <c r="Y17" s="418"/>
      <c r="Z17" s="418"/>
      <c r="AA17" s="418"/>
      <c r="AB17" s="419"/>
      <c r="AC17" s="385">
        <v>1756</v>
      </c>
      <c r="AD17" s="386"/>
      <c r="AE17" s="386"/>
      <c r="AF17" s="386"/>
      <c r="AG17" s="387"/>
      <c r="AH17" s="385">
        <v>1844</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982375</v>
      </c>
      <c r="BO17" s="433"/>
      <c r="BP17" s="433"/>
      <c r="BQ17" s="433"/>
      <c r="BR17" s="433"/>
      <c r="BS17" s="433"/>
      <c r="BT17" s="433"/>
      <c r="BU17" s="434"/>
      <c r="BV17" s="432">
        <v>930398</v>
      </c>
      <c r="BW17" s="433"/>
      <c r="BX17" s="433"/>
      <c r="BY17" s="433"/>
      <c r="BZ17" s="433"/>
      <c r="CA17" s="433"/>
      <c r="CB17" s="433"/>
      <c r="CC17" s="434"/>
      <c r="CD17" s="188"/>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75"/>
      <c r="B18" s="482" t="s">
        <v>147</v>
      </c>
      <c r="C18" s="483"/>
      <c r="D18" s="483"/>
      <c r="E18" s="484"/>
      <c r="F18" s="484"/>
      <c r="G18" s="484"/>
      <c r="H18" s="484"/>
      <c r="I18" s="484"/>
      <c r="J18" s="484"/>
      <c r="K18" s="484"/>
      <c r="L18" s="485">
        <v>329.41</v>
      </c>
      <c r="M18" s="485"/>
      <c r="N18" s="485"/>
      <c r="O18" s="485"/>
      <c r="P18" s="485"/>
      <c r="Q18" s="485"/>
      <c r="R18" s="486"/>
      <c r="S18" s="486"/>
      <c r="T18" s="486"/>
      <c r="U18" s="486"/>
      <c r="V18" s="487"/>
      <c r="W18" s="503"/>
      <c r="X18" s="504"/>
      <c r="Y18" s="504"/>
      <c r="Z18" s="504"/>
      <c r="AA18" s="504"/>
      <c r="AB18" s="528"/>
      <c r="AC18" s="402">
        <v>49</v>
      </c>
      <c r="AD18" s="403"/>
      <c r="AE18" s="403"/>
      <c r="AF18" s="403"/>
      <c r="AG18" s="488"/>
      <c r="AH18" s="402">
        <v>48.2</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3755246</v>
      </c>
      <c r="BO18" s="433"/>
      <c r="BP18" s="433"/>
      <c r="BQ18" s="433"/>
      <c r="BR18" s="433"/>
      <c r="BS18" s="433"/>
      <c r="BT18" s="433"/>
      <c r="BU18" s="434"/>
      <c r="BV18" s="432">
        <v>3800277</v>
      </c>
      <c r="BW18" s="433"/>
      <c r="BX18" s="433"/>
      <c r="BY18" s="433"/>
      <c r="BZ18" s="433"/>
      <c r="CA18" s="433"/>
      <c r="CB18" s="433"/>
      <c r="CC18" s="434"/>
      <c r="CD18" s="188"/>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75"/>
      <c r="B19" s="482" t="s">
        <v>149</v>
      </c>
      <c r="C19" s="483"/>
      <c r="D19" s="483"/>
      <c r="E19" s="484"/>
      <c r="F19" s="484"/>
      <c r="G19" s="484"/>
      <c r="H19" s="484"/>
      <c r="I19" s="484"/>
      <c r="J19" s="484"/>
      <c r="K19" s="484"/>
      <c r="L19" s="492">
        <v>20</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5507409</v>
      </c>
      <c r="BO19" s="433"/>
      <c r="BP19" s="433"/>
      <c r="BQ19" s="433"/>
      <c r="BR19" s="433"/>
      <c r="BS19" s="433"/>
      <c r="BT19" s="433"/>
      <c r="BU19" s="434"/>
      <c r="BV19" s="432">
        <v>6042142</v>
      </c>
      <c r="BW19" s="433"/>
      <c r="BX19" s="433"/>
      <c r="BY19" s="433"/>
      <c r="BZ19" s="433"/>
      <c r="CA19" s="433"/>
      <c r="CB19" s="433"/>
      <c r="CC19" s="434"/>
      <c r="CD19" s="188"/>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75"/>
      <c r="B20" s="482" t="s">
        <v>151</v>
      </c>
      <c r="C20" s="483"/>
      <c r="D20" s="483"/>
      <c r="E20" s="484"/>
      <c r="F20" s="484"/>
      <c r="G20" s="484"/>
      <c r="H20" s="484"/>
      <c r="I20" s="484"/>
      <c r="J20" s="484"/>
      <c r="K20" s="484"/>
      <c r="L20" s="492">
        <v>2125</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88"/>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75"/>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88"/>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75"/>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10159235</v>
      </c>
      <c r="BO22" s="462"/>
      <c r="BP22" s="462"/>
      <c r="BQ22" s="462"/>
      <c r="BR22" s="462"/>
      <c r="BS22" s="462"/>
      <c r="BT22" s="462"/>
      <c r="BU22" s="463"/>
      <c r="BV22" s="461">
        <v>10435422</v>
      </c>
      <c r="BW22" s="462"/>
      <c r="BX22" s="462"/>
      <c r="BY22" s="462"/>
      <c r="BZ22" s="462"/>
      <c r="CA22" s="462"/>
      <c r="CB22" s="462"/>
      <c r="CC22" s="463"/>
      <c r="CD22" s="188"/>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75"/>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9460874</v>
      </c>
      <c r="BO23" s="433"/>
      <c r="BP23" s="433"/>
      <c r="BQ23" s="433"/>
      <c r="BR23" s="433"/>
      <c r="BS23" s="433"/>
      <c r="BT23" s="433"/>
      <c r="BU23" s="434"/>
      <c r="BV23" s="432">
        <v>9637660</v>
      </c>
      <c r="BW23" s="433"/>
      <c r="BX23" s="433"/>
      <c r="BY23" s="433"/>
      <c r="BZ23" s="433"/>
      <c r="CA23" s="433"/>
      <c r="CB23" s="433"/>
      <c r="CC23" s="434"/>
      <c r="CD23" s="188"/>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75"/>
      <c r="B24" s="411"/>
      <c r="C24" s="412"/>
      <c r="D24" s="413"/>
      <c r="E24" s="388" t="s">
        <v>161</v>
      </c>
      <c r="F24" s="389"/>
      <c r="G24" s="389"/>
      <c r="H24" s="389"/>
      <c r="I24" s="389"/>
      <c r="J24" s="389"/>
      <c r="K24" s="390"/>
      <c r="L24" s="385">
        <v>1</v>
      </c>
      <c r="M24" s="386"/>
      <c r="N24" s="386"/>
      <c r="O24" s="386"/>
      <c r="P24" s="387"/>
      <c r="Q24" s="385">
        <v>8100</v>
      </c>
      <c r="R24" s="386"/>
      <c r="S24" s="386"/>
      <c r="T24" s="386"/>
      <c r="U24" s="386"/>
      <c r="V24" s="387"/>
      <c r="W24" s="475"/>
      <c r="X24" s="412"/>
      <c r="Y24" s="413"/>
      <c r="Z24" s="388" t="s">
        <v>162</v>
      </c>
      <c r="AA24" s="389"/>
      <c r="AB24" s="389"/>
      <c r="AC24" s="389"/>
      <c r="AD24" s="389"/>
      <c r="AE24" s="389"/>
      <c r="AF24" s="389"/>
      <c r="AG24" s="390"/>
      <c r="AH24" s="385">
        <v>90</v>
      </c>
      <c r="AI24" s="386"/>
      <c r="AJ24" s="386"/>
      <c r="AK24" s="386"/>
      <c r="AL24" s="387"/>
      <c r="AM24" s="385">
        <v>276210</v>
      </c>
      <c r="AN24" s="386"/>
      <c r="AO24" s="386"/>
      <c r="AP24" s="386"/>
      <c r="AQ24" s="386"/>
      <c r="AR24" s="387"/>
      <c r="AS24" s="385">
        <v>3069</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8393111</v>
      </c>
      <c r="BO24" s="433"/>
      <c r="BP24" s="433"/>
      <c r="BQ24" s="433"/>
      <c r="BR24" s="433"/>
      <c r="BS24" s="433"/>
      <c r="BT24" s="433"/>
      <c r="BU24" s="434"/>
      <c r="BV24" s="432">
        <v>8467517</v>
      </c>
      <c r="BW24" s="433"/>
      <c r="BX24" s="433"/>
      <c r="BY24" s="433"/>
      <c r="BZ24" s="433"/>
      <c r="CA24" s="433"/>
      <c r="CB24" s="433"/>
      <c r="CC24" s="434"/>
      <c r="CD24" s="188"/>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75"/>
      <c r="B25" s="411"/>
      <c r="C25" s="412"/>
      <c r="D25" s="413"/>
      <c r="E25" s="388" t="s">
        <v>164</v>
      </c>
      <c r="F25" s="389"/>
      <c r="G25" s="389"/>
      <c r="H25" s="389"/>
      <c r="I25" s="389"/>
      <c r="J25" s="389"/>
      <c r="K25" s="390"/>
      <c r="L25" s="385">
        <v>1</v>
      </c>
      <c r="M25" s="386"/>
      <c r="N25" s="386"/>
      <c r="O25" s="386"/>
      <c r="P25" s="387"/>
      <c r="Q25" s="385">
        <v>6100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902358</v>
      </c>
      <c r="BO25" s="462"/>
      <c r="BP25" s="462"/>
      <c r="BQ25" s="462"/>
      <c r="BR25" s="462"/>
      <c r="BS25" s="462"/>
      <c r="BT25" s="462"/>
      <c r="BU25" s="463"/>
      <c r="BV25" s="461">
        <v>1797284</v>
      </c>
      <c r="BW25" s="462"/>
      <c r="BX25" s="462"/>
      <c r="BY25" s="462"/>
      <c r="BZ25" s="462"/>
      <c r="CA25" s="462"/>
      <c r="CB25" s="462"/>
      <c r="CC25" s="463"/>
      <c r="CD25" s="188"/>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75"/>
      <c r="B26" s="411"/>
      <c r="C26" s="412"/>
      <c r="D26" s="413"/>
      <c r="E26" s="388" t="s">
        <v>167</v>
      </c>
      <c r="F26" s="389"/>
      <c r="G26" s="389"/>
      <c r="H26" s="389"/>
      <c r="I26" s="389"/>
      <c r="J26" s="389"/>
      <c r="K26" s="390"/>
      <c r="L26" s="385">
        <v>1</v>
      </c>
      <c r="M26" s="386"/>
      <c r="N26" s="386"/>
      <c r="O26" s="386"/>
      <c r="P26" s="387"/>
      <c r="Q26" s="385">
        <v>5400</v>
      </c>
      <c r="R26" s="386"/>
      <c r="S26" s="386"/>
      <c r="T26" s="386"/>
      <c r="U26" s="386"/>
      <c r="V26" s="387"/>
      <c r="W26" s="475"/>
      <c r="X26" s="412"/>
      <c r="Y26" s="413"/>
      <c r="Z26" s="388" t="s">
        <v>168</v>
      </c>
      <c r="AA26" s="443"/>
      <c r="AB26" s="443"/>
      <c r="AC26" s="443"/>
      <c r="AD26" s="443"/>
      <c r="AE26" s="443"/>
      <c r="AF26" s="443"/>
      <c r="AG26" s="444"/>
      <c r="AH26" s="385">
        <v>2</v>
      </c>
      <c r="AI26" s="386"/>
      <c r="AJ26" s="386"/>
      <c r="AK26" s="386"/>
      <c r="AL26" s="387"/>
      <c r="AM26" s="385" t="s">
        <v>169</v>
      </c>
      <c r="AN26" s="386"/>
      <c r="AO26" s="386"/>
      <c r="AP26" s="386"/>
      <c r="AQ26" s="386"/>
      <c r="AR26" s="387"/>
      <c r="AS26" s="385" t="s">
        <v>169</v>
      </c>
      <c r="AT26" s="386"/>
      <c r="AU26" s="386"/>
      <c r="AV26" s="386"/>
      <c r="AW26" s="386"/>
      <c r="AX26" s="445"/>
      <c r="AY26" s="472" t="s">
        <v>170</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88"/>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75"/>
      <c r="B27" s="411"/>
      <c r="C27" s="412"/>
      <c r="D27" s="413"/>
      <c r="E27" s="388" t="s">
        <v>171</v>
      </c>
      <c r="F27" s="389"/>
      <c r="G27" s="389"/>
      <c r="H27" s="389"/>
      <c r="I27" s="389"/>
      <c r="J27" s="389"/>
      <c r="K27" s="390"/>
      <c r="L27" s="385">
        <v>1</v>
      </c>
      <c r="M27" s="386"/>
      <c r="N27" s="386"/>
      <c r="O27" s="386"/>
      <c r="P27" s="387"/>
      <c r="Q27" s="385">
        <v>3400</v>
      </c>
      <c r="R27" s="386"/>
      <c r="S27" s="386"/>
      <c r="T27" s="386"/>
      <c r="U27" s="386"/>
      <c r="V27" s="387"/>
      <c r="W27" s="475"/>
      <c r="X27" s="412"/>
      <c r="Y27" s="413"/>
      <c r="Z27" s="388" t="s">
        <v>172</v>
      </c>
      <c r="AA27" s="389"/>
      <c r="AB27" s="389"/>
      <c r="AC27" s="389"/>
      <c r="AD27" s="389"/>
      <c r="AE27" s="389"/>
      <c r="AF27" s="389"/>
      <c r="AG27" s="390"/>
      <c r="AH27" s="385">
        <v>14</v>
      </c>
      <c r="AI27" s="386"/>
      <c r="AJ27" s="386"/>
      <c r="AK27" s="386"/>
      <c r="AL27" s="387"/>
      <c r="AM27" s="385">
        <v>38356</v>
      </c>
      <c r="AN27" s="386"/>
      <c r="AO27" s="386"/>
      <c r="AP27" s="386"/>
      <c r="AQ27" s="386"/>
      <c r="AR27" s="387"/>
      <c r="AS27" s="385">
        <v>2740</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v>37447</v>
      </c>
      <c r="BO27" s="467"/>
      <c r="BP27" s="467"/>
      <c r="BQ27" s="467"/>
      <c r="BR27" s="467"/>
      <c r="BS27" s="467"/>
      <c r="BT27" s="467"/>
      <c r="BU27" s="468"/>
      <c r="BV27" s="466">
        <v>37446</v>
      </c>
      <c r="BW27" s="467"/>
      <c r="BX27" s="467"/>
      <c r="BY27" s="467"/>
      <c r="BZ27" s="467"/>
      <c r="CA27" s="467"/>
      <c r="CB27" s="467"/>
      <c r="CC27" s="468"/>
      <c r="CD27" s="190"/>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75"/>
      <c r="B28" s="411"/>
      <c r="C28" s="412"/>
      <c r="D28" s="413"/>
      <c r="E28" s="388" t="s">
        <v>174</v>
      </c>
      <c r="F28" s="389"/>
      <c r="G28" s="389"/>
      <c r="H28" s="389"/>
      <c r="I28" s="389"/>
      <c r="J28" s="389"/>
      <c r="K28" s="390"/>
      <c r="L28" s="385">
        <v>1</v>
      </c>
      <c r="M28" s="386"/>
      <c r="N28" s="386"/>
      <c r="O28" s="386"/>
      <c r="P28" s="387"/>
      <c r="Q28" s="385">
        <v>2800</v>
      </c>
      <c r="R28" s="386"/>
      <c r="S28" s="386"/>
      <c r="T28" s="386"/>
      <c r="U28" s="386"/>
      <c r="V28" s="387"/>
      <c r="W28" s="475"/>
      <c r="X28" s="412"/>
      <c r="Y28" s="413"/>
      <c r="Z28" s="388" t="s">
        <v>175</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389845</v>
      </c>
      <c r="BO28" s="462"/>
      <c r="BP28" s="462"/>
      <c r="BQ28" s="462"/>
      <c r="BR28" s="462"/>
      <c r="BS28" s="462"/>
      <c r="BT28" s="462"/>
      <c r="BU28" s="463"/>
      <c r="BV28" s="461">
        <v>459687</v>
      </c>
      <c r="BW28" s="462"/>
      <c r="BX28" s="462"/>
      <c r="BY28" s="462"/>
      <c r="BZ28" s="462"/>
      <c r="CA28" s="462"/>
      <c r="CB28" s="462"/>
      <c r="CC28" s="463"/>
      <c r="CD28" s="188"/>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75"/>
      <c r="B29" s="411"/>
      <c r="C29" s="412"/>
      <c r="D29" s="413"/>
      <c r="E29" s="388" t="s">
        <v>177</v>
      </c>
      <c r="F29" s="389"/>
      <c r="G29" s="389"/>
      <c r="H29" s="389"/>
      <c r="I29" s="389"/>
      <c r="J29" s="389"/>
      <c r="K29" s="390"/>
      <c r="L29" s="385">
        <v>8</v>
      </c>
      <c r="M29" s="386"/>
      <c r="N29" s="386"/>
      <c r="O29" s="386"/>
      <c r="P29" s="387"/>
      <c r="Q29" s="385">
        <v>2650</v>
      </c>
      <c r="R29" s="386"/>
      <c r="S29" s="386"/>
      <c r="T29" s="386"/>
      <c r="U29" s="386"/>
      <c r="V29" s="387"/>
      <c r="W29" s="476"/>
      <c r="X29" s="477"/>
      <c r="Y29" s="478"/>
      <c r="Z29" s="388" t="s">
        <v>178</v>
      </c>
      <c r="AA29" s="389"/>
      <c r="AB29" s="389"/>
      <c r="AC29" s="389"/>
      <c r="AD29" s="389"/>
      <c r="AE29" s="389"/>
      <c r="AF29" s="389"/>
      <c r="AG29" s="390"/>
      <c r="AH29" s="385">
        <v>104</v>
      </c>
      <c r="AI29" s="386"/>
      <c r="AJ29" s="386"/>
      <c r="AK29" s="386"/>
      <c r="AL29" s="387"/>
      <c r="AM29" s="385">
        <v>314566</v>
      </c>
      <c r="AN29" s="386"/>
      <c r="AO29" s="386"/>
      <c r="AP29" s="386"/>
      <c r="AQ29" s="386"/>
      <c r="AR29" s="387"/>
      <c r="AS29" s="385">
        <v>3025</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251179</v>
      </c>
      <c r="BO29" s="433"/>
      <c r="BP29" s="433"/>
      <c r="BQ29" s="433"/>
      <c r="BR29" s="433"/>
      <c r="BS29" s="433"/>
      <c r="BT29" s="433"/>
      <c r="BU29" s="434"/>
      <c r="BV29" s="432">
        <v>292341</v>
      </c>
      <c r="BW29" s="433"/>
      <c r="BX29" s="433"/>
      <c r="BY29" s="433"/>
      <c r="BZ29" s="433"/>
      <c r="CA29" s="433"/>
      <c r="CB29" s="433"/>
      <c r="CC29" s="434"/>
      <c r="CD29" s="190"/>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75"/>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99.3</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398662</v>
      </c>
      <c r="BO30" s="467"/>
      <c r="BP30" s="467"/>
      <c r="BQ30" s="467"/>
      <c r="BR30" s="467"/>
      <c r="BS30" s="467"/>
      <c r="BT30" s="467"/>
      <c r="BU30" s="468"/>
      <c r="BV30" s="466">
        <v>593630</v>
      </c>
      <c r="BW30" s="467"/>
      <c r="BX30" s="467"/>
      <c r="BY30" s="467"/>
      <c r="BZ30" s="467"/>
      <c r="CA30" s="467"/>
      <c r="CB30" s="467"/>
      <c r="CC30" s="468"/>
      <c r="CD30" s="191"/>
      <c r="CE30" s="192"/>
      <c r="CF30" s="192"/>
      <c r="CG30" s="192"/>
      <c r="CH30" s="192"/>
      <c r="CI30" s="192"/>
      <c r="CJ30" s="192"/>
      <c r="CK30" s="192"/>
      <c r="CL30" s="192"/>
      <c r="CM30" s="192"/>
      <c r="CN30" s="192"/>
      <c r="CO30" s="192"/>
      <c r="CP30" s="192"/>
      <c r="CQ30" s="192"/>
      <c r="CR30" s="192"/>
      <c r="CS30" s="193"/>
      <c r="CT30" s="194"/>
      <c r="CU30" s="195"/>
      <c r="CV30" s="195"/>
      <c r="CW30" s="195"/>
      <c r="CX30" s="195"/>
      <c r="CY30" s="195"/>
      <c r="CZ30" s="195"/>
      <c r="DA30" s="196"/>
      <c r="DB30" s="194"/>
      <c r="DC30" s="195"/>
      <c r="DD30" s="195"/>
      <c r="DE30" s="195"/>
      <c r="DF30" s="195"/>
      <c r="DG30" s="195"/>
      <c r="DH30" s="195"/>
      <c r="DI30" s="196"/>
    </row>
    <row r="31" spans="1:113" ht="13.5" customHeight="1" x14ac:dyDescent="0.15">
      <c r="A31" s="175"/>
      <c r="B31" s="197"/>
      <c r="DI31" s="198"/>
    </row>
    <row r="32" spans="1:113" ht="13.5" customHeight="1" x14ac:dyDescent="0.15">
      <c r="A32" s="175"/>
      <c r="B32" s="199"/>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98"/>
    </row>
    <row r="33" spans="1:113" ht="13.5" customHeight="1" x14ac:dyDescent="0.15">
      <c r="A33" s="175"/>
      <c r="B33" s="199"/>
      <c r="C33" s="384" t="s">
        <v>187</v>
      </c>
      <c r="D33" s="384"/>
      <c r="E33" s="383" t="s">
        <v>188</v>
      </c>
      <c r="F33" s="383"/>
      <c r="G33" s="383"/>
      <c r="H33" s="383"/>
      <c r="I33" s="383"/>
      <c r="J33" s="383"/>
      <c r="K33" s="383"/>
      <c r="L33" s="383"/>
      <c r="M33" s="383"/>
      <c r="N33" s="383"/>
      <c r="O33" s="383"/>
      <c r="P33" s="383"/>
      <c r="Q33" s="383"/>
      <c r="R33" s="383"/>
      <c r="S33" s="383"/>
      <c r="T33" s="200"/>
      <c r="U33" s="384" t="s">
        <v>187</v>
      </c>
      <c r="V33" s="384"/>
      <c r="W33" s="383" t="s">
        <v>188</v>
      </c>
      <c r="X33" s="383"/>
      <c r="Y33" s="383"/>
      <c r="Z33" s="383"/>
      <c r="AA33" s="383"/>
      <c r="AB33" s="383"/>
      <c r="AC33" s="383"/>
      <c r="AD33" s="383"/>
      <c r="AE33" s="383"/>
      <c r="AF33" s="383"/>
      <c r="AG33" s="383"/>
      <c r="AH33" s="383"/>
      <c r="AI33" s="383"/>
      <c r="AJ33" s="383"/>
      <c r="AK33" s="383"/>
      <c r="AL33" s="200"/>
      <c r="AM33" s="384" t="s">
        <v>187</v>
      </c>
      <c r="AN33" s="384"/>
      <c r="AO33" s="383" t="s">
        <v>188</v>
      </c>
      <c r="AP33" s="383"/>
      <c r="AQ33" s="383"/>
      <c r="AR33" s="383"/>
      <c r="AS33" s="383"/>
      <c r="AT33" s="383"/>
      <c r="AU33" s="383"/>
      <c r="AV33" s="383"/>
      <c r="AW33" s="383"/>
      <c r="AX33" s="383"/>
      <c r="AY33" s="383"/>
      <c r="AZ33" s="383"/>
      <c r="BA33" s="383"/>
      <c r="BB33" s="383"/>
      <c r="BC33" s="383"/>
      <c r="BD33" s="201"/>
      <c r="BE33" s="383" t="s">
        <v>189</v>
      </c>
      <c r="BF33" s="383"/>
      <c r="BG33" s="383" t="s">
        <v>190</v>
      </c>
      <c r="BH33" s="383"/>
      <c r="BI33" s="383"/>
      <c r="BJ33" s="383"/>
      <c r="BK33" s="383"/>
      <c r="BL33" s="383"/>
      <c r="BM33" s="383"/>
      <c r="BN33" s="383"/>
      <c r="BO33" s="383"/>
      <c r="BP33" s="383"/>
      <c r="BQ33" s="383"/>
      <c r="BR33" s="383"/>
      <c r="BS33" s="383"/>
      <c r="BT33" s="383"/>
      <c r="BU33" s="383"/>
      <c r="BV33" s="201"/>
      <c r="BW33" s="384" t="s">
        <v>189</v>
      </c>
      <c r="BX33" s="384"/>
      <c r="BY33" s="383" t="s">
        <v>191</v>
      </c>
      <c r="BZ33" s="383"/>
      <c r="CA33" s="383"/>
      <c r="CB33" s="383"/>
      <c r="CC33" s="383"/>
      <c r="CD33" s="383"/>
      <c r="CE33" s="383"/>
      <c r="CF33" s="383"/>
      <c r="CG33" s="383"/>
      <c r="CH33" s="383"/>
      <c r="CI33" s="383"/>
      <c r="CJ33" s="383"/>
      <c r="CK33" s="383"/>
      <c r="CL33" s="383"/>
      <c r="CM33" s="383"/>
      <c r="CN33" s="200"/>
      <c r="CO33" s="384" t="s">
        <v>187</v>
      </c>
      <c r="CP33" s="384"/>
      <c r="CQ33" s="383" t="s">
        <v>192</v>
      </c>
      <c r="CR33" s="383"/>
      <c r="CS33" s="383"/>
      <c r="CT33" s="383"/>
      <c r="CU33" s="383"/>
      <c r="CV33" s="383"/>
      <c r="CW33" s="383"/>
      <c r="CX33" s="383"/>
      <c r="CY33" s="383"/>
      <c r="CZ33" s="383"/>
      <c r="DA33" s="383"/>
      <c r="DB33" s="383"/>
      <c r="DC33" s="383"/>
      <c r="DD33" s="383"/>
      <c r="DE33" s="383"/>
      <c r="DF33" s="200"/>
      <c r="DG33" s="382" t="s">
        <v>193</v>
      </c>
      <c r="DH33" s="382"/>
      <c r="DI33" s="202"/>
    </row>
    <row r="34" spans="1:113" ht="32.25" customHeight="1" x14ac:dyDescent="0.15">
      <c r="A34" s="175"/>
      <c r="B34" s="199"/>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75"/>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75"/>
      <c r="AM34" s="380">
        <f>IF(AO34="","",MAX(C34:D43,U34:V43)+1)</f>
        <v>7</v>
      </c>
      <c r="AN34" s="380"/>
      <c r="AO34" s="381" t="str">
        <f>IF('各会計、関係団体の財政状況及び健全化判断比率'!B33="","",'各会計、関係団体の財政状況及び健全化判断比率'!B33)</f>
        <v>水道事業会計</v>
      </c>
      <c r="AP34" s="381"/>
      <c r="AQ34" s="381"/>
      <c r="AR34" s="381"/>
      <c r="AS34" s="381"/>
      <c r="AT34" s="381"/>
      <c r="AU34" s="381"/>
      <c r="AV34" s="381"/>
      <c r="AW34" s="381"/>
      <c r="AX34" s="381"/>
      <c r="AY34" s="381"/>
      <c r="AZ34" s="381"/>
      <c r="BA34" s="381"/>
      <c r="BB34" s="381"/>
      <c r="BC34" s="381"/>
      <c r="BD34" s="175"/>
      <c r="BE34" s="380">
        <f>IF(BG34="","",MAX(C34:D43,U34:V43,AM34:AN43)+1)</f>
        <v>8</v>
      </c>
      <c r="BF34" s="380"/>
      <c r="BG34" s="381" t="str">
        <f>IF('各会計、関係団体の財政状況及び健全化判断比率'!B34="","",'各会計、関係団体の財政状況及び健全化判断比率'!B34)</f>
        <v>下水道事業特別会計</v>
      </c>
      <c r="BH34" s="381"/>
      <c r="BI34" s="381"/>
      <c r="BJ34" s="381"/>
      <c r="BK34" s="381"/>
      <c r="BL34" s="381"/>
      <c r="BM34" s="381"/>
      <c r="BN34" s="381"/>
      <c r="BO34" s="381"/>
      <c r="BP34" s="381"/>
      <c r="BQ34" s="381"/>
      <c r="BR34" s="381"/>
      <c r="BS34" s="381"/>
      <c r="BT34" s="381"/>
      <c r="BU34" s="381"/>
      <c r="BV34" s="175"/>
      <c r="BW34" s="380">
        <f>IF(BY34="","",MAX(C34:D43,U34:V43,AM34:AN43,BE34:BF43)+1)</f>
        <v>9</v>
      </c>
      <c r="BX34" s="380"/>
      <c r="BY34" s="381" t="str">
        <f>IF('各会計、関係団体の財政状況及び健全化判断比率'!B68="","",'各会計、関係団体の財政状況及び健全化判断比率'!B68)</f>
        <v>置賜広域行政事務組合</v>
      </c>
      <c r="BZ34" s="381"/>
      <c r="CA34" s="381"/>
      <c r="CB34" s="381"/>
      <c r="CC34" s="381"/>
      <c r="CD34" s="381"/>
      <c r="CE34" s="381"/>
      <c r="CF34" s="381"/>
      <c r="CG34" s="381"/>
      <c r="CH34" s="381"/>
      <c r="CI34" s="381"/>
      <c r="CJ34" s="381"/>
      <c r="CK34" s="381"/>
      <c r="CL34" s="381"/>
      <c r="CM34" s="381"/>
      <c r="CN34" s="175"/>
      <c r="CO34" s="380">
        <f>IF(CQ34="","",MAX(C34:D43,U34:V43,AM34:AN43,BE34:BF43,BW34:BX43)+1)</f>
        <v>18</v>
      </c>
      <c r="CP34" s="380"/>
      <c r="CQ34" s="381" t="str">
        <f>IF('各会計、関係団体の財政状況及び健全化判断比率'!BS7="","",'各会計、関係団体の財政状況及び健全化判断比率'!BS7)</f>
        <v>飯豊町地域振興公社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v>
      </c>
      <c r="DH34" s="378"/>
      <c r="DI34" s="202"/>
    </row>
    <row r="35" spans="1:113" ht="32.25" customHeight="1" x14ac:dyDescent="0.15">
      <c r="A35" s="175"/>
      <c r="B35" s="199"/>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75"/>
      <c r="U35" s="380">
        <f>IF(W35="","",U34+1)</f>
        <v>3</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75"/>
      <c r="AM35" s="380" t="str">
        <f t="shared" ref="AM35:AM43" si="0">IF(AO35="","",AM34+1)</f>
        <v/>
      </c>
      <c r="AN35" s="380"/>
      <c r="AO35" s="381"/>
      <c r="AP35" s="381"/>
      <c r="AQ35" s="381"/>
      <c r="AR35" s="381"/>
      <c r="AS35" s="381"/>
      <c r="AT35" s="381"/>
      <c r="AU35" s="381"/>
      <c r="AV35" s="381"/>
      <c r="AW35" s="381"/>
      <c r="AX35" s="381"/>
      <c r="AY35" s="381"/>
      <c r="AZ35" s="381"/>
      <c r="BA35" s="381"/>
      <c r="BB35" s="381"/>
      <c r="BC35" s="381"/>
      <c r="BD35" s="175"/>
      <c r="BE35" s="380" t="str">
        <f t="shared" ref="BE35:BE43" si="1">IF(BG35="","",BE34+1)</f>
        <v/>
      </c>
      <c r="BF35" s="380"/>
      <c r="BG35" s="381"/>
      <c r="BH35" s="381"/>
      <c r="BI35" s="381"/>
      <c r="BJ35" s="381"/>
      <c r="BK35" s="381"/>
      <c r="BL35" s="381"/>
      <c r="BM35" s="381"/>
      <c r="BN35" s="381"/>
      <c r="BO35" s="381"/>
      <c r="BP35" s="381"/>
      <c r="BQ35" s="381"/>
      <c r="BR35" s="381"/>
      <c r="BS35" s="381"/>
      <c r="BT35" s="381"/>
      <c r="BU35" s="381"/>
      <c r="BV35" s="175"/>
      <c r="BW35" s="380">
        <f t="shared" ref="BW35:BW43" si="2">IF(BY35="","",BW34+1)</f>
        <v>10</v>
      </c>
      <c r="BX35" s="380"/>
      <c r="BY35" s="381" t="str">
        <f>IF('各会計、関係団体の財政状況及び健全化判断比率'!B69="","",'各会計、関係団体の財政状況及び健全化判断比率'!B69)</f>
        <v>置賜広域病院企業団</v>
      </c>
      <c r="BZ35" s="381"/>
      <c r="CA35" s="381"/>
      <c r="CB35" s="381"/>
      <c r="CC35" s="381"/>
      <c r="CD35" s="381"/>
      <c r="CE35" s="381"/>
      <c r="CF35" s="381"/>
      <c r="CG35" s="381"/>
      <c r="CH35" s="381"/>
      <c r="CI35" s="381"/>
      <c r="CJ35" s="381"/>
      <c r="CK35" s="381"/>
      <c r="CL35" s="381"/>
      <c r="CM35" s="381"/>
      <c r="CN35" s="175"/>
      <c r="CO35" s="380">
        <f t="shared" ref="CO35:CO43" si="3">IF(CQ35="","",CO34+1)</f>
        <v>19</v>
      </c>
      <c r="CP35" s="380"/>
      <c r="CQ35" s="381" t="str">
        <f>IF('各会計、関係団体の財政状況及び健全化判断比率'!BS8="","",'各会計、関係団体の財政状況及び健全化判断比率'!BS8)</f>
        <v>山形県西置賜郡飯豊町土地開発公社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v>
      </c>
      <c r="DH35" s="378"/>
      <c r="DI35" s="202"/>
    </row>
    <row r="36" spans="1:113" ht="32.25" customHeight="1" x14ac:dyDescent="0.15">
      <c r="A36" s="175"/>
      <c r="B36" s="199"/>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75"/>
      <c r="U36" s="380">
        <f t="shared" ref="U36:U43" si="4">IF(W36="","",U35+1)</f>
        <v>4</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75"/>
      <c r="AM36" s="380" t="str">
        <f t="shared" si="0"/>
        <v/>
      </c>
      <c r="AN36" s="380"/>
      <c r="AO36" s="381"/>
      <c r="AP36" s="381"/>
      <c r="AQ36" s="381"/>
      <c r="AR36" s="381"/>
      <c r="AS36" s="381"/>
      <c r="AT36" s="381"/>
      <c r="AU36" s="381"/>
      <c r="AV36" s="381"/>
      <c r="AW36" s="381"/>
      <c r="AX36" s="381"/>
      <c r="AY36" s="381"/>
      <c r="AZ36" s="381"/>
      <c r="BA36" s="381"/>
      <c r="BB36" s="381"/>
      <c r="BC36" s="381"/>
      <c r="BD36" s="175"/>
      <c r="BE36" s="380" t="str">
        <f t="shared" si="1"/>
        <v/>
      </c>
      <c r="BF36" s="380"/>
      <c r="BG36" s="381"/>
      <c r="BH36" s="381"/>
      <c r="BI36" s="381"/>
      <c r="BJ36" s="381"/>
      <c r="BK36" s="381"/>
      <c r="BL36" s="381"/>
      <c r="BM36" s="381"/>
      <c r="BN36" s="381"/>
      <c r="BO36" s="381"/>
      <c r="BP36" s="381"/>
      <c r="BQ36" s="381"/>
      <c r="BR36" s="381"/>
      <c r="BS36" s="381"/>
      <c r="BT36" s="381"/>
      <c r="BU36" s="381"/>
      <c r="BV36" s="175"/>
      <c r="BW36" s="380">
        <f t="shared" si="2"/>
        <v>11</v>
      </c>
      <c r="BX36" s="380"/>
      <c r="BY36" s="381" t="str">
        <f>IF('各会計、関係団体の財政状況及び健全化判断比率'!B70="","",'各会計、関係団体の財政状況及び健全化判断比率'!B70)</f>
        <v>西置賜行政組合</v>
      </c>
      <c r="BZ36" s="381"/>
      <c r="CA36" s="381"/>
      <c r="CB36" s="381"/>
      <c r="CC36" s="381"/>
      <c r="CD36" s="381"/>
      <c r="CE36" s="381"/>
      <c r="CF36" s="381"/>
      <c r="CG36" s="381"/>
      <c r="CH36" s="381"/>
      <c r="CI36" s="381"/>
      <c r="CJ36" s="381"/>
      <c r="CK36" s="381"/>
      <c r="CL36" s="381"/>
      <c r="CM36" s="381"/>
      <c r="CN36" s="175"/>
      <c r="CO36" s="380">
        <f t="shared" si="3"/>
        <v>20</v>
      </c>
      <c r="CP36" s="380"/>
      <c r="CQ36" s="381" t="str">
        <f>IF('各会計、関係団体の財政状況及び健全化判断比率'!BS9="","",'各会計、関係団体の財政状況及び健全化判断比率'!BS9)</f>
        <v>どんでん平ゆり園</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202"/>
    </row>
    <row r="37" spans="1:113" ht="32.25" customHeight="1" x14ac:dyDescent="0.15">
      <c r="A37" s="175"/>
      <c r="B37" s="199"/>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75"/>
      <c r="U37" s="380">
        <f t="shared" si="4"/>
        <v>5</v>
      </c>
      <c r="V37" s="380"/>
      <c r="W37" s="381" t="str">
        <f>IF('各会計、関係団体の財政状況及び健全化判断比率'!B31="","",'各会計、関係団体の財政状況及び健全化判断比率'!B31)</f>
        <v>訪問看護特別会計</v>
      </c>
      <c r="X37" s="381"/>
      <c r="Y37" s="381"/>
      <c r="Z37" s="381"/>
      <c r="AA37" s="381"/>
      <c r="AB37" s="381"/>
      <c r="AC37" s="381"/>
      <c r="AD37" s="381"/>
      <c r="AE37" s="381"/>
      <c r="AF37" s="381"/>
      <c r="AG37" s="381"/>
      <c r="AH37" s="381"/>
      <c r="AI37" s="381"/>
      <c r="AJ37" s="381"/>
      <c r="AK37" s="381"/>
      <c r="AL37" s="175"/>
      <c r="AM37" s="380" t="str">
        <f t="shared" si="0"/>
        <v/>
      </c>
      <c r="AN37" s="380"/>
      <c r="AO37" s="381"/>
      <c r="AP37" s="381"/>
      <c r="AQ37" s="381"/>
      <c r="AR37" s="381"/>
      <c r="AS37" s="381"/>
      <c r="AT37" s="381"/>
      <c r="AU37" s="381"/>
      <c r="AV37" s="381"/>
      <c r="AW37" s="381"/>
      <c r="AX37" s="381"/>
      <c r="AY37" s="381"/>
      <c r="AZ37" s="381"/>
      <c r="BA37" s="381"/>
      <c r="BB37" s="381"/>
      <c r="BC37" s="381"/>
      <c r="BD37" s="175"/>
      <c r="BE37" s="380" t="str">
        <f t="shared" si="1"/>
        <v/>
      </c>
      <c r="BF37" s="380"/>
      <c r="BG37" s="381"/>
      <c r="BH37" s="381"/>
      <c r="BI37" s="381"/>
      <c r="BJ37" s="381"/>
      <c r="BK37" s="381"/>
      <c r="BL37" s="381"/>
      <c r="BM37" s="381"/>
      <c r="BN37" s="381"/>
      <c r="BO37" s="381"/>
      <c r="BP37" s="381"/>
      <c r="BQ37" s="381"/>
      <c r="BR37" s="381"/>
      <c r="BS37" s="381"/>
      <c r="BT37" s="381"/>
      <c r="BU37" s="381"/>
      <c r="BV37" s="175"/>
      <c r="BW37" s="380">
        <f t="shared" si="2"/>
        <v>12</v>
      </c>
      <c r="BX37" s="380"/>
      <c r="BY37" s="381" t="str">
        <f>IF('各会計、関係団体の財政状況及び健全化判断比率'!B71="","",'各会計、関係団体の財政状況及び健全化判断比率'!B71)</f>
        <v>山形県消防補償等組合</v>
      </c>
      <c r="BZ37" s="381"/>
      <c r="CA37" s="381"/>
      <c r="CB37" s="381"/>
      <c r="CC37" s="381"/>
      <c r="CD37" s="381"/>
      <c r="CE37" s="381"/>
      <c r="CF37" s="381"/>
      <c r="CG37" s="381"/>
      <c r="CH37" s="381"/>
      <c r="CI37" s="381"/>
      <c r="CJ37" s="381"/>
      <c r="CK37" s="381"/>
      <c r="CL37" s="381"/>
      <c r="CM37" s="381"/>
      <c r="CN37" s="175"/>
      <c r="CO37" s="380">
        <f t="shared" si="3"/>
        <v>21</v>
      </c>
      <c r="CP37" s="380"/>
      <c r="CQ37" s="381" t="str">
        <f>IF('各会計、関係団体の財政状況及び健全化判断比率'!BS10="","",'各会計、関係団体の財政状況及び健全化判断比率'!BS10)</f>
        <v>エコプラントめざみ</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202"/>
    </row>
    <row r="38" spans="1:113" ht="32.25" customHeight="1" x14ac:dyDescent="0.15">
      <c r="A38" s="175"/>
      <c r="B38" s="199"/>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75"/>
      <c r="U38" s="380">
        <f t="shared" si="4"/>
        <v>6</v>
      </c>
      <c r="V38" s="380"/>
      <c r="W38" s="381" t="str">
        <f>IF('各会計、関係団体の財政状況及び健全化判断比率'!B32="","",'各会計、関係団体の財政状況及び健全化判断比率'!B32)</f>
        <v>介護老人保健施設特別会計</v>
      </c>
      <c r="X38" s="381"/>
      <c r="Y38" s="381"/>
      <c r="Z38" s="381"/>
      <c r="AA38" s="381"/>
      <c r="AB38" s="381"/>
      <c r="AC38" s="381"/>
      <c r="AD38" s="381"/>
      <c r="AE38" s="381"/>
      <c r="AF38" s="381"/>
      <c r="AG38" s="381"/>
      <c r="AH38" s="381"/>
      <c r="AI38" s="381"/>
      <c r="AJ38" s="381"/>
      <c r="AK38" s="381"/>
      <c r="AL38" s="175"/>
      <c r="AM38" s="380" t="str">
        <f t="shared" si="0"/>
        <v/>
      </c>
      <c r="AN38" s="380"/>
      <c r="AO38" s="381"/>
      <c r="AP38" s="381"/>
      <c r="AQ38" s="381"/>
      <c r="AR38" s="381"/>
      <c r="AS38" s="381"/>
      <c r="AT38" s="381"/>
      <c r="AU38" s="381"/>
      <c r="AV38" s="381"/>
      <c r="AW38" s="381"/>
      <c r="AX38" s="381"/>
      <c r="AY38" s="381"/>
      <c r="AZ38" s="381"/>
      <c r="BA38" s="381"/>
      <c r="BB38" s="381"/>
      <c r="BC38" s="381"/>
      <c r="BD38" s="175"/>
      <c r="BE38" s="380" t="str">
        <f t="shared" si="1"/>
        <v/>
      </c>
      <c r="BF38" s="380"/>
      <c r="BG38" s="381"/>
      <c r="BH38" s="381"/>
      <c r="BI38" s="381"/>
      <c r="BJ38" s="381"/>
      <c r="BK38" s="381"/>
      <c r="BL38" s="381"/>
      <c r="BM38" s="381"/>
      <c r="BN38" s="381"/>
      <c r="BO38" s="381"/>
      <c r="BP38" s="381"/>
      <c r="BQ38" s="381"/>
      <c r="BR38" s="381"/>
      <c r="BS38" s="381"/>
      <c r="BT38" s="381"/>
      <c r="BU38" s="381"/>
      <c r="BV38" s="175"/>
      <c r="BW38" s="380">
        <f t="shared" si="2"/>
        <v>13</v>
      </c>
      <c r="BX38" s="380"/>
      <c r="BY38" s="381" t="str">
        <f>IF('各会計、関係団体の財政状況及び健全化判断比率'!B72="","",'各会計、関係団体の財政状況及び健全化判断比率'!B72)</f>
        <v>山形県自治会館管理組合</v>
      </c>
      <c r="BZ38" s="381"/>
      <c r="CA38" s="381"/>
      <c r="CB38" s="381"/>
      <c r="CC38" s="381"/>
      <c r="CD38" s="381"/>
      <c r="CE38" s="381"/>
      <c r="CF38" s="381"/>
      <c r="CG38" s="381"/>
      <c r="CH38" s="381"/>
      <c r="CI38" s="381"/>
      <c r="CJ38" s="381"/>
      <c r="CK38" s="381"/>
      <c r="CL38" s="381"/>
      <c r="CM38" s="381"/>
      <c r="CN38" s="175"/>
      <c r="CO38" s="380">
        <f t="shared" si="3"/>
        <v>22</v>
      </c>
      <c r="CP38" s="380"/>
      <c r="CQ38" s="381" t="str">
        <f>IF('各会計、関係団体の財政状況及び健全化判断比率'!BS11="","",'各会計、関係団体の財政状況及び健全化判断比率'!BS11)</f>
        <v>エルベ</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202"/>
    </row>
    <row r="39" spans="1:113" ht="32.25" customHeight="1" x14ac:dyDescent="0.15">
      <c r="A39" s="175"/>
      <c r="B39" s="199"/>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75"/>
      <c r="U39" s="380" t="str">
        <f t="shared" si="4"/>
        <v/>
      </c>
      <c r="V39" s="380"/>
      <c r="W39" s="381"/>
      <c r="X39" s="381"/>
      <c r="Y39" s="381"/>
      <c r="Z39" s="381"/>
      <c r="AA39" s="381"/>
      <c r="AB39" s="381"/>
      <c r="AC39" s="381"/>
      <c r="AD39" s="381"/>
      <c r="AE39" s="381"/>
      <c r="AF39" s="381"/>
      <c r="AG39" s="381"/>
      <c r="AH39" s="381"/>
      <c r="AI39" s="381"/>
      <c r="AJ39" s="381"/>
      <c r="AK39" s="381"/>
      <c r="AL39" s="175"/>
      <c r="AM39" s="380" t="str">
        <f t="shared" si="0"/>
        <v/>
      </c>
      <c r="AN39" s="380"/>
      <c r="AO39" s="381"/>
      <c r="AP39" s="381"/>
      <c r="AQ39" s="381"/>
      <c r="AR39" s="381"/>
      <c r="AS39" s="381"/>
      <c r="AT39" s="381"/>
      <c r="AU39" s="381"/>
      <c r="AV39" s="381"/>
      <c r="AW39" s="381"/>
      <c r="AX39" s="381"/>
      <c r="AY39" s="381"/>
      <c r="AZ39" s="381"/>
      <c r="BA39" s="381"/>
      <c r="BB39" s="381"/>
      <c r="BC39" s="381"/>
      <c r="BD39" s="175"/>
      <c r="BE39" s="380" t="str">
        <f t="shared" si="1"/>
        <v/>
      </c>
      <c r="BF39" s="380"/>
      <c r="BG39" s="381"/>
      <c r="BH39" s="381"/>
      <c r="BI39" s="381"/>
      <c r="BJ39" s="381"/>
      <c r="BK39" s="381"/>
      <c r="BL39" s="381"/>
      <c r="BM39" s="381"/>
      <c r="BN39" s="381"/>
      <c r="BO39" s="381"/>
      <c r="BP39" s="381"/>
      <c r="BQ39" s="381"/>
      <c r="BR39" s="381"/>
      <c r="BS39" s="381"/>
      <c r="BT39" s="381"/>
      <c r="BU39" s="381"/>
      <c r="BV39" s="175"/>
      <c r="BW39" s="380">
        <f t="shared" si="2"/>
        <v>14</v>
      </c>
      <c r="BX39" s="380"/>
      <c r="BY39" s="381" t="str">
        <f>IF('各会計、関係団体の財政状況及び健全化判断比率'!B73="","",'各会計、関係団体の財政状況及び健全化判断比率'!B73)</f>
        <v>山形県市町村交通災害共済組合</v>
      </c>
      <c r="BZ39" s="381"/>
      <c r="CA39" s="381"/>
      <c r="CB39" s="381"/>
      <c r="CC39" s="381"/>
      <c r="CD39" s="381"/>
      <c r="CE39" s="381"/>
      <c r="CF39" s="381"/>
      <c r="CG39" s="381"/>
      <c r="CH39" s="381"/>
      <c r="CI39" s="381"/>
      <c r="CJ39" s="381"/>
      <c r="CK39" s="381"/>
      <c r="CL39" s="381"/>
      <c r="CM39" s="381"/>
      <c r="CN39" s="175"/>
      <c r="CO39" s="380">
        <f t="shared" si="3"/>
        <v>23</v>
      </c>
      <c r="CP39" s="380"/>
      <c r="CQ39" s="381" t="str">
        <f>IF('各会計、関係団体の財政状況及び健全化判断比率'!BS12="","",'各会計、関係団体の財政状況及び健全化判断比率'!BS12)</f>
        <v>飯豊めざみの里</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202"/>
    </row>
    <row r="40" spans="1:113" ht="32.25" customHeight="1" x14ac:dyDescent="0.15">
      <c r="A40" s="175"/>
      <c r="B40" s="199"/>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75"/>
      <c r="U40" s="380" t="str">
        <f t="shared" si="4"/>
        <v/>
      </c>
      <c r="V40" s="380"/>
      <c r="W40" s="381"/>
      <c r="X40" s="381"/>
      <c r="Y40" s="381"/>
      <c r="Z40" s="381"/>
      <c r="AA40" s="381"/>
      <c r="AB40" s="381"/>
      <c r="AC40" s="381"/>
      <c r="AD40" s="381"/>
      <c r="AE40" s="381"/>
      <c r="AF40" s="381"/>
      <c r="AG40" s="381"/>
      <c r="AH40" s="381"/>
      <c r="AI40" s="381"/>
      <c r="AJ40" s="381"/>
      <c r="AK40" s="381"/>
      <c r="AL40" s="175"/>
      <c r="AM40" s="380" t="str">
        <f t="shared" si="0"/>
        <v/>
      </c>
      <c r="AN40" s="380"/>
      <c r="AO40" s="381"/>
      <c r="AP40" s="381"/>
      <c r="AQ40" s="381"/>
      <c r="AR40" s="381"/>
      <c r="AS40" s="381"/>
      <c r="AT40" s="381"/>
      <c r="AU40" s="381"/>
      <c r="AV40" s="381"/>
      <c r="AW40" s="381"/>
      <c r="AX40" s="381"/>
      <c r="AY40" s="381"/>
      <c r="AZ40" s="381"/>
      <c r="BA40" s="381"/>
      <c r="BB40" s="381"/>
      <c r="BC40" s="381"/>
      <c r="BD40" s="175"/>
      <c r="BE40" s="380" t="str">
        <f t="shared" si="1"/>
        <v/>
      </c>
      <c r="BF40" s="380"/>
      <c r="BG40" s="381"/>
      <c r="BH40" s="381"/>
      <c r="BI40" s="381"/>
      <c r="BJ40" s="381"/>
      <c r="BK40" s="381"/>
      <c r="BL40" s="381"/>
      <c r="BM40" s="381"/>
      <c r="BN40" s="381"/>
      <c r="BO40" s="381"/>
      <c r="BP40" s="381"/>
      <c r="BQ40" s="381"/>
      <c r="BR40" s="381"/>
      <c r="BS40" s="381"/>
      <c r="BT40" s="381"/>
      <c r="BU40" s="381"/>
      <c r="BV40" s="175"/>
      <c r="BW40" s="380">
        <f t="shared" si="2"/>
        <v>15</v>
      </c>
      <c r="BX40" s="380"/>
      <c r="BY40" s="381" t="str">
        <f>IF('各会計、関係団体の財政状況及び健全化判断比率'!B74="","",'各会計、関係団体の財政状況及び健全化判断比率'!B74)</f>
        <v>山形県市町村職員退職手当組合</v>
      </c>
      <c r="BZ40" s="381"/>
      <c r="CA40" s="381"/>
      <c r="CB40" s="381"/>
      <c r="CC40" s="381"/>
      <c r="CD40" s="381"/>
      <c r="CE40" s="381"/>
      <c r="CF40" s="381"/>
      <c r="CG40" s="381"/>
      <c r="CH40" s="381"/>
      <c r="CI40" s="381"/>
      <c r="CJ40" s="381"/>
      <c r="CK40" s="381"/>
      <c r="CL40" s="381"/>
      <c r="CM40" s="381"/>
      <c r="CN40" s="175"/>
      <c r="CO40" s="380">
        <f t="shared" si="3"/>
        <v>24</v>
      </c>
      <c r="CP40" s="380"/>
      <c r="CQ40" s="381" t="str">
        <f>IF('各会計、関係団体の財政状況及び健全化判断比率'!BS13="","",'各会計、関係団体の財政状況及び健全化判断比率'!BS13)</f>
        <v>飯豊ながめやま牧場</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202"/>
    </row>
    <row r="41" spans="1:113" ht="32.25" customHeight="1" x14ac:dyDescent="0.15">
      <c r="A41" s="175"/>
      <c r="B41" s="199"/>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75"/>
      <c r="U41" s="380" t="str">
        <f t="shared" si="4"/>
        <v/>
      </c>
      <c r="V41" s="380"/>
      <c r="W41" s="381"/>
      <c r="X41" s="381"/>
      <c r="Y41" s="381"/>
      <c r="Z41" s="381"/>
      <c r="AA41" s="381"/>
      <c r="AB41" s="381"/>
      <c r="AC41" s="381"/>
      <c r="AD41" s="381"/>
      <c r="AE41" s="381"/>
      <c r="AF41" s="381"/>
      <c r="AG41" s="381"/>
      <c r="AH41" s="381"/>
      <c r="AI41" s="381"/>
      <c r="AJ41" s="381"/>
      <c r="AK41" s="381"/>
      <c r="AL41" s="175"/>
      <c r="AM41" s="380" t="str">
        <f t="shared" si="0"/>
        <v/>
      </c>
      <c r="AN41" s="380"/>
      <c r="AO41" s="381"/>
      <c r="AP41" s="381"/>
      <c r="AQ41" s="381"/>
      <c r="AR41" s="381"/>
      <c r="AS41" s="381"/>
      <c r="AT41" s="381"/>
      <c r="AU41" s="381"/>
      <c r="AV41" s="381"/>
      <c r="AW41" s="381"/>
      <c r="AX41" s="381"/>
      <c r="AY41" s="381"/>
      <c r="AZ41" s="381"/>
      <c r="BA41" s="381"/>
      <c r="BB41" s="381"/>
      <c r="BC41" s="381"/>
      <c r="BD41" s="175"/>
      <c r="BE41" s="380" t="str">
        <f t="shared" si="1"/>
        <v/>
      </c>
      <c r="BF41" s="380"/>
      <c r="BG41" s="381"/>
      <c r="BH41" s="381"/>
      <c r="BI41" s="381"/>
      <c r="BJ41" s="381"/>
      <c r="BK41" s="381"/>
      <c r="BL41" s="381"/>
      <c r="BM41" s="381"/>
      <c r="BN41" s="381"/>
      <c r="BO41" s="381"/>
      <c r="BP41" s="381"/>
      <c r="BQ41" s="381"/>
      <c r="BR41" s="381"/>
      <c r="BS41" s="381"/>
      <c r="BT41" s="381"/>
      <c r="BU41" s="381"/>
      <c r="BV41" s="175"/>
      <c r="BW41" s="380">
        <f t="shared" si="2"/>
        <v>16</v>
      </c>
      <c r="BX41" s="380"/>
      <c r="BY41" s="381" t="str">
        <f>IF('各会計、関係団体の財政状況及び健全化判断比率'!B75="","",'各会計、関係団体の財政状況及び健全化判断比率'!B75)</f>
        <v>山形県後期高齢者医療広域連合（普通会計分）</v>
      </c>
      <c r="BZ41" s="381"/>
      <c r="CA41" s="381"/>
      <c r="CB41" s="381"/>
      <c r="CC41" s="381"/>
      <c r="CD41" s="381"/>
      <c r="CE41" s="381"/>
      <c r="CF41" s="381"/>
      <c r="CG41" s="381"/>
      <c r="CH41" s="381"/>
      <c r="CI41" s="381"/>
      <c r="CJ41" s="381"/>
      <c r="CK41" s="381"/>
      <c r="CL41" s="381"/>
      <c r="CM41" s="381"/>
      <c r="CN41" s="175"/>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202"/>
    </row>
    <row r="42" spans="1:113" ht="32.25" customHeight="1" x14ac:dyDescent="0.15">
      <c r="B42" s="199"/>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75"/>
      <c r="U42" s="380" t="str">
        <f t="shared" si="4"/>
        <v/>
      </c>
      <c r="V42" s="380"/>
      <c r="W42" s="381"/>
      <c r="X42" s="381"/>
      <c r="Y42" s="381"/>
      <c r="Z42" s="381"/>
      <c r="AA42" s="381"/>
      <c r="AB42" s="381"/>
      <c r="AC42" s="381"/>
      <c r="AD42" s="381"/>
      <c r="AE42" s="381"/>
      <c r="AF42" s="381"/>
      <c r="AG42" s="381"/>
      <c r="AH42" s="381"/>
      <c r="AI42" s="381"/>
      <c r="AJ42" s="381"/>
      <c r="AK42" s="381"/>
      <c r="AL42" s="175"/>
      <c r="AM42" s="380" t="str">
        <f t="shared" si="0"/>
        <v/>
      </c>
      <c r="AN42" s="380"/>
      <c r="AO42" s="381"/>
      <c r="AP42" s="381"/>
      <c r="AQ42" s="381"/>
      <c r="AR42" s="381"/>
      <c r="AS42" s="381"/>
      <c r="AT42" s="381"/>
      <c r="AU42" s="381"/>
      <c r="AV42" s="381"/>
      <c r="AW42" s="381"/>
      <c r="AX42" s="381"/>
      <c r="AY42" s="381"/>
      <c r="AZ42" s="381"/>
      <c r="BA42" s="381"/>
      <c r="BB42" s="381"/>
      <c r="BC42" s="381"/>
      <c r="BD42" s="175"/>
      <c r="BE42" s="380" t="str">
        <f t="shared" si="1"/>
        <v/>
      </c>
      <c r="BF42" s="380"/>
      <c r="BG42" s="381"/>
      <c r="BH42" s="381"/>
      <c r="BI42" s="381"/>
      <c r="BJ42" s="381"/>
      <c r="BK42" s="381"/>
      <c r="BL42" s="381"/>
      <c r="BM42" s="381"/>
      <c r="BN42" s="381"/>
      <c r="BO42" s="381"/>
      <c r="BP42" s="381"/>
      <c r="BQ42" s="381"/>
      <c r="BR42" s="381"/>
      <c r="BS42" s="381"/>
      <c r="BT42" s="381"/>
      <c r="BU42" s="381"/>
      <c r="BV42" s="175"/>
      <c r="BW42" s="380">
        <f t="shared" si="2"/>
        <v>17</v>
      </c>
      <c r="BX42" s="380"/>
      <c r="BY42" s="381" t="str">
        <f>IF('各会計、関係団体の財政状況及び健全化判断比率'!B76="","",'各会計、関係団体の財政状況及び健全化判断比率'!B76)</f>
        <v>山形県後期高齢者医療広域連合（事業会計分）</v>
      </c>
      <c r="BZ42" s="381"/>
      <c r="CA42" s="381"/>
      <c r="CB42" s="381"/>
      <c r="CC42" s="381"/>
      <c r="CD42" s="381"/>
      <c r="CE42" s="381"/>
      <c r="CF42" s="381"/>
      <c r="CG42" s="381"/>
      <c r="CH42" s="381"/>
      <c r="CI42" s="381"/>
      <c r="CJ42" s="381"/>
      <c r="CK42" s="381"/>
      <c r="CL42" s="381"/>
      <c r="CM42" s="381"/>
      <c r="CN42" s="175"/>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202"/>
    </row>
    <row r="43" spans="1:113" ht="32.25" customHeight="1" x14ac:dyDescent="0.15">
      <c r="B43" s="199"/>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75"/>
      <c r="U43" s="380" t="str">
        <f t="shared" si="4"/>
        <v/>
      </c>
      <c r="V43" s="380"/>
      <c r="W43" s="381"/>
      <c r="X43" s="381"/>
      <c r="Y43" s="381"/>
      <c r="Z43" s="381"/>
      <c r="AA43" s="381"/>
      <c r="AB43" s="381"/>
      <c r="AC43" s="381"/>
      <c r="AD43" s="381"/>
      <c r="AE43" s="381"/>
      <c r="AF43" s="381"/>
      <c r="AG43" s="381"/>
      <c r="AH43" s="381"/>
      <c r="AI43" s="381"/>
      <c r="AJ43" s="381"/>
      <c r="AK43" s="381"/>
      <c r="AL43" s="175"/>
      <c r="AM43" s="380" t="str">
        <f t="shared" si="0"/>
        <v/>
      </c>
      <c r="AN43" s="380"/>
      <c r="AO43" s="381"/>
      <c r="AP43" s="381"/>
      <c r="AQ43" s="381"/>
      <c r="AR43" s="381"/>
      <c r="AS43" s="381"/>
      <c r="AT43" s="381"/>
      <c r="AU43" s="381"/>
      <c r="AV43" s="381"/>
      <c r="AW43" s="381"/>
      <c r="AX43" s="381"/>
      <c r="AY43" s="381"/>
      <c r="AZ43" s="381"/>
      <c r="BA43" s="381"/>
      <c r="BB43" s="381"/>
      <c r="BC43" s="381"/>
      <c r="BD43" s="175"/>
      <c r="BE43" s="380" t="str">
        <f t="shared" si="1"/>
        <v/>
      </c>
      <c r="BF43" s="380"/>
      <c r="BG43" s="381"/>
      <c r="BH43" s="381"/>
      <c r="BI43" s="381"/>
      <c r="BJ43" s="381"/>
      <c r="BK43" s="381"/>
      <c r="BL43" s="381"/>
      <c r="BM43" s="381"/>
      <c r="BN43" s="381"/>
      <c r="BO43" s="381"/>
      <c r="BP43" s="381"/>
      <c r="BQ43" s="381"/>
      <c r="BR43" s="381"/>
      <c r="BS43" s="381"/>
      <c r="BT43" s="381"/>
      <c r="BU43" s="381"/>
      <c r="BV43" s="175"/>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75"/>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202"/>
    </row>
    <row r="44" spans="1:113" ht="13.5" customHeight="1" thickBot="1" x14ac:dyDescent="0.2">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15"/>
    <row r="46" spans="1:113" x14ac:dyDescent="0.15">
      <c r="B46" s="174"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woyyhZos+nrN9jG3rV+oL/P5J+H0ZdsyfhBO9IJ4nBqGP+JFQAv2gRU4KeheHk8qw/yP4mvXBP8tVKsKHl2ZOw==" saltValue="UcOmo9zvyIhTQHShzExb9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208" customWidth="1"/>
    <col min="2" max="2" width="2.375" style="208" customWidth="1"/>
    <col min="3" max="16" width="2.625" style="208" customWidth="1"/>
    <col min="17" max="17" width="2.375" style="208" customWidth="1"/>
    <col min="18" max="95" width="1.625" style="208" customWidth="1"/>
    <col min="96" max="133" width="1.625" style="220" customWidth="1"/>
    <col min="134" max="143" width="1.625" style="208" customWidth="1"/>
    <col min="144" max="16384" width="0" style="208" hidden="1"/>
  </cols>
  <sheetData>
    <row r="1" spans="2:143" ht="22.5" customHeight="1" thickBot="1" x14ac:dyDescent="0.2">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730" t="s">
        <v>203</v>
      </c>
      <c r="DI1" s="731"/>
      <c r="DJ1" s="731"/>
      <c r="DK1" s="731"/>
      <c r="DL1" s="731"/>
      <c r="DM1" s="731"/>
      <c r="DN1" s="732"/>
      <c r="DO1" s="208"/>
      <c r="DP1" s="730" t="s">
        <v>204</v>
      </c>
      <c r="DQ1" s="731"/>
      <c r="DR1" s="731"/>
      <c r="DS1" s="731"/>
      <c r="DT1" s="731"/>
      <c r="DU1" s="731"/>
      <c r="DV1" s="731"/>
      <c r="DW1" s="731"/>
      <c r="DX1" s="731"/>
      <c r="DY1" s="731"/>
      <c r="DZ1" s="731"/>
      <c r="EA1" s="731"/>
      <c r="EB1" s="731"/>
      <c r="EC1" s="732"/>
      <c r="ED1" s="207"/>
      <c r="EE1" s="207"/>
      <c r="EF1" s="207"/>
      <c r="EG1" s="207"/>
      <c r="EH1" s="207"/>
      <c r="EI1" s="207"/>
      <c r="EJ1" s="207"/>
      <c r="EK1" s="207"/>
      <c r="EL1" s="207"/>
      <c r="EM1" s="207"/>
    </row>
    <row r="2" spans="2:143" ht="22.5" customHeight="1" x14ac:dyDescent="0.15">
      <c r="B2" s="209" t="s">
        <v>205</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15">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216</v>
      </c>
      <c r="C5" s="693"/>
      <c r="D5" s="693"/>
      <c r="E5" s="693"/>
      <c r="F5" s="693"/>
      <c r="G5" s="693"/>
      <c r="H5" s="693"/>
      <c r="I5" s="693"/>
      <c r="J5" s="693"/>
      <c r="K5" s="693"/>
      <c r="L5" s="693"/>
      <c r="M5" s="693"/>
      <c r="N5" s="693"/>
      <c r="O5" s="693"/>
      <c r="P5" s="693"/>
      <c r="Q5" s="694"/>
      <c r="R5" s="689">
        <v>733498</v>
      </c>
      <c r="S5" s="690"/>
      <c r="T5" s="690"/>
      <c r="U5" s="690"/>
      <c r="V5" s="690"/>
      <c r="W5" s="690"/>
      <c r="X5" s="690"/>
      <c r="Y5" s="715"/>
      <c r="Z5" s="728">
        <v>8.8000000000000007</v>
      </c>
      <c r="AA5" s="728"/>
      <c r="AB5" s="728"/>
      <c r="AC5" s="728"/>
      <c r="AD5" s="729">
        <v>733498</v>
      </c>
      <c r="AE5" s="729"/>
      <c r="AF5" s="729"/>
      <c r="AG5" s="729"/>
      <c r="AH5" s="729"/>
      <c r="AI5" s="729"/>
      <c r="AJ5" s="729"/>
      <c r="AK5" s="729"/>
      <c r="AL5" s="716">
        <v>17.5</v>
      </c>
      <c r="AM5" s="698"/>
      <c r="AN5" s="698"/>
      <c r="AO5" s="717"/>
      <c r="AP5" s="692" t="s">
        <v>217</v>
      </c>
      <c r="AQ5" s="693"/>
      <c r="AR5" s="693"/>
      <c r="AS5" s="693"/>
      <c r="AT5" s="693"/>
      <c r="AU5" s="693"/>
      <c r="AV5" s="693"/>
      <c r="AW5" s="693"/>
      <c r="AX5" s="693"/>
      <c r="AY5" s="693"/>
      <c r="AZ5" s="693"/>
      <c r="BA5" s="693"/>
      <c r="BB5" s="693"/>
      <c r="BC5" s="693"/>
      <c r="BD5" s="693"/>
      <c r="BE5" s="693"/>
      <c r="BF5" s="694"/>
      <c r="BG5" s="634">
        <v>724987</v>
      </c>
      <c r="BH5" s="635"/>
      <c r="BI5" s="635"/>
      <c r="BJ5" s="635"/>
      <c r="BK5" s="635"/>
      <c r="BL5" s="635"/>
      <c r="BM5" s="635"/>
      <c r="BN5" s="636"/>
      <c r="BO5" s="672">
        <v>98.8</v>
      </c>
      <c r="BP5" s="672"/>
      <c r="BQ5" s="672"/>
      <c r="BR5" s="672"/>
      <c r="BS5" s="673">
        <v>4079</v>
      </c>
      <c r="BT5" s="673"/>
      <c r="BU5" s="673"/>
      <c r="BV5" s="673"/>
      <c r="BW5" s="673"/>
      <c r="BX5" s="673"/>
      <c r="BY5" s="673"/>
      <c r="BZ5" s="673"/>
      <c r="CA5" s="673"/>
      <c r="CB5" s="711"/>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15">
      <c r="B6" s="631" t="s">
        <v>221</v>
      </c>
      <c r="C6" s="632"/>
      <c r="D6" s="632"/>
      <c r="E6" s="632"/>
      <c r="F6" s="632"/>
      <c r="G6" s="632"/>
      <c r="H6" s="632"/>
      <c r="I6" s="632"/>
      <c r="J6" s="632"/>
      <c r="K6" s="632"/>
      <c r="L6" s="632"/>
      <c r="M6" s="632"/>
      <c r="N6" s="632"/>
      <c r="O6" s="632"/>
      <c r="P6" s="632"/>
      <c r="Q6" s="633"/>
      <c r="R6" s="634">
        <v>85088</v>
      </c>
      <c r="S6" s="635"/>
      <c r="T6" s="635"/>
      <c r="U6" s="635"/>
      <c r="V6" s="635"/>
      <c r="W6" s="635"/>
      <c r="X6" s="635"/>
      <c r="Y6" s="636"/>
      <c r="Z6" s="672">
        <v>1</v>
      </c>
      <c r="AA6" s="672"/>
      <c r="AB6" s="672"/>
      <c r="AC6" s="672"/>
      <c r="AD6" s="673">
        <v>85088</v>
      </c>
      <c r="AE6" s="673"/>
      <c r="AF6" s="673"/>
      <c r="AG6" s="673"/>
      <c r="AH6" s="673"/>
      <c r="AI6" s="673"/>
      <c r="AJ6" s="673"/>
      <c r="AK6" s="673"/>
      <c r="AL6" s="637">
        <v>2</v>
      </c>
      <c r="AM6" s="638"/>
      <c r="AN6" s="638"/>
      <c r="AO6" s="674"/>
      <c r="AP6" s="631" t="s">
        <v>222</v>
      </c>
      <c r="AQ6" s="632"/>
      <c r="AR6" s="632"/>
      <c r="AS6" s="632"/>
      <c r="AT6" s="632"/>
      <c r="AU6" s="632"/>
      <c r="AV6" s="632"/>
      <c r="AW6" s="632"/>
      <c r="AX6" s="632"/>
      <c r="AY6" s="632"/>
      <c r="AZ6" s="632"/>
      <c r="BA6" s="632"/>
      <c r="BB6" s="632"/>
      <c r="BC6" s="632"/>
      <c r="BD6" s="632"/>
      <c r="BE6" s="632"/>
      <c r="BF6" s="633"/>
      <c r="BG6" s="634">
        <v>724987</v>
      </c>
      <c r="BH6" s="635"/>
      <c r="BI6" s="635"/>
      <c r="BJ6" s="635"/>
      <c r="BK6" s="635"/>
      <c r="BL6" s="635"/>
      <c r="BM6" s="635"/>
      <c r="BN6" s="636"/>
      <c r="BO6" s="672">
        <v>98.8</v>
      </c>
      <c r="BP6" s="672"/>
      <c r="BQ6" s="672"/>
      <c r="BR6" s="672"/>
      <c r="BS6" s="673">
        <v>4079</v>
      </c>
      <c r="BT6" s="673"/>
      <c r="BU6" s="673"/>
      <c r="BV6" s="673"/>
      <c r="BW6" s="673"/>
      <c r="BX6" s="673"/>
      <c r="BY6" s="673"/>
      <c r="BZ6" s="673"/>
      <c r="CA6" s="673"/>
      <c r="CB6" s="711"/>
      <c r="CD6" s="692" t="s">
        <v>223</v>
      </c>
      <c r="CE6" s="693"/>
      <c r="CF6" s="693"/>
      <c r="CG6" s="693"/>
      <c r="CH6" s="693"/>
      <c r="CI6" s="693"/>
      <c r="CJ6" s="693"/>
      <c r="CK6" s="693"/>
      <c r="CL6" s="693"/>
      <c r="CM6" s="693"/>
      <c r="CN6" s="693"/>
      <c r="CO6" s="693"/>
      <c r="CP6" s="693"/>
      <c r="CQ6" s="694"/>
      <c r="CR6" s="634">
        <v>80617</v>
      </c>
      <c r="CS6" s="635"/>
      <c r="CT6" s="635"/>
      <c r="CU6" s="635"/>
      <c r="CV6" s="635"/>
      <c r="CW6" s="635"/>
      <c r="CX6" s="635"/>
      <c r="CY6" s="636"/>
      <c r="CZ6" s="716">
        <v>1</v>
      </c>
      <c r="DA6" s="698"/>
      <c r="DB6" s="698"/>
      <c r="DC6" s="718"/>
      <c r="DD6" s="640" t="s">
        <v>122</v>
      </c>
      <c r="DE6" s="635"/>
      <c r="DF6" s="635"/>
      <c r="DG6" s="635"/>
      <c r="DH6" s="635"/>
      <c r="DI6" s="635"/>
      <c r="DJ6" s="635"/>
      <c r="DK6" s="635"/>
      <c r="DL6" s="635"/>
      <c r="DM6" s="635"/>
      <c r="DN6" s="635"/>
      <c r="DO6" s="635"/>
      <c r="DP6" s="636"/>
      <c r="DQ6" s="640">
        <v>80617</v>
      </c>
      <c r="DR6" s="635"/>
      <c r="DS6" s="635"/>
      <c r="DT6" s="635"/>
      <c r="DU6" s="635"/>
      <c r="DV6" s="635"/>
      <c r="DW6" s="635"/>
      <c r="DX6" s="635"/>
      <c r="DY6" s="635"/>
      <c r="DZ6" s="635"/>
      <c r="EA6" s="635"/>
      <c r="EB6" s="635"/>
      <c r="EC6" s="671"/>
    </row>
    <row r="7" spans="2:143" ht="11.25" customHeight="1" x14ac:dyDescent="0.15">
      <c r="B7" s="631" t="s">
        <v>224</v>
      </c>
      <c r="C7" s="632"/>
      <c r="D7" s="632"/>
      <c r="E7" s="632"/>
      <c r="F7" s="632"/>
      <c r="G7" s="632"/>
      <c r="H7" s="632"/>
      <c r="I7" s="632"/>
      <c r="J7" s="632"/>
      <c r="K7" s="632"/>
      <c r="L7" s="632"/>
      <c r="M7" s="632"/>
      <c r="N7" s="632"/>
      <c r="O7" s="632"/>
      <c r="P7" s="632"/>
      <c r="Q7" s="633"/>
      <c r="R7" s="634">
        <v>172</v>
      </c>
      <c r="S7" s="635"/>
      <c r="T7" s="635"/>
      <c r="U7" s="635"/>
      <c r="V7" s="635"/>
      <c r="W7" s="635"/>
      <c r="X7" s="635"/>
      <c r="Y7" s="636"/>
      <c r="Z7" s="672">
        <v>0</v>
      </c>
      <c r="AA7" s="672"/>
      <c r="AB7" s="672"/>
      <c r="AC7" s="672"/>
      <c r="AD7" s="673">
        <v>172</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281655</v>
      </c>
      <c r="BH7" s="635"/>
      <c r="BI7" s="635"/>
      <c r="BJ7" s="635"/>
      <c r="BK7" s="635"/>
      <c r="BL7" s="635"/>
      <c r="BM7" s="635"/>
      <c r="BN7" s="636"/>
      <c r="BO7" s="672">
        <v>38.4</v>
      </c>
      <c r="BP7" s="672"/>
      <c r="BQ7" s="672"/>
      <c r="BR7" s="672"/>
      <c r="BS7" s="673">
        <v>4079</v>
      </c>
      <c r="BT7" s="673"/>
      <c r="BU7" s="673"/>
      <c r="BV7" s="673"/>
      <c r="BW7" s="673"/>
      <c r="BX7" s="673"/>
      <c r="BY7" s="673"/>
      <c r="BZ7" s="673"/>
      <c r="CA7" s="673"/>
      <c r="CB7" s="711"/>
      <c r="CD7" s="631" t="s">
        <v>226</v>
      </c>
      <c r="CE7" s="632"/>
      <c r="CF7" s="632"/>
      <c r="CG7" s="632"/>
      <c r="CH7" s="632"/>
      <c r="CI7" s="632"/>
      <c r="CJ7" s="632"/>
      <c r="CK7" s="632"/>
      <c r="CL7" s="632"/>
      <c r="CM7" s="632"/>
      <c r="CN7" s="632"/>
      <c r="CO7" s="632"/>
      <c r="CP7" s="632"/>
      <c r="CQ7" s="633"/>
      <c r="CR7" s="634">
        <v>1333774</v>
      </c>
      <c r="CS7" s="635"/>
      <c r="CT7" s="635"/>
      <c r="CU7" s="635"/>
      <c r="CV7" s="635"/>
      <c r="CW7" s="635"/>
      <c r="CX7" s="635"/>
      <c r="CY7" s="636"/>
      <c r="CZ7" s="672">
        <v>17.399999999999999</v>
      </c>
      <c r="DA7" s="672"/>
      <c r="DB7" s="672"/>
      <c r="DC7" s="672"/>
      <c r="DD7" s="640">
        <v>516407</v>
      </c>
      <c r="DE7" s="635"/>
      <c r="DF7" s="635"/>
      <c r="DG7" s="635"/>
      <c r="DH7" s="635"/>
      <c r="DI7" s="635"/>
      <c r="DJ7" s="635"/>
      <c r="DK7" s="635"/>
      <c r="DL7" s="635"/>
      <c r="DM7" s="635"/>
      <c r="DN7" s="635"/>
      <c r="DO7" s="635"/>
      <c r="DP7" s="636"/>
      <c r="DQ7" s="640">
        <v>711814</v>
      </c>
      <c r="DR7" s="635"/>
      <c r="DS7" s="635"/>
      <c r="DT7" s="635"/>
      <c r="DU7" s="635"/>
      <c r="DV7" s="635"/>
      <c r="DW7" s="635"/>
      <c r="DX7" s="635"/>
      <c r="DY7" s="635"/>
      <c r="DZ7" s="635"/>
      <c r="EA7" s="635"/>
      <c r="EB7" s="635"/>
      <c r="EC7" s="671"/>
    </row>
    <row r="8" spans="2:143" ht="11.25" customHeight="1" x14ac:dyDescent="0.15">
      <c r="B8" s="631" t="s">
        <v>227</v>
      </c>
      <c r="C8" s="632"/>
      <c r="D8" s="632"/>
      <c r="E8" s="632"/>
      <c r="F8" s="632"/>
      <c r="G8" s="632"/>
      <c r="H8" s="632"/>
      <c r="I8" s="632"/>
      <c r="J8" s="632"/>
      <c r="K8" s="632"/>
      <c r="L8" s="632"/>
      <c r="M8" s="632"/>
      <c r="N8" s="632"/>
      <c r="O8" s="632"/>
      <c r="P8" s="632"/>
      <c r="Q8" s="633"/>
      <c r="R8" s="634">
        <v>2089</v>
      </c>
      <c r="S8" s="635"/>
      <c r="T8" s="635"/>
      <c r="U8" s="635"/>
      <c r="V8" s="635"/>
      <c r="W8" s="635"/>
      <c r="X8" s="635"/>
      <c r="Y8" s="636"/>
      <c r="Z8" s="672">
        <v>0</v>
      </c>
      <c r="AA8" s="672"/>
      <c r="AB8" s="672"/>
      <c r="AC8" s="672"/>
      <c r="AD8" s="673">
        <v>2089</v>
      </c>
      <c r="AE8" s="673"/>
      <c r="AF8" s="673"/>
      <c r="AG8" s="673"/>
      <c r="AH8" s="673"/>
      <c r="AI8" s="673"/>
      <c r="AJ8" s="673"/>
      <c r="AK8" s="673"/>
      <c r="AL8" s="637">
        <v>0</v>
      </c>
      <c r="AM8" s="638"/>
      <c r="AN8" s="638"/>
      <c r="AO8" s="674"/>
      <c r="AP8" s="631" t="s">
        <v>228</v>
      </c>
      <c r="AQ8" s="632"/>
      <c r="AR8" s="632"/>
      <c r="AS8" s="632"/>
      <c r="AT8" s="632"/>
      <c r="AU8" s="632"/>
      <c r="AV8" s="632"/>
      <c r="AW8" s="632"/>
      <c r="AX8" s="632"/>
      <c r="AY8" s="632"/>
      <c r="AZ8" s="632"/>
      <c r="BA8" s="632"/>
      <c r="BB8" s="632"/>
      <c r="BC8" s="632"/>
      <c r="BD8" s="632"/>
      <c r="BE8" s="632"/>
      <c r="BF8" s="633"/>
      <c r="BG8" s="634">
        <v>11527</v>
      </c>
      <c r="BH8" s="635"/>
      <c r="BI8" s="635"/>
      <c r="BJ8" s="635"/>
      <c r="BK8" s="635"/>
      <c r="BL8" s="635"/>
      <c r="BM8" s="635"/>
      <c r="BN8" s="636"/>
      <c r="BO8" s="672">
        <v>1.6</v>
      </c>
      <c r="BP8" s="672"/>
      <c r="BQ8" s="672"/>
      <c r="BR8" s="672"/>
      <c r="BS8" s="673" t="s">
        <v>122</v>
      </c>
      <c r="BT8" s="673"/>
      <c r="BU8" s="673"/>
      <c r="BV8" s="673"/>
      <c r="BW8" s="673"/>
      <c r="BX8" s="673"/>
      <c r="BY8" s="673"/>
      <c r="BZ8" s="673"/>
      <c r="CA8" s="673"/>
      <c r="CB8" s="711"/>
      <c r="CD8" s="631" t="s">
        <v>229</v>
      </c>
      <c r="CE8" s="632"/>
      <c r="CF8" s="632"/>
      <c r="CG8" s="632"/>
      <c r="CH8" s="632"/>
      <c r="CI8" s="632"/>
      <c r="CJ8" s="632"/>
      <c r="CK8" s="632"/>
      <c r="CL8" s="632"/>
      <c r="CM8" s="632"/>
      <c r="CN8" s="632"/>
      <c r="CO8" s="632"/>
      <c r="CP8" s="632"/>
      <c r="CQ8" s="633"/>
      <c r="CR8" s="634">
        <v>1377116</v>
      </c>
      <c r="CS8" s="635"/>
      <c r="CT8" s="635"/>
      <c r="CU8" s="635"/>
      <c r="CV8" s="635"/>
      <c r="CW8" s="635"/>
      <c r="CX8" s="635"/>
      <c r="CY8" s="636"/>
      <c r="CZ8" s="672">
        <v>17.899999999999999</v>
      </c>
      <c r="DA8" s="672"/>
      <c r="DB8" s="672"/>
      <c r="DC8" s="672"/>
      <c r="DD8" s="640">
        <v>5057</v>
      </c>
      <c r="DE8" s="635"/>
      <c r="DF8" s="635"/>
      <c r="DG8" s="635"/>
      <c r="DH8" s="635"/>
      <c r="DI8" s="635"/>
      <c r="DJ8" s="635"/>
      <c r="DK8" s="635"/>
      <c r="DL8" s="635"/>
      <c r="DM8" s="635"/>
      <c r="DN8" s="635"/>
      <c r="DO8" s="635"/>
      <c r="DP8" s="636"/>
      <c r="DQ8" s="640">
        <v>924704</v>
      </c>
      <c r="DR8" s="635"/>
      <c r="DS8" s="635"/>
      <c r="DT8" s="635"/>
      <c r="DU8" s="635"/>
      <c r="DV8" s="635"/>
      <c r="DW8" s="635"/>
      <c r="DX8" s="635"/>
      <c r="DY8" s="635"/>
      <c r="DZ8" s="635"/>
      <c r="EA8" s="635"/>
      <c r="EB8" s="635"/>
      <c r="EC8" s="671"/>
    </row>
    <row r="9" spans="2:143" ht="11.25" customHeight="1" x14ac:dyDescent="0.15">
      <c r="B9" s="631" t="s">
        <v>230</v>
      </c>
      <c r="C9" s="632"/>
      <c r="D9" s="632"/>
      <c r="E9" s="632"/>
      <c r="F9" s="632"/>
      <c r="G9" s="632"/>
      <c r="H9" s="632"/>
      <c r="I9" s="632"/>
      <c r="J9" s="632"/>
      <c r="K9" s="632"/>
      <c r="L9" s="632"/>
      <c r="M9" s="632"/>
      <c r="N9" s="632"/>
      <c r="O9" s="632"/>
      <c r="P9" s="632"/>
      <c r="Q9" s="633"/>
      <c r="R9" s="634">
        <v>2510</v>
      </c>
      <c r="S9" s="635"/>
      <c r="T9" s="635"/>
      <c r="U9" s="635"/>
      <c r="V9" s="635"/>
      <c r="W9" s="635"/>
      <c r="X9" s="635"/>
      <c r="Y9" s="636"/>
      <c r="Z9" s="672">
        <v>0</v>
      </c>
      <c r="AA9" s="672"/>
      <c r="AB9" s="672"/>
      <c r="AC9" s="672"/>
      <c r="AD9" s="673">
        <v>2510</v>
      </c>
      <c r="AE9" s="673"/>
      <c r="AF9" s="673"/>
      <c r="AG9" s="673"/>
      <c r="AH9" s="673"/>
      <c r="AI9" s="673"/>
      <c r="AJ9" s="673"/>
      <c r="AK9" s="673"/>
      <c r="AL9" s="637">
        <v>0.1</v>
      </c>
      <c r="AM9" s="638"/>
      <c r="AN9" s="638"/>
      <c r="AO9" s="674"/>
      <c r="AP9" s="631" t="s">
        <v>231</v>
      </c>
      <c r="AQ9" s="632"/>
      <c r="AR9" s="632"/>
      <c r="AS9" s="632"/>
      <c r="AT9" s="632"/>
      <c r="AU9" s="632"/>
      <c r="AV9" s="632"/>
      <c r="AW9" s="632"/>
      <c r="AX9" s="632"/>
      <c r="AY9" s="632"/>
      <c r="AZ9" s="632"/>
      <c r="BA9" s="632"/>
      <c r="BB9" s="632"/>
      <c r="BC9" s="632"/>
      <c r="BD9" s="632"/>
      <c r="BE9" s="632"/>
      <c r="BF9" s="633"/>
      <c r="BG9" s="634">
        <v>232823</v>
      </c>
      <c r="BH9" s="635"/>
      <c r="BI9" s="635"/>
      <c r="BJ9" s="635"/>
      <c r="BK9" s="635"/>
      <c r="BL9" s="635"/>
      <c r="BM9" s="635"/>
      <c r="BN9" s="636"/>
      <c r="BO9" s="672">
        <v>31.7</v>
      </c>
      <c r="BP9" s="672"/>
      <c r="BQ9" s="672"/>
      <c r="BR9" s="672"/>
      <c r="BS9" s="673" t="s">
        <v>122</v>
      </c>
      <c r="BT9" s="673"/>
      <c r="BU9" s="673"/>
      <c r="BV9" s="673"/>
      <c r="BW9" s="673"/>
      <c r="BX9" s="673"/>
      <c r="BY9" s="673"/>
      <c r="BZ9" s="673"/>
      <c r="CA9" s="673"/>
      <c r="CB9" s="711"/>
      <c r="CD9" s="631" t="s">
        <v>232</v>
      </c>
      <c r="CE9" s="632"/>
      <c r="CF9" s="632"/>
      <c r="CG9" s="632"/>
      <c r="CH9" s="632"/>
      <c r="CI9" s="632"/>
      <c r="CJ9" s="632"/>
      <c r="CK9" s="632"/>
      <c r="CL9" s="632"/>
      <c r="CM9" s="632"/>
      <c r="CN9" s="632"/>
      <c r="CO9" s="632"/>
      <c r="CP9" s="632"/>
      <c r="CQ9" s="633"/>
      <c r="CR9" s="634">
        <v>339235</v>
      </c>
      <c r="CS9" s="635"/>
      <c r="CT9" s="635"/>
      <c r="CU9" s="635"/>
      <c r="CV9" s="635"/>
      <c r="CW9" s="635"/>
      <c r="CX9" s="635"/>
      <c r="CY9" s="636"/>
      <c r="CZ9" s="672">
        <v>4.4000000000000004</v>
      </c>
      <c r="DA9" s="672"/>
      <c r="DB9" s="672"/>
      <c r="DC9" s="672"/>
      <c r="DD9" s="640">
        <v>2715</v>
      </c>
      <c r="DE9" s="635"/>
      <c r="DF9" s="635"/>
      <c r="DG9" s="635"/>
      <c r="DH9" s="635"/>
      <c r="DI9" s="635"/>
      <c r="DJ9" s="635"/>
      <c r="DK9" s="635"/>
      <c r="DL9" s="635"/>
      <c r="DM9" s="635"/>
      <c r="DN9" s="635"/>
      <c r="DO9" s="635"/>
      <c r="DP9" s="636"/>
      <c r="DQ9" s="640">
        <v>294997</v>
      </c>
      <c r="DR9" s="635"/>
      <c r="DS9" s="635"/>
      <c r="DT9" s="635"/>
      <c r="DU9" s="635"/>
      <c r="DV9" s="635"/>
      <c r="DW9" s="635"/>
      <c r="DX9" s="635"/>
      <c r="DY9" s="635"/>
      <c r="DZ9" s="635"/>
      <c r="EA9" s="635"/>
      <c r="EB9" s="635"/>
      <c r="EC9" s="671"/>
    </row>
    <row r="10" spans="2:143" ht="11.25" customHeight="1" x14ac:dyDescent="0.15">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12778</v>
      </c>
      <c r="BH10" s="635"/>
      <c r="BI10" s="635"/>
      <c r="BJ10" s="635"/>
      <c r="BK10" s="635"/>
      <c r="BL10" s="635"/>
      <c r="BM10" s="635"/>
      <c r="BN10" s="636"/>
      <c r="BO10" s="672">
        <v>1.7</v>
      </c>
      <c r="BP10" s="672"/>
      <c r="BQ10" s="672"/>
      <c r="BR10" s="672"/>
      <c r="BS10" s="673" t="s">
        <v>122</v>
      </c>
      <c r="BT10" s="673"/>
      <c r="BU10" s="673"/>
      <c r="BV10" s="673"/>
      <c r="BW10" s="673"/>
      <c r="BX10" s="673"/>
      <c r="BY10" s="673"/>
      <c r="BZ10" s="673"/>
      <c r="CA10" s="673"/>
      <c r="CB10" s="711"/>
      <c r="CD10" s="631" t="s">
        <v>235</v>
      </c>
      <c r="CE10" s="632"/>
      <c r="CF10" s="632"/>
      <c r="CG10" s="632"/>
      <c r="CH10" s="632"/>
      <c r="CI10" s="632"/>
      <c r="CJ10" s="632"/>
      <c r="CK10" s="632"/>
      <c r="CL10" s="632"/>
      <c r="CM10" s="632"/>
      <c r="CN10" s="632"/>
      <c r="CO10" s="632"/>
      <c r="CP10" s="632"/>
      <c r="CQ10" s="633"/>
      <c r="CR10" s="634">
        <v>15588</v>
      </c>
      <c r="CS10" s="635"/>
      <c r="CT10" s="635"/>
      <c r="CU10" s="635"/>
      <c r="CV10" s="635"/>
      <c r="CW10" s="635"/>
      <c r="CX10" s="635"/>
      <c r="CY10" s="636"/>
      <c r="CZ10" s="672">
        <v>0.2</v>
      </c>
      <c r="DA10" s="672"/>
      <c r="DB10" s="672"/>
      <c r="DC10" s="672"/>
      <c r="DD10" s="640" t="s">
        <v>122</v>
      </c>
      <c r="DE10" s="635"/>
      <c r="DF10" s="635"/>
      <c r="DG10" s="635"/>
      <c r="DH10" s="635"/>
      <c r="DI10" s="635"/>
      <c r="DJ10" s="635"/>
      <c r="DK10" s="635"/>
      <c r="DL10" s="635"/>
      <c r="DM10" s="635"/>
      <c r="DN10" s="635"/>
      <c r="DO10" s="635"/>
      <c r="DP10" s="636"/>
      <c r="DQ10" s="640">
        <v>588</v>
      </c>
      <c r="DR10" s="635"/>
      <c r="DS10" s="635"/>
      <c r="DT10" s="635"/>
      <c r="DU10" s="635"/>
      <c r="DV10" s="635"/>
      <c r="DW10" s="635"/>
      <c r="DX10" s="635"/>
      <c r="DY10" s="635"/>
      <c r="DZ10" s="635"/>
      <c r="EA10" s="635"/>
      <c r="EB10" s="635"/>
      <c r="EC10" s="671"/>
    </row>
    <row r="11" spans="2:143" ht="11.25" customHeight="1" x14ac:dyDescent="0.15">
      <c r="B11" s="631" t="s">
        <v>236</v>
      </c>
      <c r="C11" s="632"/>
      <c r="D11" s="632"/>
      <c r="E11" s="632"/>
      <c r="F11" s="632"/>
      <c r="G11" s="632"/>
      <c r="H11" s="632"/>
      <c r="I11" s="632"/>
      <c r="J11" s="632"/>
      <c r="K11" s="632"/>
      <c r="L11" s="632"/>
      <c r="M11" s="632"/>
      <c r="N11" s="632"/>
      <c r="O11" s="632"/>
      <c r="P11" s="632"/>
      <c r="Q11" s="633"/>
      <c r="R11" s="634">
        <v>166813</v>
      </c>
      <c r="S11" s="635"/>
      <c r="T11" s="635"/>
      <c r="U11" s="635"/>
      <c r="V11" s="635"/>
      <c r="W11" s="635"/>
      <c r="X11" s="635"/>
      <c r="Y11" s="636"/>
      <c r="Z11" s="637">
        <v>2</v>
      </c>
      <c r="AA11" s="638"/>
      <c r="AB11" s="638"/>
      <c r="AC11" s="639"/>
      <c r="AD11" s="640">
        <v>166813</v>
      </c>
      <c r="AE11" s="635"/>
      <c r="AF11" s="635"/>
      <c r="AG11" s="635"/>
      <c r="AH11" s="635"/>
      <c r="AI11" s="635"/>
      <c r="AJ11" s="635"/>
      <c r="AK11" s="636"/>
      <c r="AL11" s="637">
        <v>4</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24527</v>
      </c>
      <c r="BH11" s="635"/>
      <c r="BI11" s="635"/>
      <c r="BJ11" s="635"/>
      <c r="BK11" s="635"/>
      <c r="BL11" s="635"/>
      <c r="BM11" s="635"/>
      <c r="BN11" s="636"/>
      <c r="BO11" s="672">
        <v>3.3</v>
      </c>
      <c r="BP11" s="672"/>
      <c r="BQ11" s="672"/>
      <c r="BR11" s="672"/>
      <c r="BS11" s="673">
        <v>4079</v>
      </c>
      <c r="BT11" s="673"/>
      <c r="BU11" s="673"/>
      <c r="BV11" s="673"/>
      <c r="BW11" s="673"/>
      <c r="BX11" s="673"/>
      <c r="BY11" s="673"/>
      <c r="BZ11" s="673"/>
      <c r="CA11" s="673"/>
      <c r="CB11" s="711"/>
      <c r="CD11" s="631" t="s">
        <v>238</v>
      </c>
      <c r="CE11" s="632"/>
      <c r="CF11" s="632"/>
      <c r="CG11" s="632"/>
      <c r="CH11" s="632"/>
      <c r="CI11" s="632"/>
      <c r="CJ11" s="632"/>
      <c r="CK11" s="632"/>
      <c r="CL11" s="632"/>
      <c r="CM11" s="632"/>
      <c r="CN11" s="632"/>
      <c r="CO11" s="632"/>
      <c r="CP11" s="632"/>
      <c r="CQ11" s="633"/>
      <c r="CR11" s="634">
        <v>827928</v>
      </c>
      <c r="CS11" s="635"/>
      <c r="CT11" s="635"/>
      <c r="CU11" s="635"/>
      <c r="CV11" s="635"/>
      <c r="CW11" s="635"/>
      <c r="CX11" s="635"/>
      <c r="CY11" s="636"/>
      <c r="CZ11" s="672">
        <v>10.8</v>
      </c>
      <c r="DA11" s="672"/>
      <c r="DB11" s="672"/>
      <c r="DC11" s="672"/>
      <c r="DD11" s="640">
        <v>176613</v>
      </c>
      <c r="DE11" s="635"/>
      <c r="DF11" s="635"/>
      <c r="DG11" s="635"/>
      <c r="DH11" s="635"/>
      <c r="DI11" s="635"/>
      <c r="DJ11" s="635"/>
      <c r="DK11" s="635"/>
      <c r="DL11" s="635"/>
      <c r="DM11" s="635"/>
      <c r="DN11" s="635"/>
      <c r="DO11" s="635"/>
      <c r="DP11" s="636"/>
      <c r="DQ11" s="640">
        <v>470715</v>
      </c>
      <c r="DR11" s="635"/>
      <c r="DS11" s="635"/>
      <c r="DT11" s="635"/>
      <c r="DU11" s="635"/>
      <c r="DV11" s="635"/>
      <c r="DW11" s="635"/>
      <c r="DX11" s="635"/>
      <c r="DY11" s="635"/>
      <c r="DZ11" s="635"/>
      <c r="EA11" s="635"/>
      <c r="EB11" s="635"/>
      <c r="EC11" s="671"/>
    </row>
    <row r="12" spans="2:143" ht="11.25" customHeight="1" x14ac:dyDescent="0.15">
      <c r="B12" s="631" t="s">
        <v>239</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378146</v>
      </c>
      <c r="BH12" s="635"/>
      <c r="BI12" s="635"/>
      <c r="BJ12" s="635"/>
      <c r="BK12" s="635"/>
      <c r="BL12" s="635"/>
      <c r="BM12" s="635"/>
      <c r="BN12" s="636"/>
      <c r="BO12" s="672">
        <v>51.6</v>
      </c>
      <c r="BP12" s="672"/>
      <c r="BQ12" s="672"/>
      <c r="BR12" s="672"/>
      <c r="BS12" s="673" t="s">
        <v>122</v>
      </c>
      <c r="BT12" s="673"/>
      <c r="BU12" s="673"/>
      <c r="BV12" s="673"/>
      <c r="BW12" s="673"/>
      <c r="BX12" s="673"/>
      <c r="BY12" s="673"/>
      <c r="BZ12" s="673"/>
      <c r="CA12" s="673"/>
      <c r="CB12" s="711"/>
      <c r="CD12" s="631" t="s">
        <v>241</v>
      </c>
      <c r="CE12" s="632"/>
      <c r="CF12" s="632"/>
      <c r="CG12" s="632"/>
      <c r="CH12" s="632"/>
      <c r="CI12" s="632"/>
      <c r="CJ12" s="632"/>
      <c r="CK12" s="632"/>
      <c r="CL12" s="632"/>
      <c r="CM12" s="632"/>
      <c r="CN12" s="632"/>
      <c r="CO12" s="632"/>
      <c r="CP12" s="632"/>
      <c r="CQ12" s="633"/>
      <c r="CR12" s="634">
        <v>332956</v>
      </c>
      <c r="CS12" s="635"/>
      <c r="CT12" s="635"/>
      <c r="CU12" s="635"/>
      <c r="CV12" s="635"/>
      <c r="CW12" s="635"/>
      <c r="CX12" s="635"/>
      <c r="CY12" s="636"/>
      <c r="CZ12" s="672">
        <v>4.3</v>
      </c>
      <c r="DA12" s="672"/>
      <c r="DB12" s="672"/>
      <c r="DC12" s="672"/>
      <c r="DD12" s="640">
        <v>12106</v>
      </c>
      <c r="DE12" s="635"/>
      <c r="DF12" s="635"/>
      <c r="DG12" s="635"/>
      <c r="DH12" s="635"/>
      <c r="DI12" s="635"/>
      <c r="DJ12" s="635"/>
      <c r="DK12" s="635"/>
      <c r="DL12" s="635"/>
      <c r="DM12" s="635"/>
      <c r="DN12" s="635"/>
      <c r="DO12" s="635"/>
      <c r="DP12" s="636"/>
      <c r="DQ12" s="640">
        <v>238861</v>
      </c>
      <c r="DR12" s="635"/>
      <c r="DS12" s="635"/>
      <c r="DT12" s="635"/>
      <c r="DU12" s="635"/>
      <c r="DV12" s="635"/>
      <c r="DW12" s="635"/>
      <c r="DX12" s="635"/>
      <c r="DY12" s="635"/>
      <c r="DZ12" s="635"/>
      <c r="EA12" s="635"/>
      <c r="EB12" s="635"/>
      <c r="EC12" s="671"/>
    </row>
    <row r="13" spans="2:143" ht="11.25" customHeight="1" x14ac:dyDescent="0.15">
      <c r="B13" s="631" t="s">
        <v>242</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366133</v>
      </c>
      <c r="BH13" s="635"/>
      <c r="BI13" s="635"/>
      <c r="BJ13" s="635"/>
      <c r="BK13" s="635"/>
      <c r="BL13" s="635"/>
      <c r="BM13" s="635"/>
      <c r="BN13" s="636"/>
      <c r="BO13" s="672">
        <v>49.9</v>
      </c>
      <c r="BP13" s="672"/>
      <c r="BQ13" s="672"/>
      <c r="BR13" s="672"/>
      <c r="BS13" s="673" t="s">
        <v>122</v>
      </c>
      <c r="BT13" s="673"/>
      <c r="BU13" s="673"/>
      <c r="BV13" s="673"/>
      <c r="BW13" s="673"/>
      <c r="BX13" s="673"/>
      <c r="BY13" s="673"/>
      <c r="BZ13" s="673"/>
      <c r="CA13" s="673"/>
      <c r="CB13" s="711"/>
      <c r="CD13" s="631" t="s">
        <v>244</v>
      </c>
      <c r="CE13" s="632"/>
      <c r="CF13" s="632"/>
      <c r="CG13" s="632"/>
      <c r="CH13" s="632"/>
      <c r="CI13" s="632"/>
      <c r="CJ13" s="632"/>
      <c r="CK13" s="632"/>
      <c r="CL13" s="632"/>
      <c r="CM13" s="632"/>
      <c r="CN13" s="632"/>
      <c r="CO13" s="632"/>
      <c r="CP13" s="632"/>
      <c r="CQ13" s="633"/>
      <c r="CR13" s="634">
        <v>372026</v>
      </c>
      <c r="CS13" s="635"/>
      <c r="CT13" s="635"/>
      <c r="CU13" s="635"/>
      <c r="CV13" s="635"/>
      <c r="CW13" s="635"/>
      <c r="CX13" s="635"/>
      <c r="CY13" s="636"/>
      <c r="CZ13" s="672">
        <v>4.8</v>
      </c>
      <c r="DA13" s="672"/>
      <c r="DB13" s="672"/>
      <c r="DC13" s="672"/>
      <c r="DD13" s="640">
        <v>57209</v>
      </c>
      <c r="DE13" s="635"/>
      <c r="DF13" s="635"/>
      <c r="DG13" s="635"/>
      <c r="DH13" s="635"/>
      <c r="DI13" s="635"/>
      <c r="DJ13" s="635"/>
      <c r="DK13" s="635"/>
      <c r="DL13" s="635"/>
      <c r="DM13" s="635"/>
      <c r="DN13" s="635"/>
      <c r="DO13" s="635"/>
      <c r="DP13" s="636"/>
      <c r="DQ13" s="640">
        <v>223805</v>
      </c>
      <c r="DR13" s="635"/>
      <c r="DS13" s="635"/>
      <c r="DT13" s="635"/>
      <c r="DU13" s="635"/>
      <c r="DV13" s="635"/>
      <c r="DW13" s="635"/>
      <c r="DX13" s="635"/>
      <c r="DY13" s="635"/>
      <c r="DZ13" s="635"/>
      <c r="EA13" s="635"/>
      <c r="EB13" s="635"/>
      <c r="EC13" s="671"/>
    </row>
    <row r="14" spans="2:143" ht="11.25" customHeight="1" x14ac:dyDescent="0.15">
      <c r="B14" s="631" t="s">
        <v>245</v>
      </c>
      <c r="C14" s="632"/>
      <c r="D14" s="632"/>
      <c r="E14" s="632"/>
      <c r="F14" s="632"/>
      <c r="G14" s="632"/>
      <c r="H14" s="632"/>
      <c r="I14" s="632"/>
      <c r="J14" s="632"/>
      <c r="K14" s="632"/>
      <c r="L14" s="632"/>
      <c r="M14" s="632"/>
      <c r="N14" s="632"/>
      <c r="O14" s="632"/>
      <c r="P14" s="632"/>
      <c r="Q14" s="633"/>
      <c r="R14" s="634">
        <v>631</v>
      </c>
      <c r="S14" s="635"/>
      <c r="T14" s="635"/>
      <c r="U14" s="635"/>
      <c r="V14" s="635"/>
      <c r="W14" s="635"/>
      <c r="X14" s="635"/>
      <c r="Y14" s="636"/>
      <c r="Z14" s="672">
        <v>0</v>
      </c>
      <c r="AA14" s="672"/>
      <c r="AB14" s="672"/>
      <c r="AC14" s="672"/>
      <c r="AD14" s="673">
        <v>631</v>
      </c>
      <c r="AE14" s="673"/>
      <c r="AF14" s="673"/>
      <c r="AG14" s="673"/>
      <c r="AH14" s="673"/>
      <c r="AI14" s="673"/>
      <c r="AJ14" s="673"/>
      <c r="AK14" s="673"/>
      <c r="AL14" s="637">
        <v>0</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31564</v>
      </c>
      <c r="BH14" s="635"/>
      <c r="BI14" s="635"/>
      <c r="BJ14" s="635"/>
      <c r="BK14" s="635"/>
      <c r="BL14" s="635"/>
      <c r="BM14" s="635"/>
      <c r="BN14" s="636"/>
      <c r="BO14" s="672">
        <v>4.3</v>
      </c>
      <c r="BP14" s="672"/>
      <c r="BQ14" s="672"/>
      <c r="BR14" s="672"/>
      <c r="BS14" s="673" t="s">
        <v>122</v>
      </c>
      <c r="BT14" s="673"/>
      <c r="BU14" s="673"/>
      <c r="BV14" s="673"/>
      <c r="BW14" s="673"/>
      <c r="BX14" s="673"/>
      <c r="BY14" s="673"/>
      <c r="BZ14" s="673"/>
      <c r="CA14" s="673"/>
      <c r="CB14" s="711"/>
      <c r="CD14" s="631" t="s">
        <v>247</v>
      </c>
      <c r="CE14" s="632"/>
      <c r="CF14" s="632"/>
      <c r="CG14" s="632"/>
      <c r="CH14" s="632"/>
      <c r="CI14" s="632"/>
      <c r="CJ14" s="632"/>
      <c r="CK14" s="632"/>
      <c r="CL14" s="632"/>
      <c r="CM14" s="632"/>
      <c r="CN14" s="632"/>
      <c r="CO14" s="632"/>
      <c r="CP14" s="632"/>
      <c r="CQ14" s="633"/>
      <c r="CR14" s="634">
        <v>281388</v>
      </c>
      <c r="CS14" s="635"/>
      <c r="CT14" s="635"/>
      <c r="CU14" s="635"/>
      <c r="CV14" s="635"/>
      <c r="CW14" s="635"/>
      <c r="CX14" s="635"/>
      <c r="CY14" s="636"/>
      <c r="CZ14" s="672">
        <v>3.7</v>
      </c>
      <c r="DA14" s="672"/>
      <c r="DB14" s="672"/>
      <c r="DC14" s="672"/>
      <c r="DD14" s="640">
        <v>4135</v>
      </c>
      <c r="DE14" s="635"/>
      <c r="DF14" s="635"/>
      <c r="DG14" s="635"/>
      <c r="DH14" s="635"/>
      <c r="DI14" s="635"/>
      <c r="DJ14" s="635"/>
      <c r="DK14" s="635"/>
      <c r="DL14" s="635"/>
      <c r="DM14" s="635"/>
      <c r="DN14" s="635"/>
      <c r="DO14" s="635"/>
      <c r="DP14" s="636"/>
      <c r="DQ14" s="640">
        <v>272990</v>
      </c>
      <c r="DR14" s="635"/>
      <c r="DS14" s="635"/>
      <c r="DT14" s="635"/>
      <c r="DU14" s="635"/>
      <c r="DV14" s="635"/>
      <c r="DW14" s="635"/>
      <c r="DX14" s="635"/>
      <c r="DY14" s="635"/>
      <c r="DZ14" s="635"/>
      <c r="EA14" s="635"/>
      <c r="EB14" s="635"/>
      <c r="EC14" s="671"/>
    </row>
    <row r="15" spans="2:143" ht="11.25" customHeight="1" x14ac:dyDescent="0.15">
      <c r="B15" s="631" t="s">
        <v>248</v>
      </c>
      <c r="C15" s="632"/>
      <c r="D15" s="632"/>
      <c r="E15" s="632"/>
      <c r="F15" s="632"/>
      <c r="G15" s="632"/>
      <c r="H15" s="632"/>
      <c r="I15" s="632"/>
      <c r="J15" s="632"/>
      <c r="K15" s="632"/>
      <c r="L15" s="632"/>
      <c r="M15" s="632"/>
      <c r="N15" s="632"/>
      <c r="O15" s="632"/>
      <c r="P15" s="632"/>
      <c r="Q15" s="633"/>
      <c r="R15" s="634" t="s">
        <v>122</v>
      </c>
      <c r="S15" s="635"/>
      <c r="T15" s="635"/>
      <c r="U15" s="635"/>
      <c r="V15" s="635"/>
      <c r="W15" s="635"/>
      <c r="X15" s="635"/>
      <c r="Y15" s="636"/>
      <c r="Z15" s="672" t="s">
        <v>122</v>
      </c>
      <c r="AA15" s="672"/>
      <c r="AB15" s="672"/>
      <c r="AC15" s="672"/>
      <c r="AD15" s="673" t="s">
        <v>122</v>
      </c>
      <c r="AE15" s="673"/>
      <c r="AF15" s="673"/>
      <c r="AG15" s="673"/>
      <c r="AH15" s="673"/>
      <c r="AI15" s="673"/>
      <c r="AJ15" s="673"/>
      <c r="AK15" s="673"/>
      <c r="AL15" s="637" t="s">
        <v>122</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33622</v>
      </c>
      <c r="BH15" s="635"/>
      <c r="BI15" s="635"/>
      <c r="BJ15" s="635"/>
      <c r="BK15" s="635"/>
      <c r="BL15" s="635"/>
      <c r="BM15" s="635"/>
      <c r="BN15" s="636"/>
      <c r="BO15" s="672">
        <v>4.5999999999999996</v>
      </c>
      <c r="BP15" s="672"/>
      <c r="BQ15" s="672"/>
      <c r="BR15" s="672"/>
      <c r="BS15" s="673" t="s">
        <v>122</v>
      </c>
      <c r="BT15" s="673"/>
      <c r="BU15" s="673"/>
      <c r="BV15" s="673"/>
      <c r="BW15" s="673"/>
      <c r="BX15" s="673"/>
      <c r="BY15" s="673"/>
      <c r="BZ15" s="673"/>
      <c r="CA15" s="673"/>
      <c r="CB15" s="711"/>
      <c r="CD15" s="631" t="s">
        <v>250</v>
      </c>
      <c r="CE15" s="632"/>
      <c r="CF15" s="632"/>
      <c r="CG15" s="632"/>
      <c r="CH15" s="632"/>
      <c r="CI15" s="632"/>
      <c r="CJ15" s="632"/>
      <c r="CK15" s="632"/>
      <c r="CL15" s="632"/>
      <c r="CM15" s="632"/>
      <c r="CN15" s="632"/>
      <c r="CO15" s="632"/>
      <c r="CP15" s="632"/>
      <c r="CQ15" s="633"/>
      <c r="CR15" s="634">
        <v>602023</v>
      </c>
      <c r="CS15" s="635"/>
      <c r="CT15" s="635"/>
      <c r="CU15" s="635"/>
      <c r="CV15" s="635"/>
      <c r="CW15" s="635"/>
      <c r="CX15" s="635"/>
      <c r="CY15" s="636"/>
      <c r="CZ15" s="672">
        <v>7.8</v>
      </c>
      <c r="DA15" s="672"/>
      <c r="DB15" s="672"/>
      <c r="DC15" s="672"/>
      <c r="DD15" s="640">
        <v>21811</v>
      </c>
      <c r="DE15" s="635"/>
      <c r="DF15" s="635"/>
      <c r="DG15" s="635"/>
      <c r="DH15" s="635"/>
      <c r="DI15" s="635"/>
      <c r="DJ15" s="635"/>
      <c r="DK15" s="635"/>
      <c r="DL15" s="635"/>
      <c r="DM15" s="635"/>
      <c r="DN15" s="635"/>
      <c r="DO15" s="635"/>
      <c r="DP15" s="636"/>
      <c r="DQ15" s="640">
        <v>489845</v>
      </c>
      <c r="DR15" s="635"/>
      <c r="DS15" s="635"/>
      <c r="DT15" s="635"/>
      <c r="DU15" s="635"/>
      <c r="DV15" s="635"/>
      <c r="DW15" s="635"/>
      <c r="DX15" s="635"/>
      <c r="DY15" s="635"/>
      <c r="DZ15" s="635"/>
      <c r="EA15" s="635"/>
      <c r="EB15" s="635"/>
      <c r="EC15" s="671"/>
    </row>
    <row r="16" spans="2:143" ht="11.25" customHeight="1" x14ac:dyDescent="0.15">
      <c r="B16" s="631" t="s">
        <v>251</v>
      </c>
      <c r="C16" s="632"/>
      <c r="D16" s="632"/>
      <c r="E16" s="632"/>
      <c r="F16" s="632"/>
      <c r="G16" s="632"/>
      <c r="H16" s="632"/>
      <c r="I16" s="632"/>
      <c r="J16" s="632"/>
      <c r="K16" s="632"/>
      <c r="L16" s="632"/>
      <c r="M16" s="632"/>
      <c r="N16" s="632"/>
      <c r="O16" s="632"/>
      <c r="P16" s="632"/>
      <c r="Q16" s="633"/>
      <c r="R16" s="634">
        <v>8375</v>
      </c>
      <c r="S16" s="635"/>
      <c r="T16" s="635"/>
      <c r="U16" s="635"/>
      <c r="V16" s="635"/>
      <c r="W16" s="635"/>
      <c r="X16" s="635"/>
      <c r="Y16" s="636"/>
      <c r="Z16" s="672">
        <v>0.1</v>
      </c>
      <c r="AA16" s="672"/>
      <c r="AB16" s="672"/>
      <c r="AC16" s="672"/>
      <c r="AD16" s="673">
        <v>8375</v>
      </c>
      <c r="AE16" s="673"/>
      <c r="AF16" s="673"/>
      <c r="AG16" s="673"/>
      <c r="AH16" s="673"/>
      <c r="AI16" s="673"/>
      <c r="AJ16" s="673"/>
      <c r="AK16" s="673"/>
      <c r="AL16" s="637">
        <v>0.2</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1"/>
      <c r="CD16" s="631" t="s">
        <v>253</v>
      </c>
      <c r="CE16" s="632"/>
      <c r="CF16" s="632"/>
      <c r="CG16" s="632"/>
      <c r="CH16" s="632"/>
      <c r="CI16" s="632"/>
      <c r="CJ16" s="632"/>
      <c r="CK16" s="632"/>
      <c r="CL16" s="632"/>
      <c r="CM16" s="632"/>
      <c r="CN16" s="632"/>
      <c r="CO16" s="632"/>
      <c r="CP16" s="632"/>
      <c r="CQ16" s="633"/>
      <c r="CR16" s="634">
        <v>1113465</v>
      </c>
      <c r="CS16" s="635"/>
      <c r="CT16" s="635"/>
      <c r="CU16" s="635"/>
      <c r="CV16" s="635"/>
      <c r="CW16" s="635"/>
      <c r="CX16" s="635"/>
      <c r="CY16" s="636"/>
      <c r="CZ16" s="672">
        <v>14.5</v>
      </c>
      <c r="DA16" s="672"/>
      <c r="DB16" s="672"/>
      <c r="DC16" s="672"/>
      <c r="DD16" s="640" t="s">
        <v>122</v>
      </c>
      <c r="DE16" s="635"/>
      <c r="DF16" s="635"/>
      <c r="DG16" s="635"/>
      <c r="DH16" s="635"/>
      <c r="DI16" s="635"/>
      <c r="DJ16" s="635"/>
      <c r="DK16" s="635"/>
      <c r="DL16" s="635"/>
      <c r="DM16" s="635"/>
      <c r="DN16" s="635"/>
      <c r="DO16" s="635"/>
      <c r="DP16" s="636"/>
      <c r="DQ16" s="640">
        <v>199482</v>
      </c>
      <c r="DR16" s="635"/>
      <c r="DS16" s="635"/>
      <c r="DT16" s="635"/>
      <c r="DU16" s="635"/>
      <c r="DV16" s="635"/>
      <c r="DW16" s="635"/>
      <c r="DX16" s="635"/>
      <c r="DY16" s="635"/>
      <c r="DZ16" s="635"/>
      <c r="EA16" s="635"/>
      <c r="EB16" s="635"/>
      <c r="EC16" s="671"/>
    </row>
    <row r="17" spans="2:133" ht="11.25" customHeight="1" x14ac:dyDescent="0.15">
      <c r="B17" s="631" t="s">
        <v>254</v>
      </c>
      <c r="C17" s="632"/>
      <c r="D17" s="632"/>
      <c r="E17" s="632"/>
      <c r="F17" s="632"/>
      <c r="G17" s="632"/>
      <c r="H17" s="632"/>
      <c r="I17" s="632"/>
      <c r="J17" s="632"/>
      <c r="K17" s="632"/>
      <c r="L17" s="632"/>
      <c r="M17" s="632"/>
      <c r="N17" s="632"/>
      <c r="O17" s="632"/>
      <c r="P17" s="632"/>
      <c r="Q17" s="633"/>
      <c r="R17" s="634">
        <v>11453</v>
      </c>
      <c r="S17" s="635"/>
      <c r="T17" s="635"/>
      <c r="U17" s="635"/>
      <c r="V17" s="635"/>
      <c r="W17" s="635"/>
      <c r="X17" s="635"/>
      <c r="Y17" s="636"/>
      <c r="Z17" s="672">
        <v>0.1</v>
      </c>
      <c r="AA17" s="672"/>
      <c r="AB17" s="672"/>
      <c r="AC17" s="672"/>
      <c r="AD17" s="673">
        <v>11453</v>
      </c>
      <c r="AE17" s="673"/>
      <c r="AF17" s="673"/>
      <c r="AG17" s="673"/>
      <c r="AH17" s="673"/>
      <c r="AI17" s="673"/>
      <c r="AJ17" s="673"/>
      <c r="AK17" s="673"/>
      <c r="AL17" s="637">
        <v>0.3</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1"/>
      <c r="CD17" s="631" t="s">
        <v>256</v>
      </c>
      <c r="CE17" s="632"/>
      <c r="CF17" s="632"/>
      <c r="CG17" s="632"/>
      <c r="CH17" s="632"/>
      <c r="CI17" s="632"/>
      <c r="CJ17" s="632"/>
      <c r="CK17" s="632"/>
      <c r="CL17" s="632"/>
      <c r="CM17" s="632"/>
      <c r="CN17" s="632"/>
      <c r="CO17" s="632"/>
      <c r="CP17" s="632"/>
      <c r="CQ17" s="633"/>
      <c r="CR17" s="634">
        <v>1003254</v>
      </c>
      <c r="CS17" s="635"/>
      <c r="CT17" s="635"/>
      <c r="CU17" s="635"/>
      <c r="CV17" s="635"/>
      <c r="CW17" s="635"/>
      <c r="CX17" s="635"/>
      <c r="CY17" s="636"/>
      <c r="CZ17" s="672">
        <v>13.1</v>
      </c>
      <c r="DA17" s="672"/>
      <c r="DB17" s="672"/>
      <c r="DC17" s="672"/>
      <c r="DD17" s="640" t="s">
        <v>122</v>
      </c>
      <c r="DE17" s="635"/>
      <c r="DF17" s="635"/>
      <c r="DG17" s="635"/>
      <c r="DH17" s="635"/>
      <c r="DI17" s="635"/>
      <c r="DJ17" s="635"/>
      <c r="DK17" s="635"/>
      <c r="DL17" s="635"/>
      <c r="DM17" s="635"/>
      <c r="DN17" s="635"/>
      <c r="DO17" s="635"/>
      <c r="DP17" s="636"/>
      <c r="DQ17" s="640">
        <v>989567</v>
      </c>
      <c r="DR17" s="635"/>
      <c r="DS17" s="635"/>
      <c r="DT17" s="635"/>
      <c r="DU17" s="635"/>
      <c r="DV17" s="635"/>
      <c r="DW17" s="635"/>
      <c r="DX17" s="635"/>
      <c r="DY17" s="635"/>
      <c r="DZ17" s="635"/>
      <c r="EA17" s="635"/>
      <c r="EB17" s="635"/>
      <c r="EC17" s="671"/>
    </row>
    <row r="18" spans="2:133" ht="11.25" customHeight="1" x14ac:dyDescent="0.15">
      <c r="B18" s="631" t="s">
        <v>257</v>
      </c>
      <c r="C18" s="632"/>
      <c r="D18" s="632"/>
      <c r="E18" s="632"/>
      <c r="F18" s="632"/>
      <c r="G18" s="632"/>
      <c r="H18" s="632"/>
      <c r="I18" s="632"/>
      <c r="J18" s="632"/>
      <c r="K18" s="632"/>
      <c r="L18" s="632"/>
      <c r="M18" s="632"/>
      <c r="N18" s="632"/>
      <c r="O18" s="632"/>
      <c r="P18" s="632"/>
      <c r="Q18" s="633"/>
      <c r="R18" s="634">
        <v>7316</v>
      </c>
      <c r="S18" s="635"/>
      <c r="T18" s="635"/>
      <c r="U18" s="635"/>
      <c r="V18" s="635"/>
      <c r="W18" s="635"/>
      <c r="X18" s="635"/>
      <c r="Y18" s="636"/>
      <c r="Z18" s="672">
        <v>0.1</v>
      </c>
      <c r="AA18" s="672"/>
      <c r="AB18" s="672"/>
      <c r="AC18" s="672"/>
      <c r="AD18" s="673">
        <v>7316</v>
      </c>
      <c r="AE18" s="673"/>
      <c r="AF18" s="673"/>
      <c r="AG18" s="673"/>
      <c r="AH18" s="673"/>
      <c r="AI18" s="673"/>
      <c r="AJ18" s="673"/>
      <c r="AK18" s="673"/>
      <c r="AL18" s="637">
        <v>0.2</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1"/>
      <c r="CD18" s="631" t="s">
        <v>259</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15">
      <c r="B19" s="631" t="s">
        <v>260</v>
      </c>
      <c r="C19" s="632"/>
      <c r="D19" s="632"/>
      <c r="E19" s="632"/>
      <c r="F19" s="632"/>
      <c r="G19" s="632"/>
      <c r="H19" s="632"/>
      <c r="I19" s="632"/>
      <c r="J19" s="632"/>
      <c r="K19" s="632"/>
      <c r="L19" s="632"/>
      <c r="M19" s="632"/>
      <c r="N19" s="632"/>
      <c r="O19" s="632"/>
      <c r="P19" s="632"/>
      <c r="Q19" s="633"/>
      <c r="R19" s="634">
        <v>6077</v>
      </c>
      <c r="S19" s="635"/>
      <c r="T19" s="635"/>
      <c r="U19" s="635"/>
      <c r="V19" s="635"/>
      <c r="W19" s="635"/>
      <c r="X19" s="635"/>
      <c r="Y19" s="636"/>
      <c r="Z19" s="672">
        <v>0.1</v>
      </c>
      <c r="AA19" s="672"/>
      <c r="AB19" s="672"/>
      <c r="AC19" s="672"/>
      <c r="AD19" s="673">
        <v>6077</v>
      </c>
      <c r="AE19" s="673"/>
      <c r="AF19" s="673"/>
      <c r="AG19" s="673"/>
      <c r="AH19" s="673"/>
      <c r="AI19" s="673"/>
      <c r="AJ19" s="673"/>
      <c r="AK19" s="673"/>
      <c r="AL19" s="637">
        <v>0.1</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v>8511</v>
      </c>
      <c r="BH19" s="635"/>
      <c r="BI19" s="635"/>
      <c r="BJ19" s="635"/>
      <c r="BK19" s="635"/>
      <c r="BL19" s="635"/>
      <c r="BM19" s="635"/>
      <c r="BN19" s="636"/>
      <c r="BO19" s="672">
        <v>1.2</v>
      </c>
      <c r="BP19" s="672"/>
      <c r="BQ19" s="672"/>
      <c r="BR19" s="672"/>
      <c r="BS19" s="673" t="s">
        <v>122</v>
      </c>
      <c r="BT19" s="673"/>
      <c r="BU19" s="673"/>
      <c r="BV19" s="673"/>
      <c r="BW19" s="673"/>
      <c r="BX19" s="673"/>
      <c r="BY19" s="673"/>
      <c r="BZ19" s="673"/>
      <c r="CA19" s="673"/>
      <c r="CB19" s="711"/>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1" t="s">
        <v>263</v>
      </c>
      <c r="C20" s="702"/>
      <c r="D20" s="702"/>
      <c r="E20" s="702"/>
      <c r="F20" s="702"/>
      <c r="G20" s="702"/>
      <c r="H20" s="702"/>
      <c r="I20" s="702"/>
      <c r="J20" s="702"/>
      <c r="K20" s="702"/>
      <c r="L20" s="702"/>
      <c r="M20" s="702"/>
      <c r="N20" s="702"/>
      <c r="O20" s="702"/>
      <c r="P20" s="702"/>
      <c r="Q20" s="703"/>
      <c r="R20" s="634">
        <v>1239</v>
      </c>
      <c r="S20" s="635"/>
      <c r="T20" s="635"/>
      <c r="U20" s="635"/>
      <c r="V20" s="635"/>
      <c r="W20" s="635"/>
      <c r="X20" s="635"/>
      <c r="Y20" s="636"/>
      <c r="Z20" s="672">
        <v>0</v>
      </c>
      <c r="AA20" s="672"/>
      <c r="AB20" s="672"/>
      <c r="AC20" s="672"/>
      <c r="AD20" s="673">
        <v>1239</v>
      </c>
      <c r="AE20" s="673"/>
      <c r="AF20" s="673"/>
      <c r="AG20" s="673"/>
      <c r="AH20" s="673"/>
      <c r="AI20" s="673"/>
      <c r="AJ20" s="673"/>
      <c r="AK20" s="673"/>
      <c r="AL20" s="637">
        <v>0</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v>8511</v>
      </c>
      <c r="BH20" s="635"/>
      <c r="BI20" s="635"/>
      <c r="BJ20" s="635"/>
      <c r="BK20" s="635"/>
      <c r="BL20" s="635"/>
      <c r="BM20" s="635"/>
      <c r="BN20" s="636"/>
      <c r="BO20" s="672">
        <v>1.2</v>
      </c>
      <c r="BP20" s="672"/>
      <c r="BQ20" s="672"/>
      <c r="BR20" s="672"/>
      <c r="BS20" s="673" t="s">
        <v>122</v>
      </c>
      <c r="BT20" s="673"/>
      <c r="BU20" s="673"/>
      <c r="BV20" s="673"/>
      <c r="BW20" s="673"/>
      <c r="BX20" s="673"/>
      <c r="BY20" s="673"/>
      <c r="BZ20" s="673"/>
      <c r="CA20" s="673"/>
      <c r="CB20" s="711"/>
      <c r="CD20" s="631" t="s">
        <v>265</v>
      </c>
      <c r="CE20" s="632"/>
      <c r="CF20" s="632"/>
      <c r="CG20" s="632"/>
      <c r="CH20" s="632"/>
      <c r="CI20" s="632"/>
      <c r="CJ20" s="632"/>
      <c r="CK20" s="632"/>
      <c r="CL20" s="632"/>
      <c r="CM20" s="632"/>
      <c r="CN20" s="632"/>
      <c r="CO20" s="632"/>
      <c r="CP20" s="632"/>
      <c r="CQ20" s="633"/>
      <c r="CR20" s="634">
        <v>7679370</v>
      </c>
      <c r="CS20" s="635"/>
      <c r="CT20" s="635"/>
      <c r="CU20" s="635"/>
      <c r="CV20" s="635"/>
      <c r="CW20" s="635"/>
      <c r="CX20" s="635"/>
      <c r="CY20" s="636"/>
      <c r="CZ20" s="672">
        <v>100</v>
      </c>
      <c r="DA20" s="672"/>
      <c r="DB20" s="672"/>
      <c r="DC20" s="672"/>
      <c r="DD20" s="640">
        <v>796053</v>
      </c>
      <c r="DE20" s="635"/>
      <c r="DF20" s="635"/>
      <c r="DG20" s="635"/>
      <c r="DH20" s="635"/>
      <c r="DI20" s="635"/>
      <c r="DJ20" s="635"/>
      <c r="DK20" s="635"/>
      <c r="DL20" s="635"/>
      <c r="DM20" s="635"/>
      <c r="DN20" s="635"/>
      <c r="DO20" s="635"/>
      <c r="DP20" s="636"/>
      <c r="DQ20" s="640">
        <v>4897985</v>
      </c>
      <c r="DR20" s="635"/>
      <c r="DS20" s="635"/>
      <c r="DT20" s="635"/>
      <c r="DU20" s="635"/>
      <c r="DV20" s="635"/>
      <c r="DW20" s="635"/>
      <c r="DX20" s="635"/>
      <c r="DY20" s="635"/>
      <c r="DZ20" s="635"/>
      <c r="EA20" s="635"/>
      <c r="EB20" s="635"/>
      <c r="EC20" s="671"/>
    </row>
    <row r="21" spans="2:133" ht="11.25" customHeight="1" x14ac:dyDescent="0.15">
      <c r="B21" s="631" t="s">
        <v>266</v>
      </c>
      <c r="C21" s="632"/>
      <c r="D21" s="632"/>
      <c r="E21" s="632"/>
      <c r="F21" s="632"/>
      <c r="G21" s="632"/>
      <c r="H21" s="632"/>
      <c r="I21" s="632"/>
      <c r="J21" s="632"/>
      <c r="K21" s="632"/>
      <c r="L21" s="632"/>
      <c r="M21" s="632"/>
      <c r="N21" s="632"/>
      <c r="O21" s="632"/>
      <c r="P21" s="632"/>
      <c r="Q21" s="633"/>
      <c r="R21" s="634">
        <v>3605303</v>
      </c>
      <c r="S21" s="635"/>
      <c r="T21" s="635"/>
      <c r="U21" s="635"/>
      <c r="V21" s="635"/>
      <c r="W21" s="635"/>
      <c r="X21" s="635"/>
      <c r="Y21" s="636"/>
      <c r="Z21" s="672">
        <v>43.5</v>
      </c>
      <c r="AA21" s="672"/>
      <c r="AB21" s="672"/>
      <c r="AC21" s="672"/>
      <c r="AD21" s="673">
        <v>3167499</v>
      </c>
      <c r="AE21" s="673"/>
      <c r="AF21" s="673"/>
      <c r="AG21" s="673"/>
      <c r="AH21" s="673"/>
      <c r="AI21" s="673"/>
      <c r="AJ21" s="673"/>
      <c r="AK21" s="673"/>
      <c r="AL21" s="637">
        <v>75.599999999999994</v>
      </c>
      <c r="AM21" s="638"/>
      <c r="AN21" s="638"/>
      <c r="AO21" s="674"/>
      <c r="AP21" s="631" t="s">
        <v>267</v>
      </c>
      <c r="AQ21" s="712"/>
      <c r="AR21" s="712"/>
      <c r="AS21" s="712"/>
      <c r="AT21" s="712"/>
      <c r="AU21" s="712"/>
      <c r="AV21" s="712"/>
      <c r="AW21" s="712"/>
      <c r="AX21" s="712"/>
      <c r="AY21" s="712"/>
      <c r="AZ21" s="712"/>
      <c r="BA21" s="712"/>
      <c r="BB21" s="712"/>
      <c r="BC21" s="712"/>
      <c r="BD21" s="712"/>
      <c r="BE21" s="712"/>
      <c r="BF21" s="713"/>
      <c r="BG21" s="634">
        <v>8511</v>
      </c>
      <c r="BH21" s="635"/>
      <c r="BI21" s="635"/>
      <c r="BJ21" s="635"/>
      <c r="BK21" s="635"/>
      <c r="BL21" s="635"/>
      <c r="BM21" s="635"/>
      <c r="BN21" s="636"/>
      <c r="BO21" s="672">
        <v>1.2</v>
      </c>
      <c r="BP21" s="672"/>
      <c r="BQ21" s="672"/>
      <c r="BR21" s="672"/>
      <c r="BS21" s="673" t="s">
        <v>122</v>
      </c>
      <c r="BT21" s="673"/>
      <c r="BU21" s="673"/>
      <c r="BV21" s="673"/>
      <c r="BW21" s="673"/>
      <c r="BX21" s="673"/>
      <c r="BY21" s="673"/>
      <c r="BZ21" s="673"/>
      <c r="CA21" s="673"/>
      <c r="CB21" s="711"/>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268</v>
      </c>
      <c r="C22" s="632"/>
      <c r="D22" s="632"/>
      <c r="E22" s="632"/>
      <c r="F22" s="632"/>
      <c r="G22" s="632"/>
      <c r="H22" s="632"/>
      <c r="I22" s="632"/>
      <c r="J22" s="632"/>
      <c r="K22" s="632"/>
      <c r="L22" s="632"/>
      <c r="M22" s="632"/>
      <c r="N22" s="632"/>
      <c r="O22" s="632"/>
      <c r="P22" s="632"/>
      <c r="Q22" s="633"/>
      <c r="R22" s="634">
        <v>3167499</v>
      </c>
      <c r="S22" s="635"/>
      <c r="T22" s="635"/>
      <c r="U22" s="635"/>
      <c r="V22" s="635"/>
      <c r="W22" s="635"/>
      <c r="X22" s="635"/>
      <c r="Y22" s="636"/>
      <c r="Z22" s="672">
        <v>38.200000000000003</v>
      </c>
      <c r="AA22" s="672"/>
      <c r="AB22" s="672"/>
      <c r="AC22" s="672"/>
      <c r="AD22" s="673">
        <v>3167499</v>
      </c>
      <c r="AE22" s="673"/>
      <c r="AF22" s="673"/>
      <c r="AG22" s="673"/>
      <c r="AH22" s="673"/>
      <c r="AI22" s="673"/>
      <c r="AJ22" s="673"/>
      <c r="AK22" s="673"/>
      <c r="AL22" s="637">
        <v>75.599999999999994</v>
      </c>
      <c r="AM22" s="638"/>
      <c r="AN22" s="638"/>
      <c r="AO22" s="674"/>
      <c r="AP22" s="631" t="s">
        <v>269</v>
      </c>
      <c r="AQ22" s="712"/>
      <c r="AR22" s="712"/>
      <c r="AS22" s="712"/>
      <c r="AT22" s="712"/>
      <c r="AU22" s="712"/>
      <c r="AV22" s="712"/>
      <c r="AW22" s="712"/>
      <c r="AX22" s="712"/>
      <c r="AY22" s="712"/>
      <c r="AZ22" s="712"/>
      <c r="BA22" s="712"/>
      <c r="BB22" s="712"/>
      <c r="BC22" s="712"/>
      <c r="BD22" s="712"/>
      <c r="BE22" s="712"/>
      <c r="BF22" s="713"/>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1"/>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271</v>
      </c>
      <c r="C23" s="632"/>
      <c r="D23" s="632"/>
      <c r="E23" s="632"/>
      <c r="F23" s="632"/>
      <c r="G23" s="632"/>
      <c r="H23" s="632"/>
      <c r="I23" s="632"/>
      <c r="J23" s="632"/>
      <c r="K23" s="632"/>
      <c r="L23" s="632"/>
      <c r="M23" s="632"/>
      <c r="N23" s="632"/>
      <c r="O23" s="632"/>
      <c r="P23" s="632"/>
      <c r="Q23" s="633"/>
      <c r="R23" s="634">
        <v>437804</v>
      </c>
      <c r="S23" s="635"/>
      <c r="T23" s="635"/>
      <c r="U23" s="635"/>
      <c r="V23" s="635"/>
      <c r="W23" s="635"/>
      <c r="X23" s="635"/>
      <c r="Y23" s="636"/>
      <c r="Z23" s="672">
        <v>5.3</v>
      </c>
      <c r="AA23" s="672"/>
      <c r="AB23" s="672"/>
      <c r="AC23" s="672"/>
      <c r="AD23" s="673" t="s">
        <v>122</v>
      </c>
      <c r="AE23" s="673"/>
      <c r="AF23" s="673"/>
      <c r="AG23" s="673"/>
      <c r="AH23" s="673"/>
      <c r="AI23" s="673"/>
      <c r="AJ23" s="673"/>
      <c r="AK23" s="673"/>
      <c r="AL23" s="637" t="s">
        <v>122</v>
      </c>
      <c r="AM23" s="638"/>
      <c r="AN23" s="638"/>
      <c r="AO23" s="674"/>
      <c r="AP23" s="631" t="s">
        <v>272</v>
      </c>
      <c r="AQ23" s="712"/>
      <c r="AR23" s="712"/>
      <c r="AS23" s="712"/>
      <c r="AT23" s="712"/>
      <c r="AU23" s="712"/>
      <c r="AV23" s="712"/>
      <c r="AW23" s="712"/>
      <c r="AX23" s="712"/>
      <c r="AY23" s="712"/>
      <c r="AZ23" s="712"/>
      <c r="BA23" s="712"/>
      <c r="BB23" s="712"/>
      <c r="BC23" s="712"/>
      <c r="BD23" s="712"/>
      <c r="BE23" s="712"/>
      <c r="BF23" s="713"/>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1"/>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15">
      <c r="B24" s="631" t="s">
        <v>278</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279</v>
      </c>
      <c r="AQ24" s="712"/>
      <c r="AR24" s="712"/>
      <c r="AS24" s="712"/>
      <c r="AT24" s="712"/>
      <c r="AU24" s="712"/>
      <c r="AV24" s="712"/>
      <c r="AW24" s="712"/>
      <c r="AX24" s="712"/>
      <c r="AY24" s="712"/>
      <c r="AZ24" s="712"/>
      <c r="BA24" s="712"/>
      <c r="BB24" s="712"/>
      <c r="BC24" s="712"/>
      <c r="BD24" s="712"/>
      <c r="BE24" s="712"/>
      <c r="BF24" s="713"/>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1"/>
      <c r="CD24" s="692" t="s">
        <v>280</v>
      </c>
      <c r="CE24" s="693"/>
      <c r="CF24" s="693"/>
      <c r="CG24" s="693"/>
      <c r="CH24" s="693"/>
      <c r="CI24" s="693"/>
      <c r="CJ24" s="693"/>
      <c r="CK24" s="693"/>
      <c r="CL24" s="693"/>
      <c r="CM24" s="693"/>
      <c r="CN24" s="693"/>
      <c r="CO24" s="693"/>
      <c r="CP24" s="693"/>
      <c r="CQ24" s="694"/>
      <c r="CR24" s="689">
        <v>2643436</v>
      </c>
      <c r="CS24" s="690"/>
      <c r="CT24" s="690"/>
      <c r="CU24" s="690"/>
      <c r="CV24" s="690"/>
      <c r="CW24" s="690"/>
      <c r="CX24" s="690"/>
      <c r="CY24" s="715"/>
      <c r="CZ24" s="716">
        <v>34.4</v>
      </c>
      <c r="DA24" s="698"/>
      <c r="DB24" s="698"/>
      <c r="DC24" s="718"/>
      <c r="DD24" s="714">
        <v>2213665</v>
      </c>
      <c r="DE24" s="690"/>
      <c r="DF24" s="690"/>
      <c r="DG24" s="690"/>
      <c r="DH24" s="690"/>
      <c r="DI24" s="690"/>
      <c r="DJ24" s="690"/>
      <c r="DK24" s="715"/>
      <c r="DL24" s="714">
        <v>2037342</v>
      </c>
      <c r="DM24" s="690"/>
      <c r="DN24" s="690"/>
      <c r="DO24" s="690"/>
      <c r="DP24" s="690"/>
      <c r="DQ24" s="690"/>
      <c r="DR24" s="690"/>
      <c r="DS24" s="690"/>
      <c r="DT24" s="690"/>
      <c r="DU24" s="690"/>
      <c r="DV24" s="715"/>
      <c r="DW24" s="716">
        <v>48.4</v>
      </c>
      <c r="DX24" s="698"/>
      <c r="DY24" s="698"/>
      <c r="DZ24" s="698"/>
      <c r="EA24" s="698"/>
      <c r="EB24" s="698"/>
      <c r="EC24" s="717"/>
    </row>
    <row r="25" spans="2:133" ht="11.25" customHeight="1" x14ac:dyDescent="0.15">
      <c r="B25" s="631" t="s">
        <v>281</v>
      </c>
      <c r="C25" s="632"/>
      <c r="D25" s="632"/>
      <c r="E25" s="632"/>
      <c r="F25" s="632"/>
      <c r="G25" s="632"/>
      <c r="H25" s="632"/>
      <c r="I25" s="632"/>
      <c r="J25" s="632"/>
      <c r="K25" s="632"/>
      <c r="L25" s="632"/>
      <c r="M25" s="632"/>
      <c r="N25" s="632"/>
      <c r="O25" s="632"/>
      <c r="P25" s="632"/>
      <c r="Q25" s="633"/>
      <c r="R25" s="634">
        <v>4623248</v>
      </c>
      <c r="S25" s="635"/>
      <c r="T25" s="635"/>
      <c r="U25" s="635"/>
      <c r="V25" s="635"/>
      <c r="W25" s="635"/>
      <c r="X25" s="635"/>
      <c r="Y25" s="636"/>
      <c r="Z25" s="672">
        <v>55.8</v>
      </c>
      <c r="AA25" s="672"/>
      <c r="AB25" s="672"/>
      <c r="AC25" s="672"/>
      <c r="AD25" s="673">
        <v>4185444</v>
      </c>
      <c r="AE25" s="673"/>
      <c r="AF25" s="673"/>
      <c r="AG25" s="673"/>
      <c r="AH25" s="673"/>
      <c r="AI25" s="673"/>
      <c r="AJ25" s="673"/>
      <c r="AK25" s="673"/>
      <c r="AL25" s="637">
        <v>99.9</v>
      </c>
      <c r="AM25" s="638"/>
      <c r="AN25" s="638"/>
      <c r="AO25" s="674"/>
      <c r="AP25" s="631" t="s">
        <v>282</v>
      </c>
      <c r="AQ25" s="712"/>
      <c r="AR25" s="712"/>
      <c r="AS25" s="712"/>
      <c r="AT25" s="712"/>
      <c r="AU25" s="712"/>
      <c r="AV25" s="712"/>
      <c r="AW25" s="712"/>
      <c r="AX25" s="712"/>
      <c r="AY25" s="712"/>
      <c r="AZ25" s="712"/>
      <c r="BA25" s="712"/>
      <c r="BB25" s="712"/>
      <c r="BC25" s="712"/>
      <c r="BD25" s="712"/>
      <c r="BE25" s="712"/>
      <c r="BF25" s="713"/>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1"/>
      <c r="CD25" s="631" t="s">
        <v>283</v>
      </c>
      <c r="CE25" s="632"/>
      <c r="CF25" s="632"/>
      <c r="CG25" s="632"/>
      <c r="CH25" s="632"/>
      <c r="CI25" s="632"/>
      <c r="CJ25" s="632"/>
      <c r="CK25" s="632"/>
      <c r="CL25" s="632"/>
      <c r="CM25" s="632"/>
      <c r="CN25" s="632"/>
      <c r="CO25" s="632"/>
      <c r="CP25" s="632"/>
      <c r="CQ25" s="633"/>
      <c r="CR25" s="634">
        <v>1060833</v>
      </c>
      <c r="CS25" s="647"/>
      <c r="CT25" s="647"/>
      <c r="CU25" s="647"/>
      <c r="CV25" s="647"/>
      <c r="CW25" s="647"/>
      <c r="CX25" s="647"/>
      <c r="CY25" s="648"/>
      <c r="CZ25" s="637">
        <v>13.8</v>
      </c>
      <c r="DA25" s="649"/>
      <c r="DB25" s="649"/>
      <c r="DC25" s="650"/>
      <c r="DD25" s="640">
        <v>958503</v>
      </c>
      <c r="DE25" s="647"/>
      <c r="DF25" s="647"/>
      <c r="DG25" s="647"/>
      <c r="DH25" s="647"/>
      <c r="DI25" s="647"/>
      <c r="DJ25" s="647"/>
      <c r="DK25" s="648"/>
      <c r="DL25" s="640">
        <v>858205</v>
      </c>
      <c r="DM25" s="647"/>
      <c r="DN25" s="647"/>
      <c r="DO25" s="647"/>
      <c r="DP25" s="647"/>
      <c r="DQ25" s="647"/>
      <c r="DR25" s="647"/>
      <c r="DS25" s="647"/>
      <c r="DT25" s="647"/>
      <c r="DU25" s="647"/>
      <c r="DV25" s="648"/>
      <c r="DW25" s="637">
        <v>20.399999999999999</v>
      </c>
      <c r="DX25" s="649"/>
      <c r="DY25" s="649"/>
      <c r="DZ25" s="649"/>
      <c r="EA25" s="649"/>
      <c r="EB25" s="649"/>
      <c r="EC25" s="661"/>
    </row>
    <row r="26" spans="2:133" ht="11.25" customHeight="1" x14ac:dyDescent="0.15">
      <c r="B26" s="631" t="s">
        <v>284</v>
      </c>
      <c r="C26" s="632"/>
      <c r="D26" s="632"/>
      <c r="E26" s="632"/>
      <c r="F26" s="632"/>
      <c r="G26" s="632"/>
      <c r="H26" s="632"/>
      <c r="I26" s="632"/>
      <c r="J26" s="632"/>
      <c r="K26" s="632"/>
      <c r="L26" s="632"/>
      <c r="M26" s="632"/>
      <c r="N26" s="632"/>
      <c r="O26" s="632"/>
      <c r="P26" s="632"/>
      <c r="Q26" s="633"/>
      <c r="R26" s="634">
        <v>908</v>
      </c>
      <c r="S26" s="635"/>
      <c r="T26" s="635"/>
      <c r="U26" s="635"/>
      <c r="V26" s="635"/>
      <c r="W26" s="635"/>
      <c r="X26" s="635"/>
      <c r="Y26" s="636"/>
      <c r="Z26" s="672">
        <v>0</v>
      </c>
      <c r="AA26" s="672"/>
      <c r="AB26" s="672"/>
      <c r="AC26" s="672"/>
      <c r="AD26" s="673">
        <v>908</v>
      </c>
      <c r="AE26" s="673"/>
      <c r="AF26" s="673"/>
      <c r="AG26" s="673"/>
      <c r="AH26" s="673"/>
      <c r="AI26" s="673"/>
      <c r="AJ26" s="673"/>
      <c r="AK26" s="673"/>
      <c r="AL26" s="637">
        <v>0</v>
      </c>
      <c r="AM26" s="638"/>
      <c r="AN26" s="638"/>
      <c r="AO26" s="674"/>
      <c r="AP26" s="631" t="s">
        <v>285</v>
      </c>
      <c r="AQ26" s="712"/>
      <c r="AR26" s="712"/>
      <c r="AS26" s="712"/>
      <c r="AT26" s="712"/>
      <c r="AU26" s="712"/>
      <c r="AV26" s="712"/>
      <c r="AW26" s="712"/>
      <c r="AX26" s="712"/>
      <c r="AY26" s="712"/>
      <c r="AZ26" s="712"/>
      <c r="BA26" s="712"/>
      <c r="BB26" s="712"/>
      <c r="BC26" s="712"/>
      <c r="BD26" s="712"/>
      <c r="BE26" s="712"/>
      <c r="BF26" s="713"/>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1"/>
      <c r="CD26" s="631" t="s">
        <v>286</v>
      </c>
      <c r="CE26" s="632"/>
      <c r="CF26" s="632"/>
      <c r="CG26" s="632"/>
      <c r="CH26" s="632"/>
      <c r="CI26" s="632"/>
      <c r="CJ26" s="632"/>
      <c r="CK26" s="632"/>
      <c r="CL26" s="632"/>
      <c r="CM26" s="632"/>
      <c r="CN26" s="632"/>
      <c r="CO26" s="632"/>
      <c r="CP26" s="632"/>
      <c r="CQ26" s="633"/>
      <c r="CR26" s="634">
        <v>561114</v>
      </c>
      <c r="CS26" s="635"/>
      <c r="CT26" s="635"/>
      <c r="CU26" s="635"/>
      <c r="CV26" s="635"/>
      <c r="CW26" s="635"/>
      <c r="CX26" s="635"/>
      <c r="CY26" s="636"/>
      <c r="CZ26" s="637">
        <v>7.3</v>
      </c>
      <c r="DA26" s="649"/>
      <c r="DB26" s="649"/>
      <c r="DC26" s="650"/>
      <c r="DD26" s="640">
        <v>498089</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287</v>
      </c>
      <c r="C27" s="632"/>
      <c r="D27" s="632"/>
      <c r="E27" s="632"/>
      <c r="F27" s="632"/>
      <c r="G27" s="632"/>
      <c r="H27" s="632"/>
      <c r="I27" s="632"/>
      <c r="J27" s="632"/>
      <c r="K27" s="632"/>
      <c r="L27" s="632"/>
      <c r="M27" s="632"/>
      <c r="N27" s="632"/>
      <c r="O27" s="632"/>
      <c r="P27" s="632"/>
      <c r="Q27" s="633"/>
      <c r="R27" s="634">
        <v>46124</v>
      </c>
      <c r="S27" s="635"/>
      <c r="T27" s="635"/>
      <c r="U27" s="635"/>
      <c r="V27" s="635"/>
      <c r="W27" s="635"/>
      <c r="X27" s="635"/>
      <c r="Y27" s="636"/>
      <c r="Z27" s="672">
        <v>0.6</v>
      </c>
      <c r="AA27" s="672"/>
      <c r="AB27" s="672"/>
      <c r="AC27" s="672"/>
      <c r="AD27" s="673" t="s">
        <v>122</v>
      </c>
      <c r="AE27" s="673"/>
      <c r="AF27" s="673"/>
      <c r="AG27" s="673"/>
      <c r="AH27" s="673"/>
      <c r="AI27" s="673"/>
      <c r="AJ27" s="673"/>
      <c r="AK27" s="673"/>
      <c r="AL27" s="637" t="s">
        <v>122</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733498</v>
      </c>
      <c r="BH27" s="635"/>
      <c r="BI27" s="635"/>
      <c r="BJ27" s="635"/>
      <c r="BK27" s="635"/>
      <c r="BL27" s="635"/>
      <c r="BM27" s="635"/>
      <c r="BN27" s="636"/>
      <c r="BO27" s="672">
        <v>100</v>
      </c>
      <c r="BP27" s="672"/>
      <c r="BQ27" s="672"/>
      <c r="BR27" s="672"/>
      <c r="BS27" s="673">
        <v>4079</v>
      </c>
      <c r="BT27" s="673"/>
      <c r="BU27" s="673"/>
      <c r="BV27" s="673"/>
      <c r="BW27" s="673"/>
      <c r="BX27" s="673"/>
      <c r="BY27" s="673"/>
      <c r="BZ27" s="673"/>
      <c r="CA27" s="673"/>
      <c r="CB27" s="711"/>
      <c r="CD27" s="631" t="s">
        <v>289</v>
      </c>
      <c r="CE27" s="632"/>
      <c r="CF27" s="632"/>
      <c r="CG27" s="632"/>
      <c r="CH27" s="632"/>
      <c r="CI27" s="632"/>
      <c r="CJ27" s="632"/>
      <c r="CK27" s="632"/>
      <c r="CL27" s="632"/>
      <c r="CM27" s="632"/>
      <c r="CN27" s="632"/>
      <c r="CO27" s="632"/>
      <c r="CP27" s="632"/>
      <c r="CQ27" s="633"/>
      <c r="CR27" s="634">
        <v>579349</v>
      </c>
      <c r="CS27" s="647"/>
      <c r="CT27" s="647"/>
      <c r="CU27" s="647"/>
      <c r="CV27" s="647"/>
      <c r="CW27" s="647"/>
      <c r="CX27" s="647"/>
      <c r="CY27" s="648"/>
      <c r="CZ27" s="637">
        <v>7.5</v>
      </c>
      <c r="DA27" s="649"/>
      <c r="DB27" s="649"/>
      <c r="DC27" s="650"/>
      <c r="DD27" s="640">
        <v>265595</v>
      </c>
      <c r="DE27" s="647"/>
      <c r="DF27" s="647"/>
      <c r="DG27" s="647"/>
      <c r="DH27" s="647"/>
      <c r="DI27" s="647"/>
      <c r="DJ27" s="647"/>
      <c r="DK27" s="648"/>
      <c r="DL27" s="640">
        <v>189570</v>
      </c>
      <c r="DM27" s="647"/>
      <c r="DN27" s="647"/>
      <c r="DO27" s="647"/>
      <c r="DP27" s="647"/>
      <c r="DQ27" s="647"/>
      <c r="DR27" s="647"/>
      <c r="DS27" s="647"/>
      <c r="DT27" s="647"/>
      <c r="DU27" s="647"/>
      <c r="DV27" s="648"/>
      <c r="DW27" s="637">
        <v>4.5</v>
      </c>
      <c r="DX27" s="649"/>
      <c r="DY27" s="649"/>
      <c r="DZ27" s="649"/>
      <c r="EA27" s="649"/>
      <c r="EB27" s="649"/>
      <c r="EC27" s="661"/>
    </row>
    <row r="28" spans="2:133" ht="11.25" customHeight="1" x14ac:dyDescent="0.15">
      <c r="B28" s="631" t="s">
        <v>290</v>
      </c>
      <c r="C28" s="632"/>
      <c r="D28" s="632"/>
      <c r="E28" s="632"/>
      <c r="F28" s="632"/>
      <c r="G28" s="632"/>
      <c r="H28" s="632"/>
      <c r="I28" s="632"/>
      <c r="J28" s="632"/>
      <c r="K28" s="632"/>
      <c r="L28" s="632"/>
      <c r="M28" s="632"/>
      <c r="N28" s="632"/>
      <c r="O28" s="632"/>
      <c r="P28" s="632"/>
      <c r="Q28" s="633"/>
      <c r="R28" s="634">
        <v>46152</v>
      </c>
      <c r="S28" s="635"/>
      <c r="T28" s="635"/>
      <c r="U28" s="635"/>
      <c r="V28" s="635"/>
      <c r="W28" s="635"/>
      <c r="X28" s="635"/>
      <c r="Y28" s="636"/>
      <c r="Z28" s="672">
        <v>0.6</v>
      </c>
      <c r="AA28" s="672"/>
      <c r="AB28" s="672"/>
      <c r="AC28" s="672"/>
      <c r="AD28" s="673">
        <v>2273</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1003254</v>
      </c>
      <c r="CS28" s="635"/>
      <c r="CT28" s="635"/>
      <c r="CU28" s="635"/>
      <c r="CV28" s="635"/>
      <c r="CW28" s="635"/>
      <c r="CX28" s="635"/>
      <c r="CY28" s="636"/>
      <c r="CZ28" s="637">
        <v>13.1</v>
      </c>
      <c r="DA28" s="649"/>
      <c r="DB28" s="649"/>
      <c r="DC28" s="650"/>
      <c r="DD28" s="640">
        <v>989567</v>
      </c>
      <c r="DE28" s="635"/>
      <c r="DF28" s="635"/>
      <c r="DG28" s="635"/>
      <c r="DH28" s="635"/>
      <c r="DI28" s="635"/>
      <c r="DJ28" s="635"/>
      <c r="DK28" s="636"/>
      <c r="DL28" s="640">
        <v>989567</v>
      </c>
      <c r="DM28" s="635"/>
      <c r="DN28" s="635"/>
      <c r="DO28" s="635"/>
      <c r="DP28" s="635"/>
      <c r="DQ28" s="635"/>
      <c r="DR28" s="635"/>
      <c r="DS28" s="635"/>
      <c r="DT28" s="635"/>
      <c r="DU28" s="635"/>
      <c r="DV28" s="636"/>
      <c r="DW28" s="637">
        <v>23.5</v>
      </c>
      <c r="DX28" s="649"/>
      <c r="DY28" s="649"/>
      <c r="DZ28" s="649"/>
      <c r="EA28" s="649"/>
      <c r="EB28" s="649"/>
      <c r="EC28" s="661"/>
    </row>
    <row r="29" spans="2:133" ht="11.25" customHeight="1" x14ac:dyDescent="0.15">
      <c r="B29" s="631" t="s">
        <v>292</v>
      </c>
      <c r="C29" s="632"/>
      <c r="D29" s="632"/>
      <c r="E29" s="632"/>
      <c r="F29" s="632"/>
      <c r="G29" s="632"/>
      <c r="H29" s="632"/>
      <c r="I29" s="632"/>
      <c r="J29" s="632"/>
      <c r="K29" s="632"/>
      <c r="L29" s="632"/>
      <c r="M29" s="632"/>
      <c r="N29" s="632"/>
      <c r="O29" s="632"/>
      <c r="P29" s="632"/>
      <c r="Q29" s="633"/>
      <c r="R29" s="634">
        <v>4230</v>
      </c>
      <c r="S29" s="635"/>
      <c r="T29" s="635"/>
      <c r="U29" s="635"/>
      <c r="V29" s="635"/>
      <c r="W29" s="635"/>
      <c r="X29" s="635"/>
      <c r="Y29" s="636"/>
      <c r="Z29" s="672">
        <v>0.1</v>
      </c>
      <c r="AA29" s="672"/>
      <c r="AB29" s="672"/>
      <c r="AC29" s="672"/>
      <c r="AD29" s="673">
        <v>227</v>
      </c>
      <c r="AE29" s="673"/>
      <c r="AF29" s="673"/>
      <c r="AG29" s="673"/>
      <c r="AH29" s="673"/>
      <c r="AI29" s="673"/>
      <c r="AJ29" s="673"/>
      <c r="AK29" s="673"/>
      <c r="AL29" s="637">
        <v>0</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1"/>
      <c r="CD29" s="653" t="s">
        <v>293</v>
      </c>
      <c r="CE29" s="654"/>
      <c r="CF29" s="631" t="s">
        <v>66</v>
      </c>
      <c r="CG29" s="632"/>
      <c r="CH29" s="632"/>
      <c r="CI29" s="632"/>
      <c r="CJ29" s="632"/>
      <c r="CK29" s="632"/>
      <c r="CL29" s="632"/>
      <c r="CM29" s="632"/>
      <c r="CN29" s="632"/>
      <c r="CO29" s="632"/>
      <c r="CP29" s="632"/>
      <c r="CQ29" s="633"/>
      <c r="CR29" s="634">
        <v>1003254</v>
      </c>
      <c r="CS29" s="647"/>
      <c r="CT29" s="647"/>
      <c r="CU29" s="647"/>
      <c r="CV29" s="647"/>
      <c r="CW29" s="647"/>
      <c r="CX29" s="647"/>
      <c r="CY29" s="648"/>
      <c r="CZ29" s="637">
        <v>13.1</v>
      </c>
      <c r="DA29" s="649"/>
      <c r="DB29" s="649"/>
      <c r="DC29" s="650"/>
      <c r="DD29" s="640">
        <v>989567</v>
      </c>
      <c r="DE29" s="647"/>
      <c r="DF29" s="647"/>
      <c r="DG29" s="647"/>
      <c r="DH29" s="647"/>
      <c r="DI29" s="647"/>
      <c r="DJ29" s="647"/>
      <c r="DK29" s="648"/>
      <c r="DL29" s="640">
        <v>989567</v>
      </c>
      <c r="DM29" s="647"/>
      <c r="DN29" s="647"/>
      <c r="DO29" s="647"/>
      <c r="DP29" s="647"/>
      <c r="DQ29" s="647"/>
      <c r="DR29" s="647"/>
      <c r="DS29" s="647"/>
      <c r="DT29" s="647"/>
      <c r="DU29" s="647"/>
      <c r="DV29" s="648"/>
      <c r="DW29" s="637">
        <v>23.5</v>
      </c>
      <c r="DX29" s="649"/>
      <c r="DY29" s="649"/>
      <c r="DZ29" s="649"/>
      <c r="EA29" s="649"/>
      <c r="EB29" s="649"/>
      <c r="EC29" s="661"/>
    </row>
    <row r="30" spans="2:133" ht="11.25" customHeight="1" x14ac:dyDescent="0.15">
      <c r="B30" s="631" t="s">
        <v>294</v>
      </c>
      <c r="C30" s="632"/>
      <c r="D30" s="632"/>
      <c r="E30" s="632"/>
      <c r="F30" s="632"/>
      <c r="G30" s="632"/>
      <c r="H30" s="632"/>
      <c r="I30" s="632"/>
      <c r="J30" s="632"/>
      <c r="K30" s="632"/>
      <c r="L30" s="632"/>
      <c r="M30" s="632"/>
      <c r="N30" s="632"/>
      <c r="O30" s="632"/>
      <c r="P30" s="632"/>
      <c r="Q30" s="633"/>
      <c r="R30" s="634">
        <v>744860</v>
      </c>
      <c r="S30" s="635"/>
      <c r="T30" s="635"/>
      <c r="U30" s="635"/>
      <c r="V30" s="635"/>
      <c r="W30" s="635"/>
      <c r="X30" s="635"/>
      <c r="Y30" s="636"/>
      <c r="Z30" s="672">
        <v>9</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9"/>
      <c r="BI30" s="709"/>
      <c r="BJ30" s="709"/>
      <c r="BK30" s="709"/>
      <c r="BL30" s="709"/>
      <c r="BM30" s="709"/>
      <c r="BN30" s="709"/>
      <c r="BO30" s="709"/>
      <c r="BP30" s="709"/>
      <c r="BQ30" s="710"/>
      <c r="BR30" s="686" t="s">
        <v>296</v>
      </c>
      <c r="BS30" s="709"/>
      <c r="BT30" s="709"/>
      <c r="BU30" s="709"/>
      <c r="BV30" s="709"/>
      <c r="BW30" s="709"/>
      <c r="BX30" s="709"/>
      <c r="BY30" s="709"/>
      <c r="BZ30" s="709"/>
      <c r="CA30" s="709"/>
      <c r="CB30" s="710"/>
      <c r="CD30" s="655"/>
      <c r="CE30" s="656"/>
      <c r="CF30" s="631" t="s">
        <v>297</v>
      </c>
      <c r="CG30" s="632"/>
      <c r="CH30" s="632"/>
      <c r="CI30" s="632"/>
      <c r="CJ30" s="632"/>
      <c r="CK30" s="632"/>
      <c r="CL30" s="632"/>
      <c r="CM30" s="632"/>
      <c r="CN30" s="632"/>
      <c r="CO30" s="632"/>
      <c r="CP30" s="632"/>
      <c r="CQ30" s="633"/>
      <c r="CR30" s="634">
        <v>982987</v>
      </c>
      <c r="CS30" s="635"/>
      <c r="CT30" s="635"/>
      <c r="CU30" s="635"/>
      <c r="CV30" s="635"/>
      <c r="CW30" s="635"/>
      <c r="CX30" s="635"/>
      <c r="CY30" s="636"/>
      <c r="CZ30" s="637">
        <v>12.8</v>
      </c>
      <c r="DA30" s="649"/>
      <c r="DB30" s="649"/>
      <c r="DC30" s="650"/>
      <c r="DD30" s="640">
        <v>969655</v>
      </c>
      <c r="DE30" s="635"/>
      <c r="DF30" s="635"/>
      <c r="DG30" s="635"/>
      <c r="DH30" s="635"/>
      <c r="DI30" s="635"/>
      <c r="DJ30" s="635"/>
      <c r="DK30" s="636"/>
      <c r="DL30" s="640">
        <v>969655</v>
      </c>
      <c r="DM30" s="635"/>
      <c r="DN30" s="635"/>
      <c r="DO30" s="635"/>
      <c r="DP30" s="635"/>
      <c r="DQ30" s="635"/>
      <c r="DR30" s="635"/>
      <c r="DS30" s="635"/>
      <c r="DT30" s="635"/>
      <c r="DU30" s="635"/>
      <c r="DV30" s="636"/>
      <c r="DW30" s="637">
        <v>23.1</v>
      </c>
      <c r="DX30" s="649"/>
      <c r="DY30" s="649"/>
      <c r="DZ30" s="649"/>
      <c r="EA30" s="649"/>
      <c r="EB30" s="649"/>
      <c r="EC30" s="661"/>
    </row>
    <row r="31" spans="2:133" ht="11.25" customHeight="1" x14ac:dyDescent="0.15">
      <c r="B31" s="701" t="s">
        <v>298</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299</v>
      </c>
      <c r="AQ31" s="705"/>
      <c r="AR31" s="705"/>
      <c r="AS31" s="705"/>
      <c r="AT31" s="706" t="s">
        <v>300</v>
      </c>
      <c r="AU31" s="212"/>
      <c r="AV31" s="212"/>
      <c r="AW31" s="212"/>
      <c r="AX31" s="692" t="s">
        <v>178</v>
      </c>
      <c r="AY31" s="693"/>
      <c r="AZ31" s="693"/>
      <c r="BA31" s="693"/>
      <c r="BB31" s="693"/>
      <c r="BC31" s="693"/>
      <c r="BD31" s="693"/>
      <c r="BE31" s="693"/>
      <c r="BF31" s="694"/>
      <c r="BG31" s="696">
        <v>99.2</v>
      </c>
      <c r="BH31" s="697"/>
      <c r="BI31" s="697"/>
      <c r="BJ31" s="697"/>
      <c r="BK31" s="697"/>
      <c r="BL31" s="697"/>
      <c r="BM31" s="698">
        <v>96.2</v>
      </c>
      <c r="BN31" s="697"/>
      <c r="BO31" s="697"/>
      <c r="BP31" s="697"/>
      <c r="BQ31" s="699"/>
      <c r="BR31" s="696">
        <v>98.7</v>
      </c>
      <c r="BS31" s="697"/>
      <c r="BT31" s="697"/>
      <c r="BU31" s="697"/>
      <c r="BV31" s="697"/>
      <c r="BW31" s="697"/>
      <c r="BX31" s="698">
        <v>95.7</v>
      </c>
      <c r="BY31" s="697"/>
      <c r="BZ31" s="697"/>
      <c r="CA31" s="697"/>
      <c r="CB31" s="699"/>
      <c r="CD31" s="655"/>
      <c r="CE31" s="656"/>
      <c r="CF31" s="631" t="s">
        <v>301</v>
      </c>
      <c r="CG31" s="632"/>
      <c r="CH31" s="632"/>
      <c r="CI31" s="632"/>
      <c r="CJ31" s="632"/>
      <c r="CK31" s="632"/>
      <c r="CL31" s="632"/>
      <c r="CM31" s="632"/>
      <c r="CN31" s="632"/>
      <c r="CO31" s="632"/>
      <c r="CP31" s="632"/>
      <c r="CQ31" s="633"/>
      <c r="CR31" s="634">
        <v>20267</v>
      </c>
      <c r="CS31" s="647"/>
      <c r="CT31" s="647"/>
      <c r="CU31" s="647"/>
      <c r="CV31" s="647"/>
      <c r="CW31" s="647"/>
      <c r="CX31" s="647"/>
      <c r="CY31" s="648"/>
      <c r="CZ31" s="637">
        <v>0.3</v>
      </c>
      <c r="DA31" s="649"/>
      <c r="DB31" s="649"/>
      <c r="DC31" s="650"/>
      <c r="DD31" s="640">
        <v>19912</v>
      </c>
      <c r="DE31" s="647"/>
      <c r="DF31" s="647"/>
      <c r="DG31" s="647"/>
      <c r="DH31" s="647"/>
      <c r="DI31" s="647"/>
      <c r="DJ31" s="647"/>
      <c r="DK31" s="648"/>
      <c r="DL31" s="640">
        <v>19912</v>
      </c>
      <c r="DM31" s="647"/>
      <c r="DN31" s="647"/>
      <c r="DO31" s="647"/>
      <c r="DP31" s="647"/>
      <c r="DQ31" s="647"/>
      <c r="DR31" s="647"/>
      <c r="DS31" s="647"/>
      <c r="DT31" s="647"/>
      <c r="DU31" s="647"/>
      <c r="DV31" s="648"/>
      <c r="DW31" s="637">
        <v>0.5</v>
      </c>
      <c r="DX31" s="649"/>
      <c r="DY31" s="649"/>
      <c r="DZ31" s="649"/>
      <c r="EA31" s="649"/>
      <c r="EB31" s="649"/>
      <c r="EC31" s="661"/>
    </row>
    <row r="32" spans="2:133" ht="11.25" customHeight="1" x14ac:dyDescent="0.15">
      <c r="B32" s="631" t="s">
        <v>302</v>
      </c>
      <c r="C32" s="632"/>
      <c r="D32" s="632"/>
      <c r="E32" s="632"/>
      <c r="F32" s="632"/>
      <c r="G32" s="632"/>
      <c r="H32" s="632"/>
      <c r="I32" s="632"/>
      <c r="J32" s="632"/>
      <c r="K32" s="632"/>
      <c r="L32" s="632"/>
      <c r="M32" s="632"/>
      <c r="N32" s="632"/>
      <c r="O32" s="632"/>
      <c r="P32" s="632"/>
      <c r="Q32" s="633"/>
      <c r="R32" s="634">
        <v>962387</v>
      </c>
      <c r="S32" s="635"/>
      <c r="T32" s="635"/>
      <c r="U32" s="635"/>
      <c r="V32" s="635"/>
      <c r="W32" s="635"/>
      <c r="X32" s="635"/>
      <c r="Y32" s="636"/>
      <c r="Z32" s="672">
        <v>11.6</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208" t="s">
        <v>303</v>
      </c>
      <c r="AX32" s="631" t="s">
        <v>304</v>
      </c>
      <c r="AY32" s="632"/>
      <c r="AZ32" s="632"/>
      <c r="BA32" s="632"/>
      <c r="BB32" s="632"/>
      <c r="BC32" s="632"/>
      <c r="BD32" s="632"/>
      <c r="BE32" s="632"/>
      <c r="BF32" s="633"/>
      <c r="BG32" s="700">
        <v>99.4</v>
      </c>
      <c r="BH32" s="647"/>
      <c r="BI32" s="647"/>
      <c r="BJ32" s="647"/>
      <c r="BK32" s="647"/>
      <c r="BL32" s="647"/>
      <c r="BM32" s="638">
        <v>98</v>
      </c>
      <c r="BN32" s="647"/>
      <c r="BO32" s="647"/>
      <c r="BP32" s="647"/>
      <c r="BQ32" s="670"/>
      <c r="BR32" s="700">
        <v>99.2</v>
      </c>
      <c r="BS32" s="647"/>
      <c r="BT32" s="647"/>
      <c r="BU32" s="647"/>
      <c r="BV32" s="647"/>
      <c r="BW32" s="647"/>
      <c r="BX32" s="638">
        <v>97.9</v>
      </c>
      <c r="BY32" s="647"/>
      <c r="BZ32" s="647"/>
      <c r="CA32" s="647"/>
      <c r="CB32" s="670"/>
      <c r="CD32" s="657"/>
      <c r="CE32" s="658"/>
      <c r="CF32" s="631" t="s">
        <v>305</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15">
      <c r="B33" s="631" t="s">
        <v>306</v>
      </c>
      <c r="C33" s="632"/>
      <c r="D33" s="632"/>
      <c r="E33" s="632"/>
      <c r="F33" s="632"/>
      <c r="G33" s="632"/>
      <c r="H33" s="632"/>
      <c r="I33" s="632"/>
      <c r="J33" s="632"/>
      <c r="K33" s="632"/>
      <c r="L33" s="632"/>
      <c r="M33" s="632"/>
      <c r="N33" s="632"/>
      <c r="O33" s="632"/>
      <c r="P33" s="632"/>
      <c r="Q33" s="633"/>
      <c r="R33" s="634">
        <v>5717</v>
      </c>
      <c r="S33" s="635"/>
      <c r="T33" s="635"/>
      <c r="U33" s="635"/>
      <c r="V33" s="635"/>
      <c r="W33" s="635"/>
      <c r="X33" s="635"/>
      <c r="Y33" s="636"/>
      <c r="Z33" s="672">
        <v>0.1</v>
      </c>
      <c r="AA33" s="672"/>
      <c r="AB33" s="672"/>
      <c r="AC33" s="672"/>
      <c r="AD33" s="673" t="s">
        <v>122</v>
      </c>
      <c r="AE33" s="673"/>
      <c r="AF33" s="673"/>
      <c r="AG33" s="673"/>
      <c r="AH33" s="673"/>
      <c r="AI33" s="673"/>
      <c r="AJ33" s="673"/>
      <c r="AK33" s="673"/>
      <c r="AL33" s="637" t="s">
        <v>122</v>
      </c>
      <c r="AM33" s="638"/>
      <c r="AN33" s="638"/>
      <c r="AO33" s="674"/>
      <c r="AP33" s="677"/>
      <c r="AQ33" s="678"/>
      <c r="AR33" s="678"/>
      <c r="AS33" s="678"/>
      <c r="AT33" s="708"/>
      <c r="AU33" s="213"/>
      <c r="AV33" s="213"/>
      <c r="AW33" s="213"/>
      <c r="AX33" s="615" t="s">
        <v>307</v>
      </c>
      <c r="AY33" s="616"/>
      <c r="AZ33" s="616"/>
      <c r="BA33" s="616"/>
      <c r="BB33" s="616"/>
      <c r="BC33" s="616"/>
      <c r="BD33" s="616"/>
      <c r="BE33" s="616"/>
      <c r="BF33" s="617"/>
      <c r="BG33" s="695">
        <v>99</v>
      </c>
      <c r="BH33" s="619"/>
      <c r="BI33" s="619"/>
      <c r="BJ33" s="619"/>
      <c r="BK33" s="619"/>
      <c r="BL33" s="619"/>
      <c r="BM33" s="665">
        <v>94.4</v>
      </c>
      <c r="BN33" s="619"/>
      <c r="BO33" s="619"/>
      <c r="BP33" s="619"/>
      <c r="BQ33" s="682"/>
      <c r="BR33" s="695">
        <v>98.1</v>
      </c>
      <c r="BS33" s="619"/>
      <c r="BT33" s="619"/>
      <c r="BU33" s="619"/>
      <c r="BV33" s="619"/>
      <c r="BW33" s="619"/>
      <c r="BX33" s="665">
        <v>93.3</v>
      </c>
      <c r="BY33" s="619"/>
      <c r="BZ33" s="619"/>
      <c r="CA33" s="619"/>
      <c r="CB33" s="682"/>
      <c r="CD33" s="631" t="s">
        <v>308</v>
      </c>
      <c r="CE33" s="632"/>
      <c r="CF33" s="632"/>
      <c r="CG33" s="632"/>
      <c r="CH33" s="632"/>
      <c r="CI33" s="632"/>
      <c r="CJ33" s="632"/>
      <c r="CK33" s="632"/>
      <c r="CL33" s="632"/>
      <c r="CM33" s="632"/>
      <c r="CN33" s="632"/>
      <c r="CO33" s="632"/>
      <c r="CP33" s="632"/>
      <c r="CQ33" s="633"/>
      <c r="CR33" s="634">
        <v>3126416</v>
      </c>
      <c r="CS33" s="647"/>
      <c r="CT33" s="647"/>
      <c r="CU33" s="647"/>
      <c r="CV33" s="647"/>
      <c r="CW33" s="647"/>
      <c r="CX33" s="647"/>
      <c r="CY33" s="648"/>
      <c r="CZ33" s="637">
        <v>40.700000000000003</v>
      </c>
      <c r="DA33" s="649"/>
      <c r="DB33" s="649"/>
      <c r="DC33" s="650"/>
      <c r="DD33" s="640">
        <v>2407957</v>
      </c>
      <c r="DE33" s="647"/>
      <c r="DF33" s="647"/>
      <c r="DG33" s="647"/>
      <c r="DH33" s="647"/>
      <c r="DI33" s="647"/>
      <c r="DJ33" s="647"/>
      <c r="DK33" s="648"/>
      <c r="DL33" s="640">
        <v>1717904</v>
      </c>
      <c r="DM33" s="647"/>
      <c r="DN33" s="647"/>
      <c r="DO33" s="647"/>
      <c r="DP33" s="647"/>
      <c r="DQ33" s="647"/>
      <c r="DR33" s="647"/>
      <c r="DS33" s="647"/>
      <c r="DT33" s="647"/>
      <c r="DU33" s="647"/>
      <c r="DV33" s="648"/>
      <c r="DW33" s="637">
        <v>40.799999999999997</v>
      </c>
      <c r="DX33" s="649"/>
      <c r="DY33" s="649"/>
      <c r="DZ33" s="649"/>
      <c r="EA33" s="649"/>
      <c r="EB33" s="649"/>
      <c r="EC33" s="661"/>
    </row>
    <row r="34" spans="2:133" ht="11.25" customHeight="1" x14ac:dyDescent="0.15">
      <c r="B34" s="631" t="s">
        <v>309</v>
      </c>
      <c r="C34" s="632"/>
      <c r="D34" s="632"/>
      <c r="E34" s="632"/>
      <c r="F34" s="632"/>
      <c r="G34" s="632"/>
      <c r="H34" s="632"/>
      <c r="I34" s="632"/>
      <c r="J34" s="632"/>
      <c r="K34" s="632"/>
      <c r="L34" s="632"/>
      <c r="M34" s="632"/>
      <c r="N34" s="632"/>
      <c r="O34" s="632"/>
      <c r="P34" s="632"/>
      <c r="Q34" s="633"/>
      <c r="R34" s="634">
        <v>164439</v>
      </c>
      <c r="S34" s="635"/>
      <c r="T34" s="635"/>
      <c r="U34" s="635"/>
      <c r="V34" s="635"/>
      <c r="W34" s="635"/>
      <c r="X34" s="635"/>
      <c r="Y34" s="636"/>
      <c r="Z34" s="672">
        <v>2</v>
      </c>
      <c r="AA34" s="672"/>
      <c r="AB34" s="672"/>
      <c r="AC34" s="672"/>
      <c r="AD34" s="673" t="s">
        <v>122</v>
      </c>
      <c r="AE34" s="673"/>
      <c r="AF34" s="673"/>
      <c r="AG34" s="673"/>
      <c r="AH34" s="673"/>
      <c r="AI34" s="673"/>
      <c r="AJ34" s="673"/>
      <c r="AK34" s="673"/>
      <c r="AL34" s="637" t="s">
        <v>122</v>
      </c>
      <c r="AM34" s="638"/>
      <c r="AN34" s="638"/>
      <c r="AO34" s="674"/>
      <c r="AP34" s="214"/>
      <c r="AQ34" s="215"/>
      <c r="AS34" s="212"/>
      <c r="AT34" s="212"/>
      <c r="AU34" s="212"/>
      <c r="AV34" s="212"/>
      <c r="AW34" s="212"/>
      <c r="AX34" s="212"/>
      <c r="AY34" s="212"/>
      <c r="AZ34" s="212"/>
      <c r="BA34" s="212"/>
      <c r="BB34" s="212"/>
      <c r="BC34" s="212"/>
      <c r="BD34" s="212"/>
      <c r="BE34" s="212"/>
      <c r="BF34" s="212"/>
      <c r="BG34" s="215"/>
      <c r="BH34" s="215"/>
      <c r="BI34" s="215"/>
      <c r="BJ34" s="215"/>
      <c r="BK34" s="215"/>
      <c r="BL34" s="215"/>
      <c r="BM34" s="215"/>
      <c r="BN34" s="215"/>
      <c r="BO34" s="215"/>
      <c r="BP34" s="215"/>
      <c r="BQ34" s="215"/>
      <c r="BR34" s="215"/>
      <c r="BS34" s="215"/>
      <c r="BT34" s="215"/>
      <c r="BU34" s="215"/>
      <c r="BV34" s="215"/>
      <c r="BW34" s="215"/>
      <c r="BX34" s="215"/>
      <c r="BY34" s="215"/>
      <c r="BZ34" s="215"/>
      <c r="CA34" s="215"/>
      <c r="CB34" s="215"/>
      <c r="CD34" s="631" t="s">
        <v>310</v>
      </c>
      <c r="CE34" s="632"/>
      <c r="CF34" s="632"/>
      <c r="CG34" s="632"/>
      <c r="CH34" s="632"/>
      <c r="CI34" s="632"/>
      <c r="CJ34" s="632"/>
      <c r="CK34" s="632"/>
      <c r="CL34" s="632"/>
      <c r="CM34" s="632"/>
      <c r="CN34" s="632"/>
      <c r="CO34" s="632"/>
      <c r="CP34" s="632"/>
      <c r="CQ34" s="633"/>
      <c r="CR34" s="634">
        <v>810065</v>
      </c>
      <c r="CS34" s="635"/>
      <c r="CT34" s="635"/>
      <c r="CU34" s="635"/>
      <c r="CV34" s="635"/>
      <c r="CW34" s="635"/>
      <c r="CX34" s="635"/>
      <c r="CY34" s="636"/>
      <c r="CZ34" s="637">
        <v>10.5</v>
      </c>
      <c r="DA34" s="649"/>
      <c r="DB34" s="649"/>
      <c r="DC34" s="650"/>
      <c r="DD34" s="640">
        <v>590991</v>
      </c>
      <c r="DE34" s="635"/>
      <c r="DF34" s="635"/>
      <c r="DG34" s="635"/>
      <c r="DH34" s="635"/>
      <c r="DI34" s="635"/>
      <c r="DJ34" s="635"/>
      <c r="DK34" s="636"/>
      <c r="DL34" s="640">
        <v>507740</v>
      </c>
      <c r="DM34" s="635"/>
      <c r="DN34" s="635"/>
      <c r="DO34" s="635"/>
      <c r="DP34" s="635"/>
      <c r="DQ34" s="635"/>
      <c r="DR34" s="635"/>
      <c r="DS34" s="635"/>
      <c r="DT34" s="635"/>
      <c r="DU34" s="635"/>
      <c r="DV34" s="636"/>
      <c r="DW34" s="637">
        <v>12.1</v>
      </c>
      <c r="DX34" s="649"/>
      <c r="DY34" s="649"/>
      <c r="DZ34" s="649"/>
      <c r="EA34" s="649"/>
      <c r="EB34" s="649"/>
      <c r="EC34" s="661"/>
    </row>
    <row r="35" spans="2:133" ht="11.25" customHeight="1" x14ac:dyDescent="0.15">
      <c r="B35" s="631" t="s">
        <v>311</v>
      </c>
      <c r="C35" s="632"/>
      <c r="D35" s="632"/>
      <c r="E35" s="632"/>
      <c r="F35" s="632"/>
      <c r="G35" s="632"/>
      <c r="H35" s="632"/>
      <c r="I35" s="632"/>
      <c r="J35" s="632"/>
      <c r="K35" s="632"/>
      <c r="L35" s="632"/>
      <c r="M35" s="632"/>
      <c r="N35" s="632"/>
      <c r="O35" s="632"/>
      <c r="P35" s="632"/>
      <c r="Q35" s="633"/>
      <c r="R35" s="634">
        <v>497019</v>
      </c>
      <c r="S35" s="635"/>
      <c r="T35" s="635"/>
      <c r="U35" s="635"/>
      <c r="V35" s="635"/>
      <c r="W35" s="635"/>
      <c r="X35" s="635"/>
      <c r="Y35" s="636"/>
      <c r="Z35" s="672">
        <v>6</v>
      </c>
      <c r="AA35" s="672"/>
      <c r="AB35" s="672"/>
      <c r="AC35" s="672"/>
      <c r="AD35" s="673" t="s">
        <v>122</v>
      </c>
      <c r="AE35" s="673"/>
      <c r="AF35" s="673"/>
      <c r="AG35" s="673"/>
      <c r="AH35" s="673"/>
      <c r="AI35" s="673"/>
      <c r="AJ35" s="673"/>
      <c r="AK35" s="673"/>
      <c r="AL35" s="637" t="s">
        <v>122</v>
      </c>
      <c r="AM35" s="638"/>
      <c r="AN35" s="638"/>
      <c r="AO35" s="674"/>
      <c r="AP35" s="216"/>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400398</v>
      </c>
      <c r="CS35" s="647"/>
      <c r="CT35" s="647"/>
      <c r="CU35" s="647"/>
      <c r="CV35" s="647"/>
      <c r="CW35" s="647"/>
      <c r="CX35" s="647"/>
      <c r="CY35" s="648"/>
      <c r="CZ35" s="637">
        <v>5.2</v>
      </c>
      <c r="DA35" s="649"/>
      <c r="DB35" s="649"/>
      <c r="DC35" s="650"/>
      <c r="DD35" s="640">
        <v>307711</v>
      </c>
      <c r="DE35" s="647"/>
      <c r="DF35" s="647"/>
      <c r="DG35" s="647"/>
      <c r="DH35" s="647"/>
      <c r="DI35" s="647"/>
      <c r="DJ35" s="647"/>
      <c r="DK35" s="648"/>
      <c r="DL35" s="640">
        <v>276509</v>
      </c>
      <c r="DM35" s="647"/>
      <c r="DN35" s="647"/>
      <c r="DO35" s="647"/>
      <c r="DP35" s="647"/>
      <c r="DQ35" s="647"/>
      <c r="DR35" s="647"/>
      <c r="DS35" s="647"/>
      <c r="DT35" s="647"/>
      <c r="DU35" s="647"/>
      <c r="DV35" s="648"/>
      <c r="DW35" s="637">
        <v>6.6</v>
      </c>
      <c r="DX35" s="649"/>
      <c r="DY35" s="649"/>
      <c r="DZ35" s="649"/>
      <c r="EA35" s="649"/>
      <c r="EB35" s="649"/>
      <c r="EC35" s="661"/>
    </row>
    <row r="36" spans="2:133" ht="11.25" customHeight="1" x14ac:dyDescent="0.15">
      <c r="B36" s="631" t="s">
        <v>315</v>
      </c>
      <c r="C36" s="632"/>
      <c r="D36" s="632"/>
      <c r="E36" s="632"/>
      <c r="F36" s="632"/>
      <c r="G36" s="632"/>
      <c r="H36" s="632"/>
      <c r="I36" s="632"/>
      <c r="J36" s="632"/>
      <c r="K36" s="632"/>
      <c r="L36" s="632"/>
      <c r="M36" s="632"/>
      <c r="N36" s="632"/>
      <c r="O36" s="632"/>
      <c r="P36" s="632"/>
      <c r="Q36" s="633"/>
      <c r="R36" s="634">
        <v>366855</v>
      </c>
      <c r="S36" s="635"/>
      <c r="T36" s="635"/>
      <c r="U36" s="635"/>
      <c r="V36" s="635"/>
      <c r="W36" s="635"/>
      <c r="X36" s="635"/>
      <c r="Y36" s="636"/>
      <c r="Z36" s="672">
        <v>4.4000000000000004</v>
      </c>
      <c r="AA36" s="672"/>
      <c r="AB36" s="672"/>
      <c r="AC36" s="672"/>
      <c r="AD36" s="673" t="s">
        <v>122</v>
      </c>
      <c r="AE36" s="673"/>
      <c r="AF36" s="673"/>
      <c r="AG36" s="673"/>
      <c r="AH36" s="673"/>
      <c r="AI36" s="673"/>
      <c r="AJ36" s="673"/>
      <c r="AK36" s="673"/>
      <c r="AL36" s="637" t="s">
        <v>122</v>
      </c>
      <c r="AM36" s="638"/>
      <c r="AN36" s="638"/>
      <c r="AO36" s="674"/>
      <c r="AP36" s="216"/>
      <c r="AQ36" s="683" t="s">
        <v>316</v>
      </c>
      <c r="AR36" s="684"/>
      <c r="AS36" s="684"/>
      <c r="AT36" s="684"/>
      <c r="AU36" s="684"/>
      <c r="AV36" s="684"/>
      <c r="AW36" s="684"/>
      <c r="AX36" s="684"/>
      <c r="AY36" s="685"/>
      <c r="AZ36" s="689">
        <v>755859</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34082</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1163758</v>
      </c>
      <c r="CS36" s="635"/>
      <c r="CT36" s="635"/>
      <c r="CU36" s="635"/>
      <c r="CV36" s="635"/>
      <c r="CW36" s="635"/>
      <c r="CX36" s="635"/>
      <c r="CY36" s="636"/>
      <c r="CZ36" s="637">
        <v>15.2</v>
      </c>
      <c r="DA36" s="649"/>
      <c r="DB36" s="649"/>
      <c r="DC36" s="650"/>
      <c r="DD36" s="640">
        <v>844369</v>
      </c>
      <c r="DE36" s="635"/>
      <c r="DF36" s="635"/>
      <c r="DG36" s="635"/>
      <c r="DH36" s="635"/>
      <c r="DI36" s="635"/>
      <c r="DJ36" s="635"/>
      <c r="DK36" s="636"/>
      <c r="DL36" s="640">
        <v>533453</v>
      </c>
      <c r="DM36" s="635"/>
      <c r="DN36" s="635"/>
      <c r="DO36" s="635"/>
      <c r="DP36" s="635"/>
      <c r="DQ36" s="635"/>
      <c r="DR36" s="635"/>
      <c r="DS36" s="635"/>
      <c r="DT36" s="635"/>
      <c r="DU36" s="635"/>
      <c r="DV36" s="636"/>
      <c r="DW36" s="637">
        <v>12.7</v>
      </c>
      <c r="DX36" s="649"/>
      <c r="DY36" s="649"/>
      <c r="DZ36" s="649"/>
      <c r="EA36" s="649"/>
      <c r="EB36" s="649"/>
      <c r="EC36" s="661"/>
    </row>
    <row r="37" spans="2:133" ht="11.25" customHeight="1" x14ac:dyDescent="0.15">
      <c r="B37" s="631" t="s">
        <v>319</v>
      </c>
      <c r="C37" s="632"/>
      <c r="D37" s="632"/>
      <c r="E37" s="632"/>
      <c r="F37" s="632"/>
      <c r="G37" s="632"/>
      <c r="H37" s="632"/>
      <c r="I37" s="632"/>
      <c r="J37" s="632"/>
      <c r="K37" s="632"/>
      <c r="L37" s="632"/>
      <c r="M37" s="632"/>
      <c r="N37" s="632"/>
      <c r="O37" s="632"/>
      <c r="P37" s="632"/>
      <c r="Q37" s="633"/>
      <c r="R37" s="634">
        <v>120055</v>
      </c>
      <c r="S37" s="635"/>
      <c r="T37" s="635"/>
      <c r="U37" s="635"/>
      <c r="V37" s="635"/>
      <c r="W37" s="635"/>
      <c r="X37" s="635"/>
      <c r="Y37" s="636"/>
      <c r="Z37" s="672">
        <v>1.4</v>
      </c>
      <c r="AA37" s="672"/>
      <c r="AB37" s="672"/>
      <c r="AC37" s="672"/>
      <c r="AD37" s="673">
        <v>440</v>
      </c>
      <c r="AE37" s="673"/>
      <c r="AF37" s="673"/>
      <c r="AG37" s="673"/>
      <c r="AH37" s="673"/>
      <c r="AI37" s="673"/>
      <c r="AJ37" s="673"/>
      <c r="AK37" s="673"/>
      <c r="AL37" s="637">
        <v>0</v>
      </c>
      <c r="AM37" s="638"/>
      <c r="AN37" s="638"/>
      <c r="AO37" s="674"/>
      <c r="AQ37" s="667" t="s">
        <v>320</v>
      </c>
      <c r="AR37" s="668"/>
      <c r="AS37" s="668"/>
      <c r="AT37" s="668"/>
      <c r="AU37" s="668"/>
      <c r="AV37" s="668"/>
      <c r="AW37" s="668"/>
      <c r="AX37" s="668"/>
      <c r="AY37" s="669"/>
      <c r="AZ37" s="634">
        <v>278400</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34082</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441230</v>
      </c>
      <c r="CS37" s="647"/>
      <c r="CT37" s="647"/>
      <c r="CU37" s="647"/>
      <c r="CV37" s="647"/>
      <c r="CW37" s="647"/>
      <c r="CX37" s="647"/>
      <c r="CY37" s="648"/>
      <c r="CZ37" s="637">
        <v>5.7</v>
      </c>
      <c r="DA37" s="649"/>
      <c r="DB37" s="649"/>
      <c r="DC37" s="650"/>
      <c r="DD37" s="640">
        <v>441230</v>
      </c>
      <c r="DE37" s="647"/>
      <c r="DF37" s="647"/>
      <c r="DG37" s="647"/>
      <c r="DH37" s="647"/>
      <c r="DI37" s="647"/>
      <c r="DJ37" s="647"/>
      <c r="DK37" s="648"/>
      <c r="DL37" s="640">
        <v>433193</v>
      </c>
      <c r="DM37" s="647"/>
      <c r="DN37" s="647"/>
      <c r="DO37" s="647"/>
      <c r="DP37" s="647"/>
      <c r="DQ37" s="647"/>
      <c r="DR37" s="647"/>
      <c r="DS37" s="647"/>
      <c r="DT37" s="647"/>
      <c r="DU37" s="647"/>
      <c r="DV37" s="648"/>
      <c r="DW37" s="637">
        <v>10.3</v>
      </c>
      <c r="DX37" s="649"/>
      <c r="DY37" s="649"/>
      <c r="DZ37" s="649"/>
      <c r="EA37" s="649"/>
      <c r="EB37" s="649"/>
      <c r="EC37" s="661"/>
    </row>
    <row r="38" spans="2:133" ht="11.25" customHeight="1" x14ac:dyDescent="0.15">
      <c r="B38" s="631" t="s">
        <v>323</v>
      </c>
      <c r="C38" s="632"/>
      <c r="D38" s="632"/>
      <c r="E38" s="632"/>
      <c r="F38" s="632"/>
      <c r="G38" s="632"/>
      <c r="H38" s="632"/>
      <c r="I38" s="632"/>
      <c r="J38" s="632"/>
      <c r="K38" s="632"/>
      <c r="L38" s="632"/>
      <c r="M38" s="632"/>
      <c r="N38" s="632"/>
      <c r="O38" s="632"/>
      <c r="P38" s="632"/>
      <c r="Q38" s="633"/>
      <c r="R38" s="634">
        <v>706800</v>
      </c>
      <c r="S38" s="635"/>
      <c r="T38" s="635"/>
      <c r="U38" s="635"/>
      <c r="V38" s="635"/>
      <c r="W38" s="635"/>
      <c r="X38" s="635"/>
      <c r="Y38" s="636"/>
      <c r="Z38" s="672">
        <v>8.5</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v>157948</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855</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707167</v>
      </c>
      <c r="CS38" s="635"/>
      <c r="CT38" s="635"/>
      <c r="CU38" s="635"/>
      <c r="CV38" s="635"/>
      <c r="CW38" s="635"/>
      <c r="CX38" s="635"/>
      <c r="CY38" s="636"/>
      <c r="CZ38" s="637">
        <v>9.1999999999999993</v>
      </c>
      <c r="DA38" s="649"/>
      <c r="DB38" s="649"/>
      <c r="DC38" s="650"/>
      <c r="DD38" s="640">
        <v>647109</v>
      </c>
      <c r="DE38" s="635"/>
      <c r="DF38" s="635"/>
      <c r="DG38" s="635"/>
      <c r="DH38" s="635"/>
      <c r="DI38" s="635"/>
      <c r="DJ38" s="635"/>
      <c r="DK38" s="636"/>
      <c r="DL38" s="640">
        <v>400202</v>
      </c>
      <c r="DM38" s="635"/>
      <c r="DN38" s="635"/>
      <c r="DO38" s="635"/>
      <c r="DP38" s="635"/>
      <c r="DQ38" s="635"/>
      <c r="DR38" s="635"/>
      <c r="DS38" s="635"/>
      <c r="DT38" s="635"/>
      <c r="DU38" s="635"/>
      <c r="DV38" s="636"/>
      <c r="DW38" s="637">
        <v>9.5</v>
      </c>
      <c r="DX38" s="649"/>
      <c r="DY38" s="649"/>
      <c r="DZ38" s="649"/>
      <c r="EA38" s="649"/>
      <c r="EB38" s="649"/>
      <c r="EC38" s="661"/>
    </row>
    <row r="39" spans="2:133" ht="11.25" customHeight="1" x14ac:dyDescent="0.15">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v>30067</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1294</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23128</v>
      </c>
      <c r="CS39" s="647"/>
      <c r="CT39" s="647"/>
      <c r="CU39" s="647"/>
      <c r="CV39" s="647"/>
      <c r="CW39" s="647"/>
      <c r="CX39" s="647"/>
      <c r="CY39" s="648"/>
      <c r="CZ39" s="637">
        <v>0.3</v>
      </c>
      <c r="DA39" s="649"/>
      <c r="DB39" s="649"/>
      <c r="DC39" s="650"/>
      <c r="DD39" s="640">
        <v>17777</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331</v>
      </c>
      <c r="C40" s="632"/>
      <c r="D40" s="632"/>
      <c r="E40" s="632"/>
      <c r="F40" s="632"/>
      <c r="G40" s="632"/>
      <c r="H40" s="632"/>
      <c r="I40" s="632"/>
      <c r="J40" s="632"/>
      <c r="K40" s="632"/>
      <c r="L40" s="632"/>
      <c r="M40" s="632"/>
      <c r="N40" s="632"/>
      <c r="O40" s="632"/>
      <c r="P40" s="632"/>
      <c r="Q40" s="633"/>
      <c r="R40" s="634">
        <v>16500</v>
      </c>
      <c r="S40" s="635"/>
      <c r="T40" s="635"/>
      <c r="U40" s="635"/>
      <c r="V40" s="635"/>
      <c r="W40" s="635"/>
      <c r="X40" s="635"/>
      <c r="Y40" s="636"/>
      <c r="Z40" s="672">
        <v>0.2</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v>18625</v>
      </c>
      <c r="BA40" s="635"/>
      <c r="BB40" s="635"/>
      <c r="BC40" s="635"/>
      <c r="BD40" s="647"/>
      <c r="BE40" s="647"/>
      <c r="BF40" s="670"/>
      <c r="BG40" s="675" t="s">
        <v>333</v>
      </c>
      <c r="BH40" s="676"/>
      <c r="BI40" s="676"/>
      <c r="BJ40" s="676"/>
      <c r="BK40" s="676"/>
      <c r="BL40" s="217"/>
      <c r="BM40" s="632" t="s">
        <v>334</v>
      </c>
      <c r="BN40" s="632"/>
      <c r="BO40" s="632"/>
      <c r="BP40" s="632"/>
      <c r="BQ40" s="632"/>
      <c r="BR40" s="632"/>
      <c r="BS40" s="632"/>
      <c r="BT40" s="632"/>
      <c r="BU40" s="633"/>
      <c r="BV40" s="634">
        <v>96</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21900</v>
      </c>
      <c r="CS40" s="635"/>
      <c r="CT40" s="635"/>
      <c r="CU40" s="635"/>
      <c r="CV40" s="635"/>
      <c r="CW40" s="635"/>
      <c r="CX40" s="635"/>
      <c r="CY40" s="636"/>
      <c r="CZ40" s="637">
        <v>0.3</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15">
      <c r="B41" s="615" t="s">
        <v>336</v>
      </c>
      <c r="C41" s="616"/>
      <c r="D41" s="616"/>
      <c r="E41" s="616"/>
      <c r="F41" s="616"/>
      <c r="G41" s="616"/>
      <c r="H41" s="616"/>
      <c r="I41" s="616"/>
      <c r="J41" s="616"/>
      <c r="K41" s="616"/>
      <c r="L41" s="616"/>
      <c r="M41" s="616"/>
      <c r="N41" s="616"/>
      <c r="O41" s="616"/>
      <c r="P41" s="616"/>
      <c r="Q41" s="617"/>
      <c r="R41" s="618">
        <v>8288794</v>
      </c>
      <c r="S41" s="659"/>
      <c r="T41" s="659"/>
      <c r="U41" s="659"/>
      <c r="V41" s="659"/>
      <c r="W41" s="659"/>
      <c r="X41" s="659"/>
      <c r="Y41" s="662"/>
      <c r="Z41" s="663">
        <v>100</v>
      </c>
      <c r="AA41" s="663"/>
      <c r="AB41" s="663"/>
      <c r="AC41" s="663"/>
      <c r="AD41" s="664">
        <v>4189292</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93634</v>
      </c>
      <c r="BA41" s="635"/>
      <c r="BB41" s="635"/>
      <c r="BC41" s="635"/>
      <c r="BD41" s="647"/>
      <c r="BE41" s="647"/>
      <c r="BF41" s="670"/>
      <c r="BG41" s="675"/>
      <c r="BH41" s="676"/>
      <c r="BI41" s="676"/>
      <c r="BJ41" s="676"/>
      <c r="BK41" s="676"/>
      <c r="BL41" s="217"/>
      <c r="BM41" s="632" t="s">
        <v>338</v>
      </c>
      <c r="BN41" s="632"/>
      <c r="BO41" s="632"/>
      <c r="BP41" s="632"/>
      <c r="BQ41" s="632"/>
      <c r="BR41" s="632"/>
      <c r="BS41" s="632"/>
      <c r="BT41" s="632"/>
      <c r="BU41" s="633"/>
      <c r="BV41" s="634" t="s">
        <v>122</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340</v>
      </c>
      <c r="AR42" s="680"/>
      <c r="AS42" s="680"/>
      <c r="AT42" s="680"/>
      <c r="AU42" s="680"/>
      <c r="AV42" s="680"/>
      <c r="AW42" s="680"/>
      <c r="AX42" s="680"/>
      <c r="AY42" s="681"/>
      <c r="AZ42" s="618">
        <v>177185</v>
      </c>
      <c r="BA42" s="659"/>
      <c r="BB42" s="659"/>
      <c r="BC42" s="659"/>
      <c r="BD42" s="619"/>
      <c r="BE42" s="619"/>
      <c r="BF42" s="682"/>
      <c r="BG42" s="677"/>
      <c r="BH42" s="678"/>
      <c r="BI42" s="678"/>
      <c r="BJ42" s="678"/>
      <c r="BK42" s="678"/>
      <c r="BL42" s="218"/>
      <c r="BM42" s="616" t="s">
        <v>341</v>
      </c>
      <c r="BN42" s="616"/>
      <c r="BO42" s="616"/>
      <c r="BP42" s="616"/>
      <c r="BQ42" s="616"/>
      <c r="BR42" s="616"/>
      <c r="BS42" s="616"/>
      <c r="BT42" s="616"/>
      <c r="BU42" s="617"/>
      <c r="BV42" s="618">
        <v>382</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1909518</v>
      </c>
      <c r="CS42" s="647"/>
      <c r="CT42" s="647"/>
      <c r="CU42" s="647"/>
      <c r="CV42" s="647"/>
      <c r="CW42" s="647"/>
      <c r="CX42" s="647"/>
      <c r="CY42" s="648"/>
      <c r="CZ42" s="637">
        <v>24.9</v>
      </c>
      <c r="DA42" s="649"/>
      <c r="DB42" s="649"/>
      <c r="DC42" s="650"/>
      <c r="DD42" s="640">
        <v>276363</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208" t="s">
        <v>343</v>
      </c>
      <c r="CD43" s="631" t="s">
        <v>344</v>
      </c>
      <c r="CE43" s="632"/>
      <c r="CF43" s="632"/>
      <c r="CG43" s="632"/>
      <c r="CH43" s="632"/>
      <c r="CI43" s="632"/>
      <c r="CJ43" s="632"/>
      <c r="CK43" s="632"/>
      <c r="CL43" s="632"/>
      <c r="CM43" s="632"/>
      <c r="CN43" s="632"/>
      <c r="CO43" s="632"/>
      <c r="CP43" s="632"/>
      <c r="CQ43" s="633"/>
      <c r="CR43" s="634">
        <v>55621</v>
      </c>
      <c r="CS43" s="647"/>
      <c r="CT43" s="647"/>
      <c r="CU43" s="647"/>
      <c r="CV43" s="647"/>
      <c r="CW43" s="647"/>
      <c r="CX43" s="647"/>
      <c r="CY43" s="648"/>
      <c r="CZ43" s="637">
        <v>0.7</v>
      </c>
      <c r="DA43" s="649"/>
      <c r="DB43" s="649"/>
      <c r="DC43" s="650"/>
      <c r="DD43" s="640">
        <v>55621</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796053</v>
      </c>
      <c r="CS44" s="635"/>
      <c r="CT44" s="635"/>
      <c r="CU44" s="635"/>
      <c r="CV44" s="635"/>
      <c r="CW44" s="635"/>
      <c r="CX44" s="635"/>
      <c r="CY44" s="636"/>
      <c r="CZ44" s="637">
        <v>10.4</v>
      </c>
      <c r="DA44" s="638"/>
      <c r="DB44" s="638"/>
      <c r="DC44" s="639"/>
      <c r="DD44" s="640">
        <v>76881</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138725</v>
      </c>
      <c r="CS45" s="647"/>
      <c r="CT45" s="647"/>
      <c r="CU45" s="647"/>
      <c r="CV45" s="647"/>
      <c r="CW45" s="647"/>
      <c r="CX45" s="647"/>
      <c r="CY45" s="648"/>
      <c r="CZ45" s="637">
        <v>1.8</v>
      </c>
      <c r="DA45" s="649"/>
      <c r="DB45" s="649"/>
      <c r="DC45" s="650"/>
      <c r="DD45" s="640">
        <v>6078</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19"/>
      <c r="CD46" s="655"/>
      <c r="CE46" s="656"/>
      <c r="CF46" s="631" t="s">
        <v>349</v>
      </c>
      <c r="CG46" s="632"/>
      <c r="CH46" s="632"/>
      <c r="CI46" s="632"/>
      <c r="CJ46" s="632"/>
      <c r="CK46" s="632"/>
      <c r="CL46" s="632"/>
      <c r="CM46" s="632"/>
      <c r="CN46" s="632"/>
      <c r="CO46" s="632"/>
      <c r="CP46" s="632"/>
      <c r="CQ46" s="633"/>
      <c r="CR46" s="634">
        <v>605854</v>
      </c>
      <c r="CS46" s="635"/>
      <c r="CT46" s="635"/>
      <c r="CU46" s="635"/>
      <c r="CV46" s="635"/>
      <c r="CW46" s="635"/>
      <c r="CX46" s="635"/>
      <c r="CY46" s="636"/>
      <c r="CZ46" s="637">
        <v>7.9</v>
      </c>
      <c r="DA46" s="638"/>
      <c r="DB46" s="638"/>
      <c r="DC46" s="639"/>
      <c r="DD46" s="640">
        <v>63629</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19"/>
      <c r="CD47" s="655"/>
      <c r="CE47" s="656"/>
      <c r="CF47" s="631" t="s">
        <v>350</v>
      </c>
      <c r="CG47" s="632"/>
      <c r="CH47" s="632"/>
      <c r="CI47" s="632"/>
      <c r="CJ47" s="632"/>
      <c r="CK47" s="632"/>
      <c r="CL47" s="632"/>
      <c r="CM47" s="632"/>
      <c r="CN47" s="632"/>
      <c r="CO47" s="632"/>
      <c r="CP47" s="632"/>
      <c r="CQ47" s="633"/>
      <c r="CR47" s="634">
        <v>1113465</v>
      </c>
      <c r="CS47" s="647"/>
      <c r="CT47" s="647"/>
      <c r="CU47" s="647"/>
      <c r="CV47" s="647"/>
      <c r="CW47" s="647"/>
      <c r="CX47" s="647"/>
      <c r="CY47" s="648"/>
      <c r="CZ47" s="637">
        <v>14.5</v>
      </c>
      <c r="DA47" s="649"/>
      <c r="DB47" s="649"/>
      <c r="DC47" s="650"/>
      <c r="DD47" s="640">
        <v>199482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19"/>
      <c r="CD48" s="657"/>
      <c r="CE48" s="658"/>
      <c r="CF48" s="631" t="s">
        <v>351</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19"/>
      <c r="CD49" s="615" t="s">
        <v>352</v>
      </c>
      <c r="CE49" s="616"/>
      <c r="CF49" s="616"/>
      <c r="CG49" s="616"/>
      <c r="CH49" s="616"/>
      <c r="CI49" s="616"/>
      <c r="CJ49" s="616"/>
      <c r="CK49" s="616"/>
      <c r="CL49" s="616"/>
      <c r="CM49" s="616"/>
      <c r="CN49" s="616"/>
      <c r="CO49" s="616"/>
      <c r="CP49" s="616"/>
      <c r="CQ49" s="617"/>
      <c r="CR49" s="618">
        <v>7679370</v>
      </c>
      <c r="CS49" s="619"/>
      <c r="CT49" s="619"/>
      <c r="CU49" s="619"/>
      <c r="CV49" s="619"/>
      <c r="CW49" s="619"/>
      <c r="CX49" s="619"/>
      <c r="CY49" s="620"/>
      <c r="CZ49" s="621">
        <v>100</v>
      </c>
      <c r="DA49" s="622"/>
      <c r="DB49" s="622"/>
      <c r="DC49" s="623"/>
      <c r="DD49" s="624">
        <v>4897985</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5DBeH7NOiiXqAacIZtnxuY9FtHUxd0kAIOq8jgRXBcBaf/DllXKiGUsx2HNsACkddFxVDMEBWdsdsjFtd8IigQ==" saltValue="PLHkBS7UAOR3zslNibaZK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25" customWidth="1"/>
    <col min="131" max="131" width="1.625" style="225" customWidth="1"/>
    <col min="132" max="16384" width="9" style="225" hidden="1"/>
  </cols>
  <sheetData>
    <row r="1" spans="1:131" ht="11.25" customHeight="1" thickBot="1" x14ac:dyDescent="0.2">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1104" t="s">
        <v>354</v>
      </c>
      <c r="DK2" s="1105"/>
      <c r="DL2" s="1105"/>
      <c r="DM2" s="1105"/>
      <c r="DN2" s="1105"/>
      <c r="DO2" s="1106"/>
      <c r="DP2" s="222"/>
      <c r="DQ2" s="1104" t="s">
        <v>355</v>
      </c>
      <c r="DR2" s="1105"/>
      <c r="DS2" s="1105"/>
      <c r="DT2" s="1105"/>
      <c r="DU2" s="1105"/>
      <c r="DV2" s="1105"/>
      <c r="DW2" s="1105"/>
      <c r="DX2" s="1105"/>
      <c r="DY2" s="1105"/>
      <c r="DZ2" s="1106"/>
      <c r="EA2" s="224"/>
    </row>
    <row r="3" spans="1:131" ht="11.25" customHeight="1" x14ac:dyDescent="0.15">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29" customFormat="1" ht="26.25" customHeight="1" thickBot="1" x14ac:dyDescent="0.2">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26"/>
      <c r="BA4" s="226"/>
      <c r="BB4" s="226"/>
      <c r="BC4" s="226"/>
      <c r="BD4" s="226"/>
      <c r="BE4" s="227"/>
      <c r="BF4" s="227"/>
      <c r="BG4" s="227"/>
      <c r="BH4" s="227"/>
      <c r="BI4" s="227"/>
      <c r="BJ4" s="227"/>
      <c r="BK4" s="227"/>
      <c r="BL4" s="227"/>
      <c r="BM4" s="227"/>
      <c r="BN4" s="227"/>
      <c r="BO4" s="227"/>
      <c r="BP4" s="227"/>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28"/>
    </row>
    <row r="5" spans="1:131" s="229" customFormat="1" ht="26.25" customHeight="1" x14ac:dyDescent="0.15">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26"/>
      <c r="BA5" s="226"/>
      <c r="BB5" s="226"/>
      <c r="BC5" s="226"/>
      <c r="BD5" s="226"/>
      <c r="BE5" s="227"/>
      <c r="BF5" s="227"/>
      <c r="BG5" s="227"/>
      <c r="BH5" s="227"/>
      <c r="BI5" s="227"/>
      <c r="BJ5" s="227"/>
      <c r="BK5" s="227"/>
      <c r="BL5" s="227"/>
      <c r="BM5" s="227"/>
      <c r="BN5" s="227"/>
      <c r="BO5" s="227"/>
      <c r="BP5" s="227"/>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28"/>
    </row>
    <row r="6" spans="1:131" s="229"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26"/>
      <c r="BA6" s="226"/>
      <c r="BB6" s="226"/>
      <c r="BC6" s="226"/>
      <c r="BD6" s="226"/>
      <c r="BE6" s="227"/>
      <c r="BF6" s="227"/>
      <c r="BG6" s="227"/>
      <c r="BH6" s="227"/>
      <c r="BI6" s="227"/>
      <c r="BJ6" s="227"/>
      <c r="BK6" s="227"/>
      <c r="BL6" s="227"/>
      <c r="BM6" s="227"/>
      <c r="BN6" s="227"/>
      <c r="BO6" s="227"/>
      <c r="BP6" s="227"/>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28"/>
    </row>
    <row r="7" spans="1:131" s="229" customFormat="1" ht="26.25" customHeight="1" thickTop="1" x14ac:dyDescent="0.15">
      <c r="A7" s="230">
        <v>1</v>
      </c>
      <c r="B7" s="1060" t="s">
        <v>375</v>
      </c>
      <c r="C7" s="1061"/>
      <c r="D7" s="1061"/>
      <c r="E7" s="1061"/>
      <c r="F7" s="1061"/>
      <c r="G7" s="1061"/>
      <c r="H7" s="1061"/>
      <c r="I7" s="1061"/>
      <c r="J7" s="1061"/>
      <c r="K7" s="1061"/>
      <c r="L7" s="1061"/>
      <c r="M7" s="1061"/>
      <c r="N7" s="1061"/>
      <c r="O7" s="1061"/>
      <c r="P7" s="1062"/>
      <c r="Q7" s="1115">
        <v>8289</v>
      </c>
      <c r="R7" s="1116"/>
      <c r="S7" s="1116"/>
      <c r="T7" s="1116"/>
      <c r="U7" s="1116"/>
      <c r="V7" s="1116">
        <v>7679</v>
      </c>
      <c r="W7" s="1116"/>
      <c r="X7" s="1116"/>
      <c r="Y7" s="1116"/>
      <c r="Z7" s="1116"/>
      <c r="AA7" s="1116">
        <v>609</v>
      </c>
      <c r="AB7" s="1116"/>
      <c r="AC7" s="1116"/>
      <c r="AD7" s="1116"/>
      <c r="AE7" s="1117"/>
      <c r="AF7" s="1118">
        <v>492</v>
      </c>
      <c r="AG7" s="1119"/>
      <c r="AH7" s="1119"/>
      <c r="AI7" s="1119"/>
      <c r="AJ7" s="1120"/>
      <c r="AK7" s="1121">
        <v>497</v>
      </c>
      <c r="AL7" s="1122"/>
      <c r="AM7" s="1122"/>
      <c r="AN7" s="1122"/>
      <c r="AO7" s="1122"/>
      <c r="AP7" s="1122">
        <v>10159</v>
      </c>
      <c r="AQ7" s="1122"/>
      <c r="AR7" s="1122"/>
      <c r="AS7" s="1122"/>
      <c r="AT7" s="1122"/>
      <c r="AU7" s="1123"/>
      <c r="AV7" s="1123"/>
      <c r="AW7" s="1123"/>
      <c r="AX7" s="1123"/>
      <c r="AY7" s="1124"/>
      <c r="AZ7" s="226"/>
      <c r="BA7" s="226"/>
      <c r="BB7" s="226"/>
      <c r="BC7" s="226"/>
      <c r="BD7" s="226"/>
      <c r="BE7" s="227"/>
      <c r="BF7" s="227"/>
      <c r="BG7" s="227"/>
      <c r="BH7" s="227"/>
      <c r="BI7" s="227"/>
      <c r="BJ7" s="227"/>
      <c r="BK7" s="227"/>
      <c r="BL7" s="227"/>
      <c r="BM7" s="227"/>
      <c r="BN7" s="227"/>
      <c r="BO7" s="227"/>
      <c r="BP7" s="227"/>
      <c r="BQ7" s="230">
        <v>1</v>
      </c>
      <c r="BR7" s="231" t="s">
        <v>571</v>
      </c>
      <c r="BS7" s="1112" t="s">
        <v>564</v>
      </c>
      <c r="BT7" s="1113"/>
      <c r="BU7" s="1113"/>
      <c r="BV7" s="1113"/>
      <c r="BW7" s="1113"/>
      <c r="BX7" s="1113"/>
      <c r="BY7" s="1113"/>
      <c r="BZ7" s="1113"/>
      <c r="CA7" s="1113"/>
      <c r="CB7" s="1113"/>
      <c r="CC7" s="1113"/>
      <c r="CD7" s="1113"/>
      <c r="CE7" s="1113"/>
      <c r="CF7" s="1113"/>
      <c r="CG7" s="1125"/>
      <c r="CH7" s="1109">
        <v>-8</v>
      </c>
      <c r="CI7" s="1110"/>
      <c r="CJ7" s="1110"/>
      <c r="CK7" s="1110"/>
      <c r="CL7" s="1111"/>
      <c r="CM7" s="1109">
        <v>-116</v>
      </c>
      <c r="CN7" s="1110"/>
      <c r="CO7" s="1110"/>
      <c r="CP7" s="1110"/>
      <c r="CQ7" s="1111"/>
      <c r="CR7" s="1109">
        <v>92</v>
      </c>
      <c r="CS7" s="1110"/>
      <c r="CT7" s="1110"/>
      <c r="CU7" s="1110"/>
      <c r="CV7" s="1111"/>
      <c r="CW7" s="1109" t="s">
        <v>553</v>
      </c>
      <c r="CX7" s="1110"/>
      <c r="CY7" s="1110"/>
      <c r="CZ7" s="1110"/>
      <c r="DA7" s="1111"/>
      <c r="DB7" s="1109" t="s">
        <v>553</v>
      </c>
      <c r="DC7" s="1110"/>
      <c r="DD7" s="1110"/>
      <c r="DE7" s="1110"/>
      <c r="DF7" s="1111"/>
      <c r="DG7" s="1109" t="s">
        <v>553</v>
      </c>
      <c r="DH7" s="1110"/>
      <c r="DI7" s="1110"/>
      <c r="DJ7" s="1110"/>
      <c r="DK7" s="1111"/>
      <c r="DL7" s="1109">
        <v>129</v>
      </c>
      <c r="DM7" s="1110"/>
      <c r="DN7" s="1110"/>
      <c r="DO7" s="1110"/>
      <c r="DP7" s="1111"/>
      <c r="DQ7" s="1109">
        <v>117</v>
      </c>
      <c r="DR7" s="1110"/>
      <c r="DS7" s="1110"/>
      <c r="DT7" s="1110"/>
      <c r="DU7" s="1111"/>
      <c r="DV7" s="1112"/>
      <c r="DW7" s="1113"/>
      <c r="DX7" s="1113"/>
      <c r="DY7" s="1113"/>
      <c r="DZ7" s="1114"/>
      <c r="EA7" s="228"/>
    </row>
    <row r="8" spans="1:131" s="229" customFormat="1" ht="26.25" customHeight="1" x14ac:dyDescent="0.15">
      <c r="A8" s="232">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26"/>
      <c r="BA8" s="226"/>
      <c r="BB8" s="226"/>
      <c r="BC8" s="226"/>
      <c r="BD8" s="226"/>
      <c r="BE8" s="227"/>
      <c r="BF8" s="227"/>
      <c r="BG8" s="227"/>
      <c r="BH8" s="227"/>
      <c r="BI8" s="227"/>
      <c r="BJ8" s="227"/>
      <c r="BK8" s="227"/>
      <c r="BL8" s="227"/>
      <c r="BM8" s="227"/>
      <c r="BN8" s="227"/>
      <c r="BO8" s="227"/>
      <c r="BP8" s="227"/>
      <c r="BQ8" s="232">
        <v>2</v>
      </c>
      <c r="BR8" s="233" t="s">
        <v>571</v>
      </c>
      <c r="BS8" s="1005" t="s">
        <v>565</v>
      </c>
      <c r="BT8" s="1006"/>
      <c r="BU8" s="1006"/>
      <c r="BV8" s="1006"/>
      <c r="BW8" s="1006"/>
      <c r="BX8" s="1006"/>
      <c r="BY8" s="1006"/>
      <c r="BZ8" s="1006"/>
      <c r="CA8" s="1006"/>
      <c r="CB8" s="1006"/>
      <c r="CC8" s="1006"/>
      <c r="CD8" s="1006"/>
      <c r="CE8" s="1006"/>
      <c r="CF8" s="1006"/>
      <c r="CG8" s="1027"/>
      <c r="CH8" s="1002">
        <v>-12</v>
      </c>
      <c r="CI8" s="1003"/>
      <c r="CJ8" s="1003"/>
      <c r="CK8" s="1003"/>
      <c r="CL8" s="1004"/>
      <c r="CM8" s="1002">
        <v>12</v>
      </c>
      <c r="CN8" s="1003"/>
      <c r="CO8" s="1003"/>
      <c r="CP8" s="1003"/>
      <c r="CQ8" s="1004"/>
      <c r="CR8" s="1002">
        <v>5</v>
      </c>
      <c r="CS8" s="1003"/>
      <c r="CT8" s="1003"/>
      <c r="CU8" s="1003"/>
      <c r="CV8" s="1004"/>
      <c r="CW8" s="1002" t="s">
        <v>553</v>
      </c>
      <c r="CX8" s="1003"/>
      <c r="CY8" s="1003"/>
      <c r="CZ8" s="1003"/>
      <c r="DA8" s="1004"/>
      <c r="DB8" s="1002" t="s">
        <v>553</v>
      </c>
      <c r="DC8" s="1003"/>
      <c r="DD8" s="1003"/>
      <c r="DE8" s="1003"/>
      <c r="DF8" s="1004"/>
      <c r="DG8" s="1002">
        <v>50</v>
      </c>
      <c r="DH8" s="1003"/>
      <c r="DI8" s="1003"/>
      <c r="DJ8" s="1003"/>
      <c r="DK8" s="1004"/>
      <c r="DL8" s="1002" t="s">
        <v>553</v>
      </c>
      <c r="DM8" s="1003"/>
      <c r="DN8" s="1003"/>
      <c r="DO8" s="1003"/>
      <c r="DP8" s="1004"/>
      <c r="DQ8" s="1002" t="s">
        <v>553</v>
      </c>
      <c r="DR8" s="1003"/>
      <c r="DS8" s="1003"/>
      <c r="DT8" s="1003"/>
      <c r="DU8" s="1004"/>
      <c r="DV8" s="1005"/>
      <c r="DW8" s="1006"/>
      <c r="DX8" s="1006"/>
      <c r="DY8" s="1006"/>
      <c r="DZ8" s="1007"/>
      <c r="EA8" s="228"/>
    </row>
    <row r="9" spans="1:131" s="229" customFormat="1" ht="26.25" customHeight="1" x14ac:dyDescent="0.15">
      <c r="A9" s="232">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26"/>
      <c r="BA9" s="226"/>
      <c r="BB9" s="226"/>
      <c r="BC9" s="226"/>
      <c r="BD9" s="226"/>
      <c r="BE9" s="227"/>
      <c r="BF9" s="227"/>
      <c r="BG9" s="227"/>
      <c r="BH9" s="227"/>
      <c r="BI9" s="227"/>
      <c r="BJ9" s="227"/>
      <c r="BK9" s="227"/>
      <c r="BL9" s="227"/>
      <c r="BM9" s="227"/>
      <c r="BN9" s="227"/>
      <c r="BO9" s="227"/>
      <c r="BP9" s="227"/>
      <c r="BQ9" s="232">
        <v>3</v>
      </c>
      <c r="BR9" s="233"/>
      <c r="BS9" s="1005" t="s">
        <v>566</v>
      </c>
      <c r="BT9" s="1006"/>
      <c r="BU9" s="1006"/>
      <c r="BV9" s="1006"/>
      <c r="BW9" s="1006"/>
      <c r="BX9" s="1006"/>
      <c r="BY9" s="1006"/>
      <c r="BZ9" s="1006"/>
      <c r="CA9" s="1006"/>
      <c r="CB9" s="1006"/>
      <c r="CC9" s="1006"/>
      <c r="CD9" s="1006"/>
      <c r="CE9" s="1006"/>
      <c r="CF9" s="1006"/>
      <c r="CG9" s="1027"/>
      <c r="CH9" s="1002">
        <v>1</v>
      </c>
      <c r="CI9" s="1003"/>
      <c r="CJ9" s="1003"/>
      <c r="CK9" s="1003"/>
      <c r="CL9" s="1004"/>
      <c r="CM9" s="1002">
        <v>13</v>
      </c>
      <c r="CN9" s="1003"/>
      <c r="CO9" s="1003"/>
      <c r="CP9" s="1003"/>
      <c r="CQ9" s="1004"/>
      <c r="CR9" s="1002">
        <v>19</v>
      </c>
      <c r="CS9" s="1003"/>
      <c r="CT9" s="1003"/>
      <c r="CU9" s="1003"/>
      <c r="CV9" s="1004"/>
      <c r="CW9" s="1002" t="s">
        <v>553</v>
      </c>
      <c r="CX9" s="1003"/>
      <c r="CY9" s="1003"/>
      <c r="CZ9" s="1003"/>
      <c r="DA9" s="1004"/>
      <c r="DB9" s="1002" t="s">
        <v>553</v>
      </c>
      <c r="DC9" s="1003"/>
      <c r="DD9" s="1003"/>
      <c r="DE9" s="1003"/>
      <c r="DF9" s="1004"/>
      <c r="DG9" s="1002" t="s">
        <v>553</v>
      </c>
      <c r="DH9" s="1003"/>
      <c r="DI9" s="1003"/>
      <c r="DJ9" s="1003"/>
      <c r="DK9" s="1004"/>
      <c r="DL9" s="1002" t="s">
        <v>553</v>
      </c>
      <c r="DM9" s="1003"/>
      <c r="DN9" s="1003"/>
      <c r="DO9" s="1003"/>
      <c r="DP9" s="1004"/>
      <c r="DQ9" s="1002" t="s">
        <v>553</v>
      </c>
      <c r="DR9" s="1003"/>
      <c r="DS9" s="1003"/>
      <c r="DT9" s="1003"/>
      <c r="DU9" s="1004"/>
      <c r="DV9" s="1005"/>
      <c r="DW9" s="1006"/>
      <c r="DX9" s="1006"/>
      <c r="DY9" s="1006"/>
      <c r="DZ9" s="1007"/>
      <c r="EA9" s="228"/>
    </row>
    <row r="10" spans="1:131" s="229" customFormat="1" ht="26.25" customHeight="1" x14ac:dyDescent="0.15">
      <c r="A10" s="232">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26"/>
      <c r="BA10" s="226"/>
      <c r="BB10" s="226"/>
      <c r="BC10" s="226"/>
      <c r="BD10" s="226"/>
      <c r="BE10" s="227"/>
      <c r="BF10" s="227"/>
      <c r="BG10" s="227"/>
      <c r="BH10" s="227"/>
      <c r="BI10" s="227"/>
      <c r="BJ10" s="227"/>
      <c r="BK10" s="227"/>
      <c r="BL10" s="227"/>
      <c r="BM10" s="227"/>
      <c r="BN10" s="227"/>
      <c r="BO10" s="227"/>
      <c r="BP10" s="227"/>
      <c r="BQ10" s="232">
        <v>4</v>
      </c>
      <c r="BR10" s="233"/>
      <c r="BS10" s="1005" t="s">
        <v>567</v>
      </c>
      <c r="BT10" s="1006"/>
      <c r="BU10" s="1006"/>
      <c r="BV10" s="1006"/>
      <c r="BW10" s="1006"/>
      <c r="BX10" s="1006"/>
      <c r="BY10" s="1006"/>
      <c r="BZ10" s="1006"/>
      <c r="CA10" s="1006"/>
      <c r="CB10" s="1006"/>
      <c r="CC10" s="1006"/>
      <c r="CD10" s="1006"/>
      <c r="CE10" s="1006"/>
      <c r="CF10" s="1006"/>
      <c r="CG10" s="1027"/>
      <c r="CH10" s="1002">
        <v>0</v>
      </c>
      <c r="CI10" s="1003"/>
      <c r="CJ10" s="1003"/>
      <c r="CK10" s="1003"/>
      <c r="CL10" s="1004"/>
      <c r="CM10" s="1002">
        <v>26</v>
      </c>
      <c r="CN10" s="1003"/>
      <c r="CO10" s="1003"/>
      <c r="CP10" s="1003"/>
      <c r="CQ10" s="1004"/>
      <c r="CR10" s="1002">
        <v>4</v>
      </c>
      <c r="CS10" s="1003"/>
      <c r="CT10" s="1003"/>
      <c r="CU10" s="1003"/>
      <c r="CV10" s="1004"/>
      <c r="CW10" s="1002" t="s">
        <v>553</v>
      </c>
      <c r="CX10" s="1003"/>
      <c r="CY10" s="1003"/>
      <c r="CZ10" s="1003"/>
      <c r="DA10" s="1004"/>
      <c r="DB10" s="1002" t="s">
        <v>553</v>
      </c>
      <c r="DC10" s="1003"/>
      <c r="DD10" s="1003"/>
      <c r="DE10" s="1003"/>
      <c r="DF10" s="1004"/>
      <c r="DG10" s="1002" t="s">
        <v>553</v>
      </c>
      <c r="DH10" s="1003"/>
      <c r="DI10" s="1003"/>
      <c r="DJ10" s="1003"/>
      <c r="DK10" s="1004"/>
      <c r="DL10" s="1002" t="s">
        <v>553</v>
      </c>
      <c r="DM10" s="1003"/>
      <c r="DN10" s="1003"/>
      <c r="DO10" s="1003"/>
      <c r="DP10" s="1004"/>
      <c r="DQ10" s="1002" t="s">
        <v>553</v>
      </c>
      <c r="DR10" s="1003"/>
      <c r="DS10" s="1003"/>
      <c r="DT10" s="1003"/>
      <c r="DU10" s="1004"/>
      <c r="DV10" s="1005"/>
      <c r="DW10" s="1006"/>
      <c r="DX10" s="1006"/>
      <c r="DY10" s="1006"/>
      <c r="DZ10" s="1007"/>
      <c r="EA10" s="228"/>
    </row>
    <row r="11" spans="1:131" s="229" customFormat="1" ht="26.25" customHeight="1" x14ac:dyDescent="0.15">
      <c r="A11" s="232">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26"/>
      <c r="BA11" s="226"/>
      <c r="BB11" s="226"/>
      <c r="BC11" s="226"/>
      <c r="BD11" s="226"/>
      <c r="BE11" s="227"/>
      <c r="BF11" s="227"/>
      <c r="BG11" s="227"/>
      <c r="BH11" s="227"/>
      <c r="BI11" s="227"/>
      <c r="BJ11" s="227"/>
      <c r="BK11" s="227"/>
      <c r="BL11" s="227"/>
      <c r="BM11" s="227"/>
      <c r="BN11" s="227"/>
      <c r="BO11" s="227"/>
      <c r="BP11" s="227"/>
      <c r="BQ11" s="232">
        <v>5</v>
      </c>
      <c r="BR11" s="233"/>
      <c r="BS11" s="1005" t="s">
        <v>568</v>
      </c>
      <c r="BT11" s="1006"/>
      <c r="BU11" s="1006"/>
      <c r="BV11" s="1006"/>
      <c r="BW11" s="1006"/>
      <c r="BX11" s="1006"/>
      <c r="BY11" s="1006"/>
      <c r="BZ11" s="1006"/>
      <c r="CA11" s="1006"/>
      <c r="CB11" s="1006"/>
      <c r="CC11" s="1006"/>
      <c r="CD11" s="1006"/>
      <c r="CE11" s="1006"/>
      <c r="CF11" s="1006"/>
      <c r="CG11" s="1027"/>
      <c r="CH11" s="1002">
        <v>-3</v>
      </c>
      <c r="CI11" s="1003"/>
      <c r="CJ11" s="1003"/>
      <c r="CK11" s="1003"/>
      <c r="CL11" s="1004"/>
      <c r="CM11" s="1002">
        <v>-17</v>
      </c>
      <c r="CN11" s="1003"/>
      <c r="CO11" s="1003"/>
      <c r="CP11" s="1003"/>
      <c r="CQ11" s="1004"/>
      <c r="CR11" s="1002">
        <v>2</v>
      </c>
      <c r="CS11" s="1003"/>
      <c r="CT11" s="1003"/>
      <c r="CU11" s="1003"/>
      <c r="CV11" s="1004"/>
      <c r="CW11" s="1002" t="s">
        <v>553</v>
      </c>
      <c r="CX11" s="1003"/>
      <c r="CY11" s="1003"/>
      <c r="CZ11" s="1003"/>
      <c r="DA11" s="1004"/>
      <c r="DB11" s="1002" t="s">
        <v>553</v>
      </c>
      <c r="DC11" s="1003"/>
      <c r="DD11" s="1003"/>
      <c r="DE11" s="1003"/>
      <c r="DF11" s="1004"/>
      <c r="DG11" s="1002" t="s">
        <v>553</v>
      </c>
      <c r="DH11" s="1003"/>
      <c r="DI11" s="1003"/>
      <c r="DJ11" s="1003"/>
      <c r="DK11" s="1004"/>
      <c r="DL11" s="1002" t="s">
        <v>553</v>
      </c>
      <c r="DM11" s="1003"/>
      <c r="DN11" s="1003"/>
      <c r="DO11" s="1003"/>
      <c r="DP11" s="1004"/>
      <c r="DQ11" s="1002" t="s">
        <v>553</v>
      </c>
      <c r="DR11" s="1003"/>
      <c r="DS11" s="1003"/>
      <c r="DT11" s="1003"/>
      <c r="DU11" s="1004"/>
      <c r="DV11" s="1005"/>
      <c r="DW11" s="1006"/>
      <c r="DX11" s="1006"/>
      <c r="DY11" s="1006"/>
      <c r="DZ11" s="1007"/>
      <c r="EA11" s="228"/>
    </row>
    <row r="12" spans="1:131" s="229" customFormat="1" ht="26.25" customHeight="1" x14ac:dyDescent="0.15">
      <c r="A12" s="232">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26"/>
      <c r="BA12" s="226"/>
      <c r="BB12" s="226"/>
      <c r="BC12" s="226"/>
      <c r="BD12" s="226"/>
      <c r="BE12" s="227"/>
      <c r="BF12" s="227"/>
      <c r="BG12" s="227"/>
      <c r="BH12" s="227"/>
      <c r="BI12" s="227"/>
      <c r="BJ12" s="227"/>
      <c r="BK12" s="227"/>
      <c r="BL12" s="227"/>
      <c r="BM12" s="227"/>
      <c r="BN12" s="227"/>
      <c r="BO12" s="227"/>
      <c r="BP12" s="227"/>
      <c r="BQ12" s="232">
        <v>6</v>
      </c>
      <c r="BR12" s="233"/>
      <c r="BS12" s="1005" t="s">
        <v>569</v>
      </c>
      <c r="BT12" s="1006"/>
      <c r="BU12" s="1006"/>
      <c r="BV12" s="1006"/>
      <c r="BW12" s="1006"/>
      <c r="BX12" s="1006"/>
      <c r="BY12" s="1006"/>
      <c r="BZ12" s="1006"/>
      <c r="CA12" s="1006"/>
      <c r="CB12" s="1006"/>
      <c r="CC12" s="1006"/>
      <c r="CD12" s="1006"/>
      <c r="CE12" s="1006"/>
      <c r="CF12" s="1006"/>
      <c r="CG12" s="1027"/>
      <c r="CH12" s="1002">
        <v>8</v>
      </c>
      <c r="CI12" s="1003"/>
      <c r="CJ12" s="1003"/>
      <c r="CK12" s="1003"/>
      <c r="CL12" s="1004"/>
      <c r="CM12" s="1002">
        <v>18</v>
      </c>
      <c r="CN12" s="1003"/>
      <c r="CO12" s="1003"/>
      <c r="CP12" s="1003"/>
      <c r="CQ12" s="1004"/>
      <c r="CR12" s="1002">
        <v>26</v>
      </c>
      <c r="CS12" s="1003"/>
      <c r="CT12" s="1003"/>
      <c r="CU12" s="1003"/>
      <c r="CV12" s="1004"/>
      <c r="CW12" s="1002" t="s">
        <v>553</v>
      </c>
      <c r="CX12" s="1003"/>
      <c r="CY12" s="1003"/>
      <c r="CZ12" s="1003"/>
      <c r="DA12" s="1004"/>
      <c r="DB12" s="1002" t="s">
        <v>553</v>
      </c>
      <c r="DC12" s="1003"/>
      <c r="DD12" s="1003"/>
      <c r="DE12" s="1003"/>
      <c r="DF12" s="1004"/>
      <c r="DG12" s="1002" t="s">
        <v>553</v>
      </c>
      <c r="DH12" s="1003"/>
      <c r="DI12" s="1003"/>
      <c r="DJ12" s="1003"/>
      <c r="DK12" s="1004"/>
      <c r="DL12" s="1002" t="s">
        <v>553</v>
      </c>
      <c r="DM12" s="1003"/>
      <c r="DN12" s="1003"/>
      <c r="DO12" s="1003"/>
      <c r="DP12" s="1004"/>
      <c r="DQ12" s="1002" t="s">
        <v>553</v>
      </c>
      <c r="DR12" s="1003"/>
      <c r="DS12" s="1003"/>
      <c r="DT12" s="1003"/>
      <c r="DU12" s="1004"/>
      <c r="DV12" s="1005"/>
      <c r="DW12" s="1006"/>
      <c r="DX12" s="1006"/>
      <c r="DY12" s="1006"/>
      <c r="DZ12" s="1007"/>
      <c r="EA12" s="228"/>
    </row>
    <row r="13" spans="1:131" s="229" customFormat="1" ht="26.25" customHeight="1" x14ac:dyDescent="0.15">
      <c r="A13" s="232">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26"/>
      <c r="BA13" s="226"/>
      <c r="BB13" s="226"/>
      <c r="BC13" s="226"/>
      <c r="BD13" s="226"/>
      <c r="BE13" s="227"/>
      <c r="BF13" s="227"/>
      <c r="BG13" s="227"/>
      <c r="BH13" s="227"/>
      <c r="BI13" s="227"/>
      <c r="BJ13" s="227"/>
      <c r="BK13" s="227"/>
      <c r="BL13" s="227"/>
      <c r="BM13" s="227"/>
      <c r="BN13" s="227"/>
      <c r="BO13" s="227"/>
      <c r="BP13" s="227"/>
      <c r="BQ13" s="232">
        <v>7</v>
      </c>
      <c r="BR13" s="233"/>
      <c r="BS13" s="1005" t="s">
        <v>570</v>
      </c>
      <c r="BT13" s="1006"/>
      <c r="BU13" s="1006"/>
      <c r="BV13" s="1006"/>
      <c r="BW13" s="1006"/>
      <c r="BX13" s="1006"/>
      <c r="BY13" s="1006"/>
      <c r="BZ13" s="1006"/>
      <c r="CA13" s="1006"/>
      <c r="CB13" s="1006"/>
      <c r="CC13" s="1006"/>
      <c r="CD13" s="1006"/>
      <c r="CE13" s="1006"/>
      <c r="CF13" s="1006"/>
      <c r="CG13" s="1027"/>
      <c r="CH13" s="1002">
        <v>-38</v>
      </c>
      <c r="CI13" s="1003"/>
      <c r="CJ13" s="1003"/>
      <c r="CK13" s="1003"/>
      <c r="CL13" s="1004"/>
      <c r="CM13" s="1002">
        <v>71</v>
      </c>
      <c r="CN13" s="1003"/>
      <c r="CO13" s="1003"/>
      <c r="CP13" s="1003"/>
      <c r="CQ13" s="1004"/>
      <c r="CR13" s="1002">
        <v>2</v>
      </c>
      <c r="CS13" s="1003"/>
      <c r="CT13" s="1003"/>
      <c r="CU13" s="1003"/>
      <c r="CV13" s="1004"/>
      <c r="CW13" s="1002">
        <v>3</v>
      </c>
      <c r="CX13" s="1003"/>
      <c r="CY13" s="1003"/>
      <c r="CZ13" s="1003"/>
      <c r="DA13" s="1004"/>
      <c r="DB13" s="1002" t="s">
        <v>553</v>
      </c>
      <c r="DC13" s="1003"/>
      <c r="DD13" s="1003"/>
      <c r="DE13" s="1003"/>
      <c r="DF13" s="1004"/>
      <c r="DG13" s="1002" t="s">
        <v>553</v>
      </c>
      <c r="DH13" s="1003"/>
      <c r="DI13" s="1003"/>
      <c r="DJ13" s="1003"/>
      <c r="DK13" s="1004"/>
      <c r="DL13" s="1002" t="s">
        <v>553</v>
      </c>
      <c r="DM13" s="1003"/>
      <c r="DN13" s="1003"/>
      <c r="DO13" s="1003"/>
      <c r="DP13" s="1004"/>
      <c r="DQ13" s="1002" t="s">
        <v>553</v>
      </c>
      <c r="DR13" s="1003"/>
      <c r="DS13" s="1003"/>
      <c r="DT13" s="1003"/>
      <c r="DU13" s="1004"/>
      <c r="DV13" s="1005"/>
      <c r="DW13" s="1006"/>
      <c r="DX13" s="1006"/>
      <c r="DY13" s="1006"/>
      <c r="DZ13" s="1007"/>
      <c r="EA13" s="228"/>
    </row>
    <row r="14" spans="1:131" s="229" customFormat="1" ht="26.25" customHeight="1" x14ac:dyDescent="0.15">
      <c r="A14" s="232">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26"/>
      <c r="BA14" s="226"/>
      <c r="BB14" s="226"/>
      <c r="BC14" s="226"/>
      <c r="BD14" s="226"/>
      <c r="BE14" s="227"/>
      <c r="BF14" s="227"/>
      <c r="BG14" s="227"/>
      <c r="BH14" s="227"/>
      <c r="BI14" s="227"/>
      <c r="BJ14" s="227"/>
      <c r="BK14" s="227"/>
      <c r="BL14" s="227"/>
      <c r="BM14" s="227"/>
      <c r="BN14" s="227"/>
      <c r="BO14" s="227"/>
      <c r="BP14" s="227"/>
      <c r="BQ14" s="232">
        <v>8</v>
      </c>
      <c r="BR14" s="233"/>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28"/>
    </row>
    <row r="15" spans="1:131" s="229" customFormat="1" ht="26.25" customHeight="1" x14ac:dyDescent="0.15">
      <c r="A15" s="232">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26"/>
      <c r="BA15" s="226"/>
      <c r="BB15" s="226"/>
      <c r="BC15" s="226"/>
      <c r="BD15" s="226"/>
      <c r="BE15" s="227"/>
      <c r="BF15" s="227"/>
      <c r="BG15" s="227"/>
      <c r="BH15" s="227"/>
      <c r="BI15" s="227"/>
      <c r="BJ15" s="227"/>
      <c r="BK15" s="227"/>
      <c r="BL15" s="227"/>
      <c r="BM15" s="227"/>
      <c r="BN15" s="227"/>
      <c r="BO15" s="227"/>
      <c r="BP15" s="227"/>
      <c r="BQ15" s="232">
        <v>9</v>
      </c>
      <c r="BR15" s="233"/>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28"/>
    </row>
    <row r="16" spans="1:131" s="229" customFormat="1" ht="26.25" customHeight="1" x14ac:dyDescent="0.15">
      <c r="A16" s="232">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26"/>
      <c r="BA16" s="226"/>
      <c r="BB16" s="226"/>
      <c r="BC16" s="226"/>
      <c r="BD16" s="226"/>
      <c r="BE16" s="227"/>
      <c r="BF16" s="227"/>
      <c r="BG16" s="227"/>
      <c r="BH16" s="227"/>
      <c r="BI16" s="227"/>
      <c r="BJ16" s="227"/>
      <c r="BK16" s="227"/>
      <c r="BL16" s="227"/>
      <c r="BM16" s="227"/>
      <c r="BN16" s="227"/>
      <c r="BO16" s="227"/>
      <c r="BP16" s="227"/>
      <c r="BQ16" s="232">
        <v>10</v>
      </c>
      <c r="BR16" s="233"/>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28"/>
    </row>
    <row r="17" spans="1:131" s="229" customFormat="1" ht="26.25" customHeight="1" x14ac:dyDescent="0.15">
      <c r="A17" s="232">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26"/>
      <c r="BA17" s="226"/>
      <c r="BB17" s="226"/>
      <c r="BC17" s="226"/>
      <c r="BD17" s="226"/>
      <c r="BE17" s="227"/>
      <c r="BF17" s="227"/>
      <c r="BG17" s="227"/>
      <c r="BH17" s="227"/>
      <c r="BI17" s="227"/>
      <c r="BJ17" s="227"/>
      <c r="BK17" s="227"/>
      <c r="BL17" s="227"/>
      <c r="BM17" s="227"/>
      <c r="BN17" s="227"/>
      <c r="BO17" s="227"/>
      <c r="BP17" s="227"/>
      <c r="BQ17" s="232">
        <v>11</v>
      </c>
      <c r="BR17" s="233"/>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28"/>
    </row>
    <row r="18" spans="1:131" s="229" customFormat="1" ht="26.25" customHeight="1" x14ac:dyDescent="0.15">
      <c r="A18" s="232">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26"/>
      <c r="BA18" s="226"/>
      <c r="BB18" s="226"/>
      <c r="BC18" s="226"/>
      <c r="BD18" s="226"/>
      <c r="BE18" s="227"/>
      <c r="BF18" s="227"/>
      <c r="BG18" s="227"/>
      <c r="BH18" s="227"/>
      <c r="BI18" s="227"/>
      <c r="BJ18" s="227"/>
      <c r="BK18" s="227"/>
      <c r="BL18" s="227"/>
      <c r="BM18" s="227"/>
      <c r="BN18" s="227"/>
      <c r="BO18" s="227"/>
      <c r="BP18" s="227"/>
      <c r="BQ18" s="232">
        <v>12</v>
      </c>
      <c r="BR18" s="233"/>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28"/>
    </row>
    <row r="19" spans="1:131" s="229" customFormat="1" ht="26.25" customHeight="1" x14ac:dyDescent="0.15">
      <c r="A19" s="232">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26"/>
      <c r="BA19" s="226"/>
      <c r="BB19" s="226"/>
      <c r="BC19" s="226"/>
      <c r="BD19" s="226"/>
      <c r="BE19" s="227"/>
      <c r="BF19" s="227"/>
      <c r="BG19" s="227"/>
      <c r="BH19" s="227"/>
      <c r="BI19" s="227"/>
      <c r="BJ19" s="227"/>
      <c r="BK19" s="227"/>
      <c r="BL19" s="227"/>
      <c r="BM19" s="227"/>
      <c r="BN19" s="227"/>
      <c r="BO19" s="227"/>
      <c r="BP19" s="227"/>
      <c r="BQ19" s="232">
        <v>13</v>
      </c>
      <c r="BR19" s="233"/>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28"/>
    </row>
    <row r="20" spans="1:131" s="229" customFormat="1" ht="26.25" customHeight="1" x14ac:dyDescent="0.15">
      <c r="A20" s="232">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26"/>
      <c r="BA20" s="226"/>
      <c r="BB20" s="226"/>
      <c r="BC20" s="226"/>
      <c r="BD20" s="226"/>
      <c r="BE20" s="227"/>
      <c r="BF20" s="227"/>
      <c r="BG20" s="227"/>
      <c r="BH20" s="227"/>
      <c r="BI20" s="227"/>
      <c r="BJ20" s="227"/>
      <c r="BK20" s="227"/>
      <c r="BL20" s="227"/>
      <c r="BM20" s="227"/>
      <c r="BN20" s="227"/>
      <c r="BO20" s="227"/>
      <c r="BP20" s="227"/>
      <c r="BQ20" s="232">
        <v>14</v>
      </c>
      <c r="BR20" s="233"/>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28"/>
    </row>
    <row r="21" spans="1:131" s="229" customFormat="1" ht="26.25" customHeight="1" thickBot="1" x14ac:dyDescent="0.2">
      <c r="A21" s="232">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26"/>
      <c r="BA21" s="226"/>
      <c r="BB21" s="226"/>
      <c r="BC21" s="226"/>
      <c r="BD21" s="226"/>
      <c r="BE21" s="227"/>
      <c r="BF21" s="227"/>
      <c r="BG21" s="227"/>
      <c r="BH21" s="227"/>
      <c r="BI21" s="227"/>
      <c r="BJ21" s="227"/>
      <c r="BK21" s="227"/>
      <c r="BL21" s="227"/>
      <c r="BM21" s="227"/>
      <c r="BN21" s="227"/>
      <c r="BO21" s="227"/>
      <c r="BP21" s="227"/>
      <c r="BQ21" s="232">
        <v>15</v>
      </c>
      <c r="BR21" s="233"/>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28"/>
    </row>
    <row r="22" spans="1:131" s="229" customFormat="1" ht="26.25" customHeight="1" x14ac:dyDescent="0.15">
      <c r="A22" s="232">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27"/>
      <c r="BF22" s="227"/>
      <c r="BG22" s="227"/>
      <c r="BH22" s="227"/>
      <c r="BI22" s="227"/>
      <c r="BJ22" s="227"/>
      <c r="BK22" s="227"/>
      <c r="BL22" s="227"/>
      <c r="BM22" s="227"/>
      <c r="BN22" s="227"/>
      <c r="BO22" s="227"/>
      <c r="BP22" s="227"/>
      <c r="BQ22" s="232">
        <v>16</v>
      </c>
      <c r="BR22" s="233"/>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28"/>
    </row>
    <row r="23" spans="1:131" s="229" customFormat="1" ht="26.25" customHeight="1" thickBot="1" x14ac:dyDescent="0.2">
      <c r="A23" s="234" t="s">
        <v>377</v>
      </c>
      <c r="B23" s="950" t="s">
        <v>378</v>
      </c>
      <c r="C23" s="951"/>
      <c r="D23" s="951"/>
      <c r="E23" s="951"/>
      <c r="F23" s="951"/>
      <c r="G23" s="951"/>
      <c r="H23" s="951"/>
      <c r="I23" s="951"/>
      <c r="J23" s="951"/>
      <c r="K23" s="951"/>
      <c r="L23" s="951"/>
      <c r="M23" s="951"/>
      <c r="N23" s="951"/>
      <c r="O23" s="951"/>
      <c r="P23" s="961"/>
      <c r="Q23" s="1080">
        <v>8289</v>
      </c>
      <c r="R23" s="1074"/>
      <c r="S23" s="1074"/>
      <c r="T23" s="1074"/>
      <c r="U23" s="1074"/>
      <c r="V23" s="1074">
        <v>7679</v>
      </c>
      <c r="W23" s="1074"/>
      <c r="X23" s="1074"/>
      <c r="Y23" s="1074"/>
      <c r="Z23" s="1074"/>
      <c r="AA23" s="1074">
        <v>609</v>
      </c>
      <c r="AB23" s="1074"/>
      <c r="AC23" s="1074"/>
      <c r="AD23" s="1074"/>
      <c r="AE23" s="1081"/>
      <c r="AF23" s="1082">
        <v>492</v>
      </c>
      <c r="AG23" s="1074"/>
      <c r="AH23" s="1074"/>
      <c r="AI23" s="1074"/>
      <c r="AJ23" s="1083"/>
      <c r="AK23" s="1084"/>
      <c r="AL23" s="1085"/>
      <c r="AM23" s="1085"/>
      <c r="AN23" s="1085"/>
      <c r="AO23" s="1085"/>
      <c r="AP23" s="1074">
        <v>10159</v>
      </c>
      <c r="AQ23" s="1074"/>
      <c r="AR23" s="1074"/>
      <c r="AS23" s="1074"/>
      <c r="AT23" s="1074"/>
      <c r="AU23" s="1075"/>
      <c r="AV23" s="1075"/>
      <c r="AW23" s="1075"/>
      <c r="AX23" s="1075"/>
      <c r="AY23" s="1076"/>
      <c r="AZ23" s="1077" t="s">
        <v>122</v>
      </c>
      <c r="BA23" s="1078"/>
      <c r="BB23" s="1078"/>
      <c r="BC23" s="1078"/>
      <c r="BD23" s="1079"/>
      <c r="BE23" s="227"/>
      <c r="BF23" s="227"/>
      <c r="BG23" s="227"/>
      <c r="BH23" s="227"/>
      <c r="BI23" s="227"/>
      <c r="BJ23" s="227"/>
      <c r="BK23" s="227"/>
      <c r="BL23" s="227"/>
      <c r="BM23" s="227"/>
      <c r="BN23" s="227"/>
      <c r="BO23" s="227"/>
      <c r="BP23" s="227"/>
      <c r="BQ23" s="232">
        <v>17</v>
      </c>
      <c r="BR23" s="233"/>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28"/>
    </row>
    <row r="24" spans="1:131" s="229" customFormat="1" ht="26.25" customHeight="1" x14ac:dyDescent="0.15">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26"/>
      <c r="BA24" s="226"/>
      <c r="BB24" s="226"/>
      <c r="BC24" s="226"/>
      <c r="BD24" s="226"/>
      <c r="BE24" s="227"/>
      <c r="BF24" s="227"/>
      <c r="BG24" s="227"/>
      <c r="BH24" s="227"/>
      <c r="BI24" s="227"/>
      <c r="BJ24" s="227"/>
      <c r="BK24" s="227"/>
      <c r="BL24" s="227"/>
      <c r="BM24" s="227"/>
      <c r="BN24" s="227"/>
      <c r="BO24" s="227"/>
      <c r="BP24" s="227"/>
      <c r="BQ24" s="232">
        <v>18</v>
      </c>
      <c r="BR24" s="233"/>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28"/>
    </row>
    <row r="25" spans="1:131" ht="26.25" customHeight="1" thickBot="1" x14ac:dyDescent="0.2">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26"/>
      <c r="BK25" s="226"/>
      <c r="BL25" s="226"/>
      <c r="BM25" s="226"/>
      <c r="BN25" s="226"/>
      <c r="BO25" s="235"/>
      <c r="BP25" s="235"/>
      <c r="BQ25" s="232">
        <v>19</v>
      </c>
      <c r="BR25" s="233"/>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24"/>
    </row>
    <row r="26" spans="1:131" ht="26.25" customHeight="1" x14ac:dyDescent="0.15">
      <c r="A26" s="1008" t="s">
        <v>358</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365</v>
      </c>
      <c r="BF26" s="1015"/>
      <c r="BG26" s="1015"/>
      <c r="BH26" s="1015"/>
      <c r="BI26" s="1028"/>
      <c r="BJ26" s="226"/>
      <c r="BK26" s="226"/>
      <c r="BL26" s="226"/>
      <c r="BM26" s="226"/>
      <c r="BN26" s="226"/>
      <c r="BO26" s="235"/>
      <c r="BP26" s="235"/>
      <c r="BQ26" s="232">
        <v>20</v>
      </c>
      <c r="BR26" s="233"/>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24"/>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26"/>
      <c r="BK27" s="226"/>
      <c r="BL27" s="226"/>
      <c r="BM27" s="226"/>
      <c r="BN27" s="226"/>
      <c r="BO27" s="235"/>
      <c r="BP27" s="235"/>
      <c r="BQ27" s="232">
        <v>21</v>
      </c>
      <c r="BR27" s="233"/>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24"/>
    </row>
    <row r="28" spans="1:131" ht="26.25" customHeight="1" thickTop="1" x14ac:dyDescent="0.15">
      <c r="A28" s="236">
        <v>1</v>
      </c>
      <c r="B28" s="1060" t="s">
        <v>389</v>
      </c>
      <c r="C28" s="1061"/>
      <c r="D28" s="1061"/>
      <c r="E28" s="1061"/>
      <c r="F28" s="1061"/>
      <c r="G28" s="1061"/>
      <c r="H28" s="1061"/>
      <c r="I28" s="1061"/>
      <c r="J28" s="1061"/>
      <c r="K28" s="1061"/>
      <c r="L28" s="1061"/>
      <c r="M28" s="1061"/>
      <c r="N28" s="1061"/>
      <c r="O28" s="1061"/>
      <c r="P28" s="1062"/>
      <c r="Q28" s="1063">
        <v>817</v>
      </c>
      <c r="R28" s="1064"/>
      <c r="S28" s="1064"/>
      <c r="T28" s="1064"/>
      <c r="U28" s="1064"/>
      <c r="V28" s="1064">
        <v>783</v>
      </c>
      <c r="W28" s="1064"/>
      <c r="X28" s="1064"/>
      <c r="Y28" s="1064"/>
      <c r="Z28" s="1064"/>
      <c r="AA28" s="1064">
        <v>34</v>
      </c>
      <c r="AB28" s="1064"/>
      <c r="AC28" s="1064"/>
      <c r="AD28" s="1064"/>
      <c r="AE28" s="1065"/>
      <c r="AF28" s="1066">
        <v>34</v>
      </c>
      <c r="AG28" s="1064"/>
      <c r="AH28" s="1064"/>
      <c r="AI28" s="1064"/>
      <c r="AJ28" s="1067"/>
      <c r="AK28" s="1055">
        <v>99</v>
      </c>
      <c r="AL28" s="1056"/>
      <c r="AM28" s="1056"/>
      <c r="AN28" s="1056"/>
      <c r="AO28" s="1056"/>
      <c r="AP28" s="1056">
        <v>5</v>
      </c>
      <c r="AQ28" s="1056"/>
      <c r="AR28" s="1056"/>
      <c r="AS28" s="1056"/>
      <c r="AT28" s="1056"/>
      <c r="AU28" s="1056">
        <v>1</v>
      </c>
      <c r="AV28" s="1056"/>
      <c r="AW28" s="1056"/>
      <c r="AX28" s="1056"/>
      <c r="AY28" s="1056"/>
      <c r="AZ28" s="1057" t="s">
        <v>553</v>
      </c>
      <c r="BA28" s="1057"/>
      <c r="BB28" s="1057"/>
      <c r="BC28" s="1057"/>
      <c r="BD28" s="1057"/>
      <c r="BE28" s="1058"/>
      <c r="BF28" s="1058"/>
      <c r="BG28" s="1058"/>
      <c r="BH28" s="1058"/>
      <c r="BI28" s="1059"/>
      <c r="BJ28" s="226"/>
      <c r="BK28" s="226"/>
      <c r="BL28" s="226"/>
      <c r="BM28" s="226"/>
      <c r="BN28" s="226"/>
      <c r="BO28" s="235"/>
      <c r="BP28" s="235"/>
      <c r="BQ28" s="232">
        <v>22</v>
      </c>
      <c r="BR28" s="233"/>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24"/>
    </row>
    <row r="29" spans="1:131" ht="26.25" customHeight="1" x14ac:dyDescent="0.15">
      <c r="A29" s="236">
        <v>2</v>
      </c>
      <c r="B29" s="1043" t="s">
        <v>390</v>
      </c>
      <c r="C29" s="1044"/>
      <c r="D29" s="1044"/>
      <c r="E29" s="1044"/>
      <c r="F29" s="1044"/>
      <c r="G29" s="1044"/>
      <c r="H29" s="1044"/>
      <c r="I29" s="1044"/>
      <c r="J29" s="1044"/>
      <c r="K29" s="1044"/>
      <c r="L29" s="1044"/>
      <c r="M29" s="1044"/>
      <c r="N29" s="1044"/>
      <c r="O29" s="1044"/>
      <c r="P29" s="1045"/>
      <c r="Q29" s="1051">
        <v>933</v>
      </c>
      <c r="R29" s="1052"/>
      <c r="S29" s="1052"/>
      <c r="T29" s="1052"/>
      <c r="U29" s="1052"/>
      <c r="V29" s="1052">
        <v>914</v>
      </c>
      <c r="W29" s="1052"/>
      <c r="X29" s="1052"/>
      <c r="Y29" s="1052"/>
      <c r="Z29" s="1052"/>
      <c r="AA29" s="1052">
        <v>19</v>
      </c>
      <c r="AB29" s="1052"/>
      <c r="AC29" s="1052"/>
      <c r="AD29" s="1052"/>
      <c r="AE29" s="1053"/>
      <c r="AF29" s="1048">
        <v>19</v>
      </c>
      <c r="AG29" s="1049"/>
      <c r="AH29" s="1049"/>
      <c r="AI29" s="1049"/>
      <c r="AJ29" s="1050"/>
      <c r="AK29" s="993">
        <v>141</v>
      </c>
      <c r="AL29" s="984"/>
      <c r="AM29" s="984"/>
      <c r="AN29" s="984"/>
      <c r="AO29" s="984"/>
      <c r="AP29" s="984" t="s">
        <v>553</v>
      </c>
      <c r="AQ29" s="984"/>
      <c r="AR29" s="984"/>
      <c r="AS29" s="984"/>
      <c r="AT29" s="984"/>
      <c r="AU29" s="984" t="s">
        <v>553</v>
      </c>
      <c r="AV29" s="984"/>
      <c r="AW29" s="984"/>
      <c r="AX29" s="984"/>
      <c r="AY29" s="984"/>
      <c r="AZ29" s="1054" t="s">
        <v>553</v>
      </c>
      <c r="BA29" s="1054"/>
      <c r="BB29" s="1054"/>
      <c r="BC29" s="1054"/>
      <c r="BD29" s="1054"/>
      <c r="BE29" s="985"/>
      <c r="BF29" s="985"/>
      <c r="BG29" s="985"/>
      <c r="BH29" s="985"/>
      <c r="BI29" s="986"/>
      <c r="BJ29" s="226"/>
      <c r="BK29" s="226"/>
      <c r="BL29" s="226"/>
      <c r="BM29" s="226"/>
      <c r="BN29" s="226"/>
      <c r="BO29" s="235"/>
      <c r="BP29" s="235"/>
      <c r="BQ29" s="232">
        <v>23</v>
      </c>
      <c r="BR29" s="233"/>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24"/>
    </row>
    <row r="30" spans="1:131" ht="26.25" customHeight="1" x14ac:dyDescent="0.15">
      <c r="A30" s="236">
        <v>3</v>
      </c>
      <c r="B30" s="1043" t="s">
        <v>391</v>
      </c>
      <c r="C30" s="1044"/>
      <c r="D30" s="1044"/>
      <c r="E30" s="1044"/>
      <c r="F30" s="1044"/>
      <c r="G30" s="1044"/>
      <c r="H30" s="1044"/>
      <c r="I30" s="1044"/>
      <c r="J30" s="1044"/>
      <c r="K30" s="1044"/>
      <c r="L30" s="1044"/>
      <c r="M30" s="1044"/>
      <c r="N30" s="1044"/>
      <c r="O30" s="1044"/>
      <c r="P30" s="1045"/>
      <c r="Q30" s="1051">
        <v>97</v>
      </c>
      <c r="R30" s="1052"/>
      <c r="S30" s="1052"/>
      <c r="T30" s="1052"/>
      <c r="U30" s="1052"/>
      <c r="V30" s="1052">
        <v>96</v>
      </c>
      <c r="W30" s="1052"/>
      <c r="X30" s="1052"/>
      <c r="Y30" s="1052"/>
      <c r="Z30" s="1052"/>
      <c r="AA30" s="1052">
        <v>1</v>
      </c>
      <c r="AB30" s="1052"/>
      <c r="AC30" s="1052"/>
      <c r="AD30" s="1052"/>
      <c r="AE30" s="1053"/>
      <c r="AF30" s="1048">
        <v>1</v>
      </c>
      <c r="AG30" s="1049"/>
      <c r="AH30" s="1049"/>
      <c r="AI30" s="1049"/>
      <c r="AJ30" s="1050"/>
      <c r="AK30" s="993">
        <v>36</v>
      </c>
      <c r="AL30" s="984"/>
      <c r="AM30" s="984"/>
      <c r="AN30" s="984"/>
      <c r="AO30" s="984"/>
      <c r="AP30" s="984" t="s">
        <v>553</v>
      </c>
      <c r="AQ30" s="984"/>
      <c r="AR30" s="984"/>
      <c r="AS30" s="984"/>
      <c r="AT30" s="984"/>
      <c r="AU30" s="984" t="s">
        <v>553</v>
      </c>
      <c r="AV30" s="984"/>
      <c r="AW30" s="984"/>
      <c r="AX30" s="984"/>
      <c r="AY30" s="984"/>
      <c r="AZ30" s="1054" t="s">
        <v>553</v>
      </c>
      <c r="BA30" s="1054"/>
      <c r="BB30" s="1054"/>
      <c r="BC30" s="1054"/>
      <c r="BD30" s="1054"/>
      <c r="BE30" s="985"/>
      <c r="BF30" s="985"/>
      <c r="BG30" s="985"/>
      <c r="BH30" s="985"/>
      <c r="BI30" s="986"/>
      <c r="BJ30" s="226"/>
      <c r="BK30" s="226"/>
      <c r="BL30" s="226"/>
      <c r="BM30" s="226"/>
      <c r="BN30" s="226"/>
      <c r="BO30" s="235"/>
      <c r="BP30" s="235"/>
      <c r="BQ30" s="232">
        <v>24</v>
      </c>
      <c r="BR30" s="233"/>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24"/>
    </row>
    <row r="31" spans="1:131" ht="26.25" customHeight="1" x14ac:dyDescent="0.15">
      <c r="A31" s="236">
        <v>4</v>
      </c>
      <c r="B31" s="1043" t="s">
        <v>392</v>
      </c>
      <c r="C31" s="1044"/>
      <c r="D31" s="1044"/>
      <c r="E31" s="1044"/>
      <c r="F31" s="1044"/>
      <c r="G31" s="1044"/>
      <c r="H31" s="1044"/>
      <c r="I31" s="1044"/>
      <c r="J31" s="1044"/>
      <c r="K31" s="1044"/>
      <c r="L31" s="1044"/>
      <c r="M31" s="1044"/>
      <c r="N31" s="1044"/>
      <c r="O31" s="1044"/>
      <c r="P31" s="1045"/>
      <c r="Q31" s="1051">
        <v>20</v>
      </c>
      <c r="R31" s="1052"/>
      <c r="S31" s="1052"/>
      <c r="T31" s="1052"/>
      <c r="U31" s="1052"/>
      <c r="V31" s="1052">
        <v>20</v>
      </c>
      <c r="W31" s="1052"/>
      <c r="X31" s="1052"/>
      <c r="Y31" s="1052"/>
      <c r="Z31" s="1052"/>
      <c r="AA31" s="1052">
        <v>0</v>
      </c>
      <c r="AB31" s="1052"/>
      <c r="AC31" s="1052"/>
      <c r="AD31" s="1052"/>
      <c r="AE31" s="1053"/>
      <c r="AF31" s="1048">
        <v>0</v>
      </c>
      <c r="AG31" s="1049"/>
      <c r="AH31" s="1049"/>
      <c r="AI31" s="1049"/>
      <c r="AJ31" s="1050"/>
      <c r="AK31" s="993">
        <v>10</v>
      </c>
      <c r="AL31" s="984"/>
      <c r="AM31" s="984"/>
      <c r="AN31" s="984"/>
      <c r="AO31" s="984"/>
      <c r="AP31" s="984" t="s">
        <v>553</v>
      </c>
      <c r="AQ31" s="984"/>
      <c r="AR31" s="984"/>
      <c r="AS31" s="984"/>
      <c r="AT31" s="984"/>
      <c r="AU31" s="984" t="s">
        <v>553</v>
      </c>
      <c r="AV31" s="984"/>
      <c r="AW31" s="984"/>
      <c r="AX31" s="984"/>
      <c r="AY31" s="984"/>
      <c r="AZ31" s="1054" t="s">
        <v>553</v>
      </c>
      <c r="BA31" s="1054"/>
      <c r="BB31" s="1054"/>
      <c r="BC31" s="1054"/>
      <c r="BD31" s="1054"/>
      <c r="BE31" s="985"/>
      <c r="BF31" s="985"/>
      <c r="BG31" s="985"/>
      <c r="BH31" s="985"/>
      <c r="BI31" s="986"/>
      <c r="BJ31" s="226"/>
      <c r="BK31" s="226"/>
      <c r="BL31" s="226"/>
      <c r="BM31" s="226"/>
      <c r="BN31" s="226"/>
      <c r="BO31" s="235"/>
      <c r="BP31" s="235"/>
      <c r="BQ31" s="232">
        <v>25</v>
      </c>
      <c r="BR31" s="233"/>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24"/>
    </row>
    <row r="32" spans="1:131" ht="26.25" customHeight="1" x14ac:dyDescent="0.15">
      <c r="A32" s="236">
        <v>5</v>
      </c>
      <c r="B32" s="1043" t="s">
        <v>393</v>
      </c>
      <c r="C32" s="1044"/>
      <c r="D32" s="1044"/>
      <c r="E32" s="1044"/>
      <c r="F32" s="1044"/>
      <c r="G32" s="1044"/>
      <c r="H32" s="1044"/>
      <c r="I32" s="1044"/>
      <c r="J32" s="1044"/>
      <c r="K32" s="1044"/>
      <c r="L32" s="1044"/>
      <c r="M32" s="1044"/>
      <c r="N32" s="1044"/>
      <c r="O32" s="1044"/>
      <c r="P32" s="1045"/>
      <c r="Q32" s="1051">
        <v>309</v>
      </c>
      <c r="R32" s="1052"/>
      <c r="S32" s="1052"/>
      <c r="T32" s="1052"/>
      <c r="U32" s="1052"/>
      <c r="V32" s="1052">
        <v>309</v>
      </c>
      <c r="W32" s="1052"/>
      <c r="X32" s="1052"/>
      <c r="Y32" s="1052"/>
      <c r="Z32" s="1052"/>
      <c r="AA32" s="1052">
        <v>0</v>
      </c>
      <c r="AB32" s="1052"/>
      <c r="AC32" s="1052"/>
      <c r="AD32" s="1052"/>
      <c r="AE32" s="1053"/>
      <c r="AF32" s="1048">
        <v>0</v>
      </c>
      <c r="AG32" s="1049"/>
      <c r="AH32" s="1049"/>
      <c r="AI32" s="1049"/>
      <c r="AJ32" s="1050"/>
      <c r="AK32" s="993">
        <v>148</v>
      </c>
      <c r="AL32" s="984"/>
      <c r="AM32" s="984"/>
      <c r="AN32" s="984"/>
      <c r="AO32" s="984"/>
      <c r="AP32" s="984">
        <v>222</v>
      </c>
      <c r="AQ32" s="984"/>
      <c r="AR32" s="984"/>
      <c r="AS32" s="984"/>
      <c r="AT32" s="984"/>
      <c r="AU32" s="984">
        <v>105</v>
      </c>
      <c r="AV32" s="984"/>
      <c r="AW32" s="984"/>
      <c r="AX32" s="984"/>
      <c r="AY32" s="984"/>
      <c r="AZ32" s="1054" t="s">
        <v>553</v>
      </c>
      <c r="BA32" s="1054"/>
      <c r="BB32" s="1054"/>
      <c r="BC32" s="1054"/>
      <c r="BD32" s="1054"/>
      <c r="BE32" s="985"/>
      <c r="BF32" s="985"/>
      <c r="BG32" s="985"/>
      <c r="BH32" s="985"/>
      <c r="BI32" s="986"/>
      <c r="BJ32" s="226"/>
      <c r="BK32" s="226"/>
      <c r="BL32" s="226"/>
      <c r="BM32" s="226"/>
      <c r="BN32" s="226"/>
      <c r="BO32" s="235"/>
      <c r="BP32" s="235"/>
      <c r="BQ32" s="232">
        <v>26</v>
      </c>
      <c r="BR32" s="233"/>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24"/>
    </row>
    <row r="33" spans="1:131" ht="26.25" customHeight="1" x14ac:dyDescent="0.15">
      <c r="A33" s="236">
        <v>6</v>
      </c>
      <c r="B33" s="1043" t="s">
        <v>394</v>
      </c>
      <c r="C33" s="1044"/>
      <c r="D33" s="1044"/>
      <c r="E33" s="1044"/>
      <c r="F33" s="1044"/>
      <c r="G33" s="1044"/>
      <c r="H33" s="1044"/>
      <c r="I33" s="1044"/>
      <c r="J33" s="1044"/>
      <c r="K33" s="1044"/>
      <c r="L33" s="1044"/>
      <c r="M33" s="1044"/>
      <c r="N33" s="1044"/>
      <c r="O33" s="1044"/>
      <c r="P33" s="1045"/>
      <c r="Q33" s="1051">
        <v>222</v>
      </c>
      <c r="R33" s="1052"/>
      <c r="S33" s="1052"/>
      <c r="T33" s="1052"/>
      <c r="U33" s="1052"/>
      <c r="V33" s="1052">
        <v>236</v>
      </c>
      <c r="W33" s="1052"/>
      <c r="X33" s="1052"/>
      <c r="Y33" s="1052"/>
      <c r="Z33" s="1052"/>
      <c r="AA33" s="1052">
        <v>-15</v>
      </c>
      <c r="AB33" s="1052"/>
      <c r="AC33" s="1052"/>
      <c r="AD33" s="1052"/>
      <c r="AE33" s="1053"/>
      <c r="AF33" s="1048">
        <v>400</v>
      </c>
      <c r="AG33" s="1049"/>
      <c r="AH33" s="1049"/>
      <c r="AI33" s="1049"/>
      <c r="AJ33" s="1050"/>
      <c r="AK33" s="993">
        <v>19</v>
      </c>
      <c r="AL33" s="984"/>
      <c r="AM33" s="984"/>
      <c r="AN33" s="984"/>
      <c r="AO33" s="984"/>
      <c r="AP33" s="984">
        <v>605</v>
      </c>
      <c r="AQ33" s="984"/>
      <c r="AR33" s="984"/>
      <c r="AS33" s="984"/>
      <c r="AT33" s="984"/>
      <c r="AU33" s="984">
        <v>147</v>
      </c>
      <c r="AV33" s="984"/>
      <c r="AW33" s="984"/>
      <c r="AX33" s="984"/>
      <c r="AY33" s="984"/>
      <c r="AZ33" s="1054" t="s">
        <v>553</v>
      </c>
      <c r="BA33" s="1054"/>
      <c r="BB33" s="1054"/>
      <c r="BC33" s="1054"/>
      <c r="BD33" s="1054"/>
      <c r="BE33" s="985" t="s">
        <v>395</v>
      </c>
      <c r="BF33" s="985"/>
      <c r="BG33" s="985"/>
      <c r="BH33" s="985"/>
      <c r="BI33" s="986"/>
      <c r="BJ33" s="226"/>
      <c r="BK33" s="226"/>
      <c r="BL33" s="226"/>
      <c r="BM33" s="226"/>
      <c r="BN33" s="226"/>
      <c r="BO33" s="235"/>
      <c r="BP33" s="235"/>
      <c r="BQ33" s="232">
        <v>27</v>
      </c>
      <c r="BR33" s="233"/>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24"/>
    </row>
    <row r="34" spans="1:131" ht="26.25" customHeight="1" x14ac:dyDescent="0.15">
      <c r="A34" s="236">
        <v>7</v>
      </c>
      <c r="B34" s="1043" t="s">
        <v>396</v>
      </c>
      <c r="C34" s="1044"/>
      <c r="D34" s="1044"/>
      <c r="E34" s="1044"/>
      <c r="F34" s="1044"/>
      <c r="G34" s="1044"/>
      <c r="H34" s="1044"/>
      <c r="I34" s="1044"/>
      <c r="J34" s="1044"/>
      <c r="K34" s="1044"/>
      <c r="L34" s="1044"/>
      <c r="M34" s="1044"/>
      <c r="N34" s="1044"/>
      <c r="O34" s="1044"/>
      <c r="P34" s="1045"/>
      <c r="Q34" s="1051">
        <v>450</v>
      </c>
      <c r="R34" s="1052"/>
      <c r="S34" s="1052"/>
      <c r="T34" s="1052"/>
      <c r="U34" s="1052"/>
      <c r="V34" s="1052">
        <v>402</v>
      </c>
      <c r="W34" s="1052"/>
      <c r="X34" s="1052"/>
      <c r="Y34" s="1052"/>
      <c r="Z34" s="1052"/>
      <c r="AA34" s="1052">
        <v>47</v>
      </c>
      <c r="AB34" s="1052"/>
      <c r="AC34" s="1052"/>
      <c r="AD34" s="1052"/>
      <c r="AE34" s="1053"/>
      <c r="AF34" s="1048">
        <v>16</v>
      </c>
      <c r="AG34" s="1049"/>
      <c r="AH34" s="1049"/>
      <c r="AI34" s="1049"/>
      <c r="AJ34" s="1050"/>
      <c r="AK34" s="993">
        <v>278</v>
      </c>
      <c r="AL34" s="984"/>
      <c r="AM34" s="984"/>
      <c r="AN34" s="984"/>
      <c r="AO34" s="984"/>
      <c r="AP34" s="984">
        <v>2268</v>
      </c>
      <c r="AQ34" s="984"/>
      <c r="AR34" s="984"/>
      <c r="AS34" s="984"/>
      <c r="AT34" s="984"/>
      <c r="AU34" s="984">
        <v>2268</v>
      </c>
      <c r="AV34" s="984"/>
      <c r="AW34" s="984"/>
      <c r="AX34" s="984"/>
      <c r="AY34" s="984"/>
      <c r="AZ34" s="1054" t="s">
        <v>553</v>
      </c>
      <c r="BA34" s="1054"/>
      <c r="BB34" s="1054"/>
      <c r="BC34" s="1054"/>
      <c r="BD34" s="1054"/>
      <c r="BE34" s="985" t="s">
        <v>397</v>
      </c>
      <c r="BF34" s="985"/>
      <c r="BG34" s="985"/>
      <c r="BH34" s="985"/>
      <c r="BI34" s="986"/>
      <c r="BJ34" s="226"/>
      <c r="BK34" s="226"/>
      <c r="BL34" s="226"/>
      <c r="BM34" s="226"/>
      <c r="BN34" s="226"/>
      <c r="BO34" s="235"/>
      <c r="BP34" s="235"/>
      <c r="BQ34" s="232">
        <v>28</v>
      </c>
      <c r="BR34" s="233"/>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24"/>
    </row>
    <row r="35" spans="1:131" ht="26.25" customHeight="1" x14ac:dyDescent="0.15">
      <c r="A35" s="236">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26"/>
      <c r="BK35" s="226"/>
      <c r="BL35" s="226"/>
      <c r="BM35" s="226"/>
      <c r="BN35" s="226"/>
      <c r="BO35" s="235"/>
      <c r="BP35" s="235"/>
      <c r="BQ35" s="232">
        <v>29</v>
      </c>
      <c r="BR35" s="233"/>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24"/>
    </row>
    <row r="36" spans="1:131" ht="26.25" customHeight="1" x14ac:dyDescent="0.15">
      <c r="A36" s="236">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26"/>
      <c r="BK36" s="226"/>
      <c r="BL36" s="226"/>
      <c r="BM36" s="226"/>
      <c r="BN36" s="226"/>
      <c r="BO36" s="235"/>
      <c r="BP36" s="235"/>
      <c r="BQ36" s="232">
        <v>30</v>
      </c>
      <c r="BR36" s="233"/>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24"/>
    </row>
    <row r="37" spans="1:131" ht="26.25" customHeight="1" x14ac:dyDescent="0.15">
      <c r="A37" s="236">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26"/>
      <c r="BK37" s="226"/>
      <c r="BL37" s="226"/>
      <c r="BM37" s="226"/>
      <c r="BN37" s="226"/>
      <c r="BO37" s="235"/>
      <c r="BP37" s="235"/>
      <c r="BQ37" s="232">
        <v>31</v>
      </c>
      <c r="BR37" s="233"/>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24"/>
    </row>
    <row r="38" spans="1:131" ht="26.25" customHeight="1" x14ac:dyDescent="0.15">
      <c r="A38" s="236">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26"/>
      <c r="BK38" s="226"/>
      <c r="BL38" s="226"/>
      <c r="BM38" s="226"/>
      <c r="BN38" s="226"/>
      <c r="BO38" s="235"/>
      <c r="BP38" s="235"/>
      <c r="BQ38" s="232">
        <v>32</v>
      </c>
      <c r="BR38" s="233"/>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24"/>
    </row>
    <row r="39" spans="1:131" ht="26.25" customHeight="1" x14ac:dyDescent="0.15">
      <c r="A39" s="236">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26"/>
      <c r="BK39" s="226"/>
      <c r="BL39" s="226"/>
      <c r="BM39" s="226"/>
      <c r="BN39" s="226"/>
      <c r="BO39" s="235"/>
      <c r="BP39" s="235"/>
      <c r="BQ39" s="232">
        <v>33</v>
      </c>
      <c r="BR39" s="233"/>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24"/>
    </row>
    <row r="40" spans="1:131" ht="26.25" customHeight="1" x14ac:dyDescent="0.15">
      <c r="A40" s="232">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26"/>
      <c r="BK40" s="226"/>
      <c r="BL40" s="226"/>
      <c r="BM40" s="226"/>
      <c r="BN40" s="226"/>
      <c r="BO40" s="235"/>
      <c r="BP40" s="235"/>
      <c r="BQ40" s="232">
        <v>34</v>
      </c>
      <c r="BR40" s="233"/>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24"/>
    </row>
    <row r="41" spans="1:131" ht="26.25" customHeight="1" x14ac:dyDescent="0.15">
      <c r="A41" s="232">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26"/>
      <c r="BK41" s="226"/>
      <c r="BL41" s="226"/>
      <c r="BM41" s="226"/>
      <c r="BN41" s="226"/>
      <c r="BO41" s="235"/>
      <c r="BP41" s="235"/>
      <c r="BQ41" s="232">
        <v>35</v>
      </c>
      <c r="BR41" s="233"/>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24"/>
    </row>
    <row r="42" spans="1:131" ht="26.25" customHeight="1" x14ac:dyDescent="0.15">
      <c r="A42" s="232">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26"/>
      <c r="BK42" s="226"/>
      <c r="BL42" s="226"/>
      <c r="BM42" s="226"/>
      <c r="BN42" s="226"/>
      <c r="BO42" s="235"/>
      <c r="BP42" s="235"/>
      <c r="BQ42" s="232">
        <v>36</v>
      </c>
      <c r="BR42" s="233"/>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24"/>
    </row>
    <row r="43" spans="1:131" ht="26.25" customHeight="1" x14ac:dyDescent="0.15">
      <c r="A43" s="232">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26"/>
      <c r="BK43" s="226"/>
      <c r="BL43" s="226"/>
      <c r="BM43" s="226"/>
      <c r="BN43" s="226"/>
      <c r="BO43" s="235"/>
      <c r="BP43" s="235"/>
      <c r="BQ43" s="232">
        <v>37</v>
      </c>
      <c r="BR43" s="233"/>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24"/>
    </row>
    <row r="44" spans="1:131" ht="26.25" customHeight="1" x14ac:dyDescent="0.15">
      <c r="A44" s="232">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26"/>
      <c r="BK44" s="226"/>
      <c r="BL44" s="226"/>
      <c r="BM44" s="226"/>
      <c r="BN44" s="226"/>
      <c r="BO44" s="235"/>
      <c r="BP44" s="235"/>
      <c r="BQ44" s="232">
        <v>38</v>
      </c>
      <c r="BR44" s="233"/>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24"/>
    </row>
    <row r="45" spans="1:131" ht="26.25" customHeight="1" x14ac:dyDescent="0.15">
      <c r="A45" s="232">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26"/>
      <c r="BK45" s="226"/>
      <c r="BL45" s="226"/>
      <c r="BM45" s="226"/>
      <c r="BN45" s="226"/>
      <c r="BO45" s="235"/>
      <c r="BP45" s="235"/>
      <c r="BQ45" s="232">
        <v>39</v>
      </c>
      <c r="BR45" s="233"/>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24"/>
    </row>
    <row r="46" spans="1:131" ht="26.25" customHeight="1" x14ac:dyDescent="0.15">
      <c r="A46" s="232">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26"/>
      <c r="BK46" s="226"/>
      <c r="BL46" s="226"/>
      <c r="BM46" s="226"/>
      <c r="BN46" s="226"/>
      <c r="BO46" s="235"/>
      <c r="BP46" s="235"/>
      <c r="BQ46" s="232">
        <v>40</v>
      </c>
      <c r="BR46" s="233"/>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24"/>
    </row>
    <row r="47" spans="1:131" ht="26.25" customHeight="1" x14ac:dyDescent="0.15">
      <c r="A47" s="232">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26"/>
      <c r="BK47" s="226"/>
      <c r="BL47" s="226"/>
      <c r="BM47" s="226"/>
      <c r="BN47" s="226"/>
      <c r="BO47" s="235"/>
      <c r="BP47" s="235"/>
      <c r="BQ47" s="232">
        <v>41</v>
      </c>
      <c r="BR47" s="233"/>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24"/>
    </row>
    <row r="48" spans="1:131" ht="26.25" customHeight="1" x14ac:dyDescent="0.15">
      <c r="A48" s="232">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26"/>
      <c r="BK48" s="226"/>
      <c r="BL48" s="226"/>
      <c r="BM48" s="226"/>
      <c r="BN48" s="226"/>
      <c r="BO48" s="235"/>
      <c r="BP48" s="235"/>
      <c r="BQ48" s="232">
        <v>42</v>
      </c>
      <c r="BR48" s="233"/>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24"/>
    </row>
    <row r="49" spans="1:131" ht="26.25" customHeight="1" x14ac:dyDescent="0.15">
      <c r="A49" s="232">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26"/>
      <c r="BK49" s="226"/>
      <c r="BL49" s="226"/>
      <c r="BM49" s="226"/>
      <c r="BN49" s="226"/>
      <c r="BO49" s="235"/>
      <c r="BP49" s="235"/>
      <c r="BQ49" s="232">
        <v>43</v>
      </c>
      <c r="BR49" s="233"/>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24"/>
    </row>
    <row r="50" spans="1:131" ht="26.25" customHeight="1" x14ac:dyDescent="0.15">
      <c r="A50" s="232">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26"/>
      <c r="BK50" s="226"/>
      <c r="BL50" s="226"/>
      <c r="BM50" s="226"/>
      <c r="BN50" s="226"/>
      <c r="BO50" s="235"/>
      <c r="BP50" s="235"/>
      <c r="BQ50" s="232">
        <v>44</v>
      </c>
      <c r="BR50" s="233"/>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24"/>
    </row>
    <row r="51" spans="1:131" ht="26.25" customHeight="1" x14ac:dyDescent="0.15">
      <c r="A51" s="232">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26"/>
      <c r="BK51" s="226"/>
      <c r="BL51" s="226"/>
      <c r="BM51" s="226"/>
      <c r="BN51" s="226"/>
      <c r="BO51" s="235"/>
      <c r="BP51" s="235"/>
      <c r="BQ51" s="232">
        <v>45</v>
      </c>
      <c r="BR51" s="233"/>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24"/>
    </row>
    <row r="52" spans="1:131" ht="26.25" customHeight="1" x14ac:dyDescent="0.15">
      <c r="A52" s="232">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26"/>
      <c r="BK52" s="226"/>
      <c r="BL52" s="226"/>
      <c r="BM52" s="226"/>
      <c r="BN52" s="226"/>
      <c r="BO52" s="235"/>
      <c r="BP52" s="235"/>
      <c r="BQ52" s="232">
        <v>46</v>
      </c>
      <c r="BR52" s="233"/>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24"/>
    </row>
    <row r="53" spans="1:131" ht="26.25" customHeight="1" x14ac:dyDescent="0.15">
      <c r="A53" s="232">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26"/>
      <c r="BK53" s="226"/>
      <c r="BL53" s="226"/>
      <c r="BM53" s="226"/>
      <c r="BN53" s="226"/>
      <c r="BO53" s="235"/>
      <c r="BP53" s="235"/>
      <c r="BQ53" s="232">
        <v>47</v>
      </c>
      <c r="BR53" s="233"/>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24"/>
    </row>
    <row r="54" spans="1:131" ht="26.25" customHeight="1" x14ac:dyDescent="0.15">
      <c r="A54" s="232">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26"/>
      <c r="BK54" s="226"/>
      <c r="BL54" s="226"/>
      <c r="BM54" s="226"/>
      <c r="BN54" s="226"/>
      <c r="BO54" s="235"/>
      <c r="BP54" s="235"/>
      <c r="BQ54" s="232">
        <v>48</v>
      </c>
      <c r="BR54" s="233"/>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24"/>
    </row>
    <row r="55" spans="1:131" ht="26.25" customHeight="1" x14ac:dyDescent="0.15">
      <c r="A55" s="232">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26"/>
      <c r="BK55" s="226"/>
      <c r="BL55" s="226"/>
      <c r="BM55" s="226"/>
      <c r="BN55" s="226"/>
      <c r="BO55" s="235"/>
      <c r="BP55" s="235"/>
      <c r="BQ55" s="232">
        <v>49</v>
      </c>
      <c r="BR55" s="233"/>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24"/>
    </row>
    <row r="56" spans="1:131" ht="26.25" customHeight="1" x14ac:dyDescent="0.15">
      <c r="A56" s="232">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26"/>
      <c r="BK56" s="226"/>
      <c r="BL56" s="226"/>
      <c r="BM56" s="226"/>
      <c r="BN56" s="226"/>
      <c r="BO56" s="235"/>
      <c r="BP56" s="235"/>
      <c r="BQ56" s="232">
        <v>50</v>
      </c>
      <c r="BR56" s="233"/>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24"/>
    </row>
    <row r="57" spans="1:131" ht="26.25" customHeight="1" x14ac:dyDescent="0.15">
      <c r="A57" s="232">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26"/>
      <c r="BK57" s="226"/>
      <c r="BL57" s="226"/>
      <c r="BM57" s="226"/>
      <c r="BN57" s="226"/>
      <c r="BO57" s="235"/>
      <c r="BP57" s="235"/>
      <c r="BQ57" s="232">
        <v>51</v>
      </c>
      <c r="BR57" s="233"/>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24"/>
    </row>
    <row r="58" spans="1:131" ht="26.25" customHeight="1" x14ac:dyDescent="0.15">
      <c r="A58" s="232">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26"/>
      <c r="BK58" s="226"/>
      <c r="BL58" s="226"/>
      <c r="BM58" s="226"/>
      <c r="BN58" s="226"/>
      <c r="BO58" s="235"/>
      <c r="BP58" s="235"/>
      <c r="BQ58" s="232">
        <v>52</v>
      </c>
      <c r="BR58" s="233"/>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24"/>
    </row>
    <row r="59" spans="1:131" ht="26.25" customHeight="1" x14ac:dyDescent="0.15">
      <c r="A59" s="232">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26"/>
      <c r="BK59" s="226"/>
      <c r="BL59" s="226"/>
      <c r="BM59" s="226"/>
      <c r="BN59" s="226"/>
      <c r="BO59" s="235"/>
      <c r="BP59" s="235"/>
      <c r="BQ59" s="232">
        <v>53</v>
      </c>
      <c r="BR59" s="233"/>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24"/>
    </row>
    <row r="60" spans="1:131" ht="26.25" customHeight="1" x14ac:dyDescent="0.15">
      <c r="A60" s="232">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26"/>
      <c r="BK60" s="226"/>
      <c r="BL60" s="226"/>
      <c r="BM60" s="226"/>
      <c r="BN60" s="226"/>
      <c r="BO60" s="235"/>
      <c r="BP60" s="235"/>
      <c r="BQ60" s="232">
        <v>54</v>
      </c>
      <c r="BR60" s="233"/>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24"/>
    </row>
    <row r="61" spans="1:131" ht="26.25" customHeight="1" thickBot="1" x14ac:dyDescent="0.2">
      <c r="A61" s="232">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26"/>
      <c r="BK61" s="226"/>
      <c r="BL61" s="226"/>
      <c r="BM61" s="226"/>
      <c r="BN61" s="226"/>
      <c r="BO61" s="235"/>
      <c r="BP61" s="235"/>
      <c r="BQ61" s="232">
        <v>55</v>
      </c>
      <c r="BR61" s="233"/>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24"/>
    </row>
    <row r="62" spans="1:131" ht="26.25" customHeight="1" x14ac:dyDescent="0.15">
      <c r="A62" s="232">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398</v>
      </c>
      <c r="BK62" s="1041"/>
      <c r="BL62" s="1041"/>
      <c r="BM62" s="1041"/>
      <c r="BN62" s="1042"/>
      <c r="BO62" s="235"/>
      <c r="BP62" s="235"/>
      <c r="BQ62" s="232">
        <v>56</v>
      </c>
      <c r="BR62" s="233"/>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24"/>
    </row>
    <row r="63" spans="1:131" ht="26.25" customHeight="1" thickBot="1" x14ac:dyDescent="0.2">
      <c r="A63" s="234" t="s">
        <v>377</v>
      </c>
      <c r="B63" s="950" t="s">
        <v>399</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470</v>
      </c>
      <c r="AG63" s="972"/>
      <c r="AH63" s="972"/>
      <c r="AI63" s="972"/>
      <c r="AJ63" s="1035"/>
      <c r="AK63" s="1036"/>
      <c r="AL63" s="976"/>
      <c r="AM63" s="976"/>
      <c r="AN63" s="976"/>
      <c r="AO63" s="976"/>
      <c r="AP63" s="972">
        <v>3100</v>
      </c>
      <c r="AQ63" s="972"/>
      <c r="AR63" s="972"/>
      <c r="AS63" s="972"/>
      <c r="AT63" s="972"/>
      <c r="AU63" s="972">
        <v>2521</v>
      </c>
      <c r="AV63" s="972"/>
      <c r="AW63" s="972"/>
      <c r="AX63" s="972"/>
      <c r="AY63" s="972"/>
      <c r="AZ63" s="1030"/>
      <c r="BA63" s="1030"/>
      <c r="BB63" s="1030"/>
      <c r="BC63" s="1030"/>
      <c r="BD63" s="1030"/>
      <c r="BE63" s="973"/>
      <c r="BF63" s="973"/>
      <c r="BG63" s="973"/>
      <c r="BH63" s="973"/>
      <c r="BI63" s="974"/>
      <c r="BJ63" s="1031" t="s">
        <v>122</v>
      </c>
      <c r="BK63" s="966"/>
      <c r="BL63" s="966"/>
      <c r="BM63" s="966"/>
      <c r="BN63" s="1032"/>
      <c r="BO63" s="235"/>
      <c r="BP63" s="235"/>
      <c r="BQ63" s="232">
        <v>57</v>
      </c>
      <c r="BR63" s="233"/>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24"/>
    </row>
    <row r="64" spans="1:131" ht="26.25" customHeight="1" x14ac:dyDescent="0.15">
      <c r="A64" s="23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5"/>
      <c r="AY64" s="235"/>
      <c r="AZ64" s="235"/>
      <c r="BA64" s="235"/>
      <c r="BB64" s="235"/>
      <c r="BC64" s="235"/>
      <c r="BD64" s="235"/>
      <c r="BE64" s="235"/>
      <c r="BF64" s="235"/>
      <c r="BG64" s="235"/>
      <c r="BH64" s="235"/>
      <c r="BI64" s="235"/>
      <c r="BJ64" s="235"/>
      <c r="BK64" s="235"/>
      <c r="BL64" s="235"/>
      <c r="BM64" s="235"/>
      <c r="BN64" s="235"/>
      <c r="BO64" s="235"/>
      <c r="BP64" s="235"/>
      <c r="BQ64" s="232">
        <v>58</v>
      </c>
      <c r="BR64" s="233"/>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24"/>
    </row>
    <row r="65" spans="1:131" ht="26.25" customHeight="1" thickBot="1" x14ac:dyDescent="0.2">
      <c r="A65" s="226" t="s">
        <v>400</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5"/>
      <c r="BF65" s="235"/>
      <c r="BG65" s="235"/>
      <c r="BH65" s="235"/>
      <c r="BI65" s="235"/>
      <c r="BJ65" s="235"/>
      <c r="BK65" s="235"/>
      <c r="BL65" s="235"/>
      <c r="BM65" s="235"/>
      <c r="BN65" s="235"/>
      <c r="BO65" s="235"/>
      <c r="BP65" s="235"/>
      <c r="BQ65" s="232">
        <v>59</v>
      </c>
      <c r="BR65" s="233"/>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24"/>
    </row>
    <row r="66" spans="1:131" ht="26.25" customHeight="1" x14ac:dyDescent="0.15">
      <c r="A66" s="1008" t="s">
        <v>401</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402</v>
      </c>
      <c r="AV66" s="1015"/>
      <c r="AW66" s="1015"/>
      <c r="AX66" s="1015"/>
      <c r="AY66" s="1016"/>
      <c r="AZ66" s="1014" t="s">
        <v>365</v>
      </c>
      <c r="BA66" s="1015"/>
      <c r="BB66" s="1015"/>
      <c r="BC66" s="1015"/>
      <c r="BD66" s="1028"/>
      <c r="BE66" s="235"/>
      <c r="BF66" s="235"/>
      <c r="BG66" s="235"/>
      <c r="BH66" s="235"/>
      <c r="BI66" s="235"/>
      <c r="BJ66" s="235"/>
      <c r="BK66" s="235"/>
      <c r="BL66" s="235"/>
      <c r="BM66" s="235"/>
      <c r="BN66" s="235"/>
      <c r="BO66" s="235"/>
      <c r="BP66" s="235"/>
      <c r="BQ66" s="232">
        <v>60</v>
      </c>
      <c r="BR66" s="237"/>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24"/>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35"/>
      <c r="BF67" s="235"/>
      <c r="BG67" s="235"/>
      <c r="BH67" s="235"/>
      <c r="BI67" s="235"/>
      <c r="BJ67" s="235"/>
      <c r="BK67" s="235"/>
      <c r="BL67" s="235"/>
      <c r="BM67" s="235"/>
      <c r="BN67" s="235"/>
      <c r="BO67" s="235"/>
      <c r="BP67" s="235"/>
      <c r="BQ67" s="232">
        <v>61</v>
      </c>
      <c r="BR67" s="237"/>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24"/>
    </row>
    <row r="68" spans="1:131" ht="26.25" customHeight="1" thickTop="1" x14ac:dyDescent="0.15">
      <c r="A68" s="230">
        <v>1</v>
      </c>
      <c r="B68" s="998" t="s">
        <v>554</v>
      </c>
      <c r="C68" s="999"/>
      <c r="D68" s="999"/>
      <c r="E68" s="999"/>
      <c r="F68" s="999"/>
      <c r="G68" s="999"/>
      <c r="H68" s="999"/>
      <c r="I68" s="999"/>
      <c r="J68" s="999"/>
      <c r="K68" s="999"/>
      <c r="L68" s="999"/>
      <c r="M68" s="999"/>
      <c r="N68" s="999"/>
      <c r="O68" s="999"/>
      <c r="P68" s="1000"/>
      <c r="Q68" s="1001">
        <v>7225</v>
      </c>
      <c r="R68" s="995"/>
      <c r="S68" s="995"/>
      <c r="T68" s="995"/>
      <c r="U68" s="995"/>
      <c r="V68" s="995">
        <v>7094</v>
      </c>
      <c r="W68" s="995"/>
      <c r="X68" s="995"/>
      <c r="Y68" s="995"/>
      <c r="Z68" s="995"/>
      <c r="AA68" s="995">
        <v>131</v>
      </c>
      <c r="AB68" s="995"/>
      <c r="AC68" s="995"/>
      <c r="AD68" s="995"/>
      <c r="AE68" s="995"/>
      <c r="AF68" s="995">
        <v>131</v>
      </c>
      <c r="AG68" s="995"/>
      <c r="AH68" s="995"/>
      <c r="AI68" s="995"/>
      <c r="AJ68" s="995"/>
      <c r="AK68" s="995">
        <v>126</v>
      </c>
      <c r="AL68" s="995"/>
      <c r="AM68" s="995"/>
      <c r="AN68" s="995"/>
      <c r="AO68" s="995"/>
      <c r="AP68" s="995">
        <v>4032</v>
      </c>
      <c r="AQ68" s="995"/>
      <c r="AR68" s="995"/>
      <c r="AS68" s="995"/>
      <c r="AT68" s="995"/>
      <c r="AU68" s="995">
        <v>169</v>
      </c>
      <c r="AV68" s="995"/>
      <c r="AW68" s="995"/>
      <c r="AX68" s="995"/>
      <c r="AY68" s="995"/>
      <c r="AZ68" s="996"/>
      <c r="BA68" s="996"/>
      <c r="BB68" s="996"/>
      <c r="BC68" s="996"/>
      <c r="BD68" s="997"/>
      <c r="BE68" s="235"/>
      <c r="BF68" s="235"/>
      <c r="BG68" s="235"/>
      <c r="BH68" s="235"/>
      <c r="BI68" s="235"/>
      <c r="BJ68" s="235"/>
      <c r="BK68" s="235"/>
      <c r="BL68" s="235"/>
      <c r="BM68" s="235"/>
      <c r="BN68" s="235"/>
      <c r="BO68" s="235"/>
      <c r="BP68" s="235"/>
      <c r="BQ68" s="232">
        <v>62</v>
      </c>
      <c r="BR68" s="237"/>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24"/>
    </row>
    <row r="69" spans="1:131" ht="26.25" customHeight="1" x14ac:dyDescent="0.15">
      <c r="A69" s="232">
        <v>2</v>
      </c>
      <c r="B69" s="987" t="s">
        <v>555</v>
      </c>
      <c r="C69" s="988"/>
      <c r="D69" s="988"/>
      <c r="E69" s="988"/>
      <c r="F69" s="988"/>
      <c r="G69" s="988"/>
      <c r="H69" s="988"/>
      <c r="I69" s="988"/>
      <c r="J69" s="988"/>
      <c r="K69" s="988"/>
      <c r="L69" s="988"/>
      <c r="M69" s="988"/>
      <c r="N69" s="988"/>
      <c r="O69" s="988"/>
      <c r="P69" s="989"/>
      <c r="Q69" s="990">
        <v>18212</v>
      </c>
      <c r="R69" s="984"/>
      <c r="S69" s="984"/>
      <c r="T69" s="984"/>
      <c r="U69" s="984"/>
      <c r="V69" s="984">
        <v>18335</v>
      </c>
      <c r="W69" s="984"/>
      <c r="X69" s="984"/>
      <c r="Y69" s="984"/>
      <c r="Z69" s="984"/>
      <c r="AA69" s="984">
        <v>-123</v>
      </c>
      <c r="AB69" s="984"/>
      <c r="AC69" s="984"/>
      <c r="AD69" s="984"/>
      <c r="AE69" s="984"/>
      <c r="AF69" s="984">
        <v>3353</v>
      </c>
      <c r="AG69" s="984"/>
      <c r="AH69" s="984"/>
      <c r="AI69" s="984"/>
      <c r="AJ69" s="984"/>
      <c r="AK69" s="984" t="s">
        <v>553</v>
      </c>
      <c r="AL69" s="984"/>
      <c r="AM69" s="984"/>
      <c r="AN69" s="984"/>
      <c r="AO69" s="984"/>
      <c r="AP69" s="984">
        <v>15380</v>
      </c>
      <c r="AQ69" s="984"/>
      <c r="AR69" s="984"/>
      <c r="AS69" s="984"/>
      <c r="AT69" s="984"/>
      <c r="AU69" s="984">
        <v>103</v>
      </c>
      <c r="AV69" s="984"/>
      <c r="AW69" s="984"/>
      <c r="AX69" s="984"/>
      <c r="AY69" s="984"/>
      <c r="AZ69" s="985" t="s">
        <v>563</v>
      </c>
      <c r="BA69" s="985"/>
      <c r="BB69" s="985"/>
      <c r="BC69" s="985"/>
      <c r="BD69" s="986"/>
      <c r="BE69" s="235"/>
      <c r="BF69" s="235"/>
      <c r="BG69" s="235"/>
      <c r="BH69" s="235"/>
      <c r="BI69" s="235"/>
      <c r="BJ69" s="235"/>
      <c r="BK69" s="235"/>
      <c r="BL69" s="235"/>
      <c r="BM69" s="235"/>
      <c r="BN69" s="235"/>
      <c r="BO69" s="235"/>
      <c r="BP69" s="235"/>
      <c r="BQ69" s="232">
        <v>63</v>
      </c>
      <c r="BR69" s="237"/>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24"/>
    </row>
    <row r="70" spans="1:131" ht="26.25" customHeight="1" x14ac:dyDescent="0.15">
      <c r="A70" s="232">
        <v>3</v>
      </c>
      <c r="B70" s="987" t="s">
        <v>556</v>
      </c>
      <c r="C70" s="988"/>
      <c r="D70" s="988"/>
      <c r="E70" s="988"/>
      <c r="F70" s="988"/>
      <c r="G70" s="988"/>
      <c r="H70" s="988"/>
      <c r="I70" s="988"/>
      <c r="J70" s="988"/>
      <c r="K70" s="988"/>
      <c r="L70" s="988"/>
      <c r="M70" s="988"/>
      <c r="N70" s="988"/>
      <c r="O70" s="988"/>
      <c r="P70" s="989"/>
      <c r="Q70" s="990">
        <v>1548</v>
      </c>
      <c r="R70" s="984"/>
      <c r="S70" s="984"/>
      <c r="T70" s="984"/>
      <c r="U70" s="984"/>
      <c r="V70" s="984">
        <v>1492</v>
      </c>
      <c r="W70" s="984"/>
      <c r="X70" s="984"/>
      <c r="Y70" s="984"/>
      <c r="Z70" s="984"/>
      <c r="AA70" s="984">
        <v>55</v>
      </c>
      <c r="AB70" s="984"/>
      <c r="AC70" s="984"/>
      <c r="AD70" s="984"/>
      <c r="AE70" s="984"/>
      <c r="AF70" s="984">
        <v>55</v>
      </c>
      <c r="AG70" s="984"/>
      <c r="AH70" s="984"/>
      <c r="AI70" s="984"/>
      <c r="AJ70" s="984"/>
      <c r="AK70" s="984" t="s">
        <v>553</v>
      </c>
      <c r="AL70" s="984"/>
      <c r="AM70" s="984"/>
      <c r="AN70" s="984"/>
      <c r="AO70" s="984"/>
      <c r="AP70" s="984">
        <v>721</v>
      </c>
      <c r="AQ70" s="984"/>
      <c r="AR70" s="984"/>
      <c r="AS70" s="984"/>
      <c r="AT70" s="984"/>
      <c r="AU70" s="984">
        <v>20</v>
      </c>
      <c r="AV70" s="984"/>
      <c r="AW70" s="984"/>
      <c r="AX70" s="984"/>
      <c r="AY70" s="984"/>
      <c r="AZ70" s="985"/>
      <c r="BA70" s="985"/>
      <c r="BB70" s="985"/>
      <c r="BC70" s="985"/>
      <c r="BD70" s="986"/>
      <c r="BE70" s="235"/>
      <c r="BF70" s="235"/>
      <c r="BG70" s="235"/>
      <c r="BH70" s="235"/>
      <c r="BI70" s="235"/>
      <c r="BJ70" s="235"/>
      <c r="BK70" s="235"/>
      <c r="BL70" s="235"/>
      <c r="BM70" s="235"/>
      <c r="BN70" s="235"/>
      <c r="BO70" s="235"/>
      <c r="BP70" s="235"/>
      <c r="BQ70" s="232">
        <v>64</v>
      </c>
      <c r="BR70" s="237"/>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24"/>
    </row>
    <row r="71" spans="1:131" ht="26.25" customHeight="1" x14ac:dyDescent="0.15">
      <c r="A71" s="232">
        <v>4</v>
      </c>
      <c r="B71" s="987" t="s">
        <v>557</v>
      </c>
      <c r="C71" s="988"/>
      <c r="D71" s="988"/>
      <c r="E71" s="988"/>
      <c r="F71" s="988"/>
      <c r="G71" s="988"/>
      <c r="H71" s="988"/>
      <c r="I71" s="988"/>
      <c r="J71" s="988"/>
      <c r="K71" s="988"/>
      <c r="L71" s="988"/>
      <c r="M71" s="988"/>
      <c r="N71" s="988"/>
      <c r="O71" s="988"/>
      <c r="P71" s="989"/>
      <c r="Q71" s="990">
        <v>1103</v>
      </c>
      <c r="R71" s="984"/>
      <c r="S71" s="984"/>
      <c r="T71" s="984"/>
      <c r="U71" s="984"/>
      <c r="V71" s="984">
        <v>1100</v>
      </c>
      <c r="W71" s="984"/>
      <c r="X71" s="984"/>
      <c r="Y71" s="984"/>
      <c r="Z71" s="984"/>
      <c r="AA71" s="984">
        <v>3</v>
      </c>
      <c r="AB71" s="984"/>
      <c r="AC71" s="984"/>
      <c r="AD71" s="984"/>
      <c r="AE71" s="984"/>
      <c r="AF71" s="984">
        <v>3</v>
      </c>
      <c r="AG71" s="984"/>
      <c r="AH71" s="984"/>
      <c r="AI71" s="984"/>
      <c r="AJ71" s="984"/>
      <c r="AK71" s="984" t="s">
        <v>553</v>
      </c>
      <c r="AL71" s="984"/>
      <c r="AM71" s="984"/>
      <c r="AN71" s="984"/>
      <c r="AO71" s="984"/>
      <c r="AP71" s="984" t="s">
        <v>553</v>
      </c>
      <c r="AQ71" s="984"/>
      <c r="AR71" s="984"/>
      <c r="AS71" s="984"/>
      <c r="AT71" s="984"/>
      <c r="AU71" s="984" t="s">
        <v>553</v>
      </c>
      <c r="AV71" s="984"/>
      <c r="AW71" s="984"/>
      <c r="AX71" s="984"/>
      <c r="AY71" s="984"/>
      <c r="AZ71" s="985"/>
      <c r="BA71" s="985"/>
      <c r="BB71" s="985"/>
      <c r="BC71" s="985"/>
      <c r="BD71" s="986"/>
      <c r="BE71" s="235"/>
      <c r="BF71" s="235"/>
      <c r="BG71" s="235"/>
      <c r="BH71" s="235"/>
      <c r="BI71" s="235"/>
      <c r="BJ71" s="235"/>
      <c r="BK71" s="235"/>
      <c r="BL71" s="235"/>
      <c r="BM71" s="235"/>
      <c r="BN71" s="235"/>
      <c r="BO71" s="235"/>
      <c r="BP71" s="235"/>
      <c r="BQ71" s="232">
        <v>65</v>
      </c>
      <c r="BR71" s="237"/>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24"/>
    </row>
    <row r="72" spans="1:131" ht="26.25" customHeight="1" x14ac:dyDescent="0.15">
      <c r="A72" s="232">
        <v>5</v>
      </c>
      <c r="B72" s="987" t="s">
        <v>558</v>
      </c>
      <c r="C72" s="988"/>
      <c r="D72" s="988"/>
      <c r="E72" s="988"/>
      <c r="F72" s="988"/>
      <c r="G72" s="988"/>
      <c r="H72" s="988"/>
      <c r="I72" s="988"/>
      <c r="J72" s="988"/>
      <c r="K72" s="988"/>
      <c r="L72" s="988"/>
      <c r="M72" s="988"/>
      <c r="N72" s="988"/>
      <c r="O72" s="988"/>
      <c r="P72" s="989"/>
      <c r="Q72" s="990">
        <v>83</v>
      </c>
      <c r="R72" s="984"/>
      <c r="S72" s="984"/>
      <c r="T72" s="984"/>
      <c r="U72" s="984"/>
      <c r="V72" s="984">
        <v>69</v>
      </c>
      <c r="W72" s="984"/>
      <c r="X72" s="984"/>
      <c r="Y72" s="984"/>
      <c r="Z72" s="984"/>
      <c r="AA72" s="984">
        <v>14</v>
      </c>
      <c r="AB72" s="984"/>
      <c r="AC72" s="984"/>
      <c r="AD72" s="984"/>
      <c r="AE72" s="984"/>
      <c r="AF72" s="984">
        <v>14</v>
      </c>
      <c r="AG72" s="984"/>
      <c r="AH72" s="984"/>
      <c r="AI72" s="984"/>
      <c r="AJ72" s="984"/>
      <c r="AK72" s="984" t="s">
        <v>553</v>
      </c>
      <c r="AL72" s="984"/>
      <c r="AM72" s="984"/>
      <c r="AN72" s="984"/>
      <c r="AO72" s="984"/>
      <c r="AP72" s="984" t="s">
        <v>553</v>
      </c>
      <c r="AQ72" s="984"/>
      <c r="AR72" s="984"/>
      <c r="AS72" s="984"/>
      <c r="AT72" s="984"/>
      <c r="AU72" s="984" t="s">
        <v>553</v>
      </c>
      <c r="AV72" s="984"/>
      <c r="AW72" s="984"/>
      <c r="AX72" s="984"/>
      <c r="AY72" s="984"/>
      <c r="AZ72" s="985"/>
      <c r="BA72" s="985"/>
      <c r="BB72" s="985"/>
      <c r="BC72" s="985"/>
      <c r="BD72" s="986"/>
      <c r="BE72" s="235"/>
      <c r="BF72" s="235"/>
      <c r="BG72" s="235"/>
      <c r="BH72" s="235"/>
      <c r="BI72" s="235"/>
      <c r="BJ72" s="235"/>
      <c r="BK72" s="235"/>
      <c r="BL72" s="235"/>
      <c r="BM72" s="235"/>
      <c r="BN72" s="235"/>
      <c r="BO72" s="235"/>
      <c r="BP72" s="235"/>
      <c r="BQ72" s="232">
        <v>66</v>
      </c>
      <c r="BR72" s="237"/>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24"/>
    </row>
    <row r="73" spans="1:131" ht="26.25" customHeight="1" x14ac:dyDescent="0.15">
      <c r="A73" s="232">
        <v>6</v>
      </c>
      <c r="B73" s="987" t="s">
        <v>559</v>
      </c>
      <c r="C73" s="988"/>
      <c r="D73" s="988"/>
      <c r="E73" s="988"/>
      <c r="F73" s="988"/>
      <c r="G73" s="988"/>
      <c r="H73" s="988"/>
      <c r="I73" s="988"/>
      <c r="J73" s="988"/>
      <c r="K73" s="988"/>
      <c r="L73" s="988"/>
      <c r="M73" s="988"/>
      <c r="N73" s="988"/>
      <c r="O73" s="988"/>
      <c r="P73" s="989"/>
      <c r="Q73" s="990">
        <v>25</v>
      </c>
      <c r="R73" s="984"/>
      <c r="S73" s="984"/>
      <c r="T73" s="984"/>
      <c r="U73" s="984"/>
      <c r="V73" s="984">
        <v>19</v>
      </c>
      <c r="W73" s="984"/>
      <c r="X73" s="984"/>
      <c r="Y73" s="984"/>
      <c r="Z73" s="984"/>
      <c r="AA73" s="984">
        <v>6</v>
      </c>
      <c r="AB73" s="984"/>
      <c r="AC73" s="984"/>
      <c r="AD73" s="984"/>
      <c r="AE73" s="984"/>
      <c r="AF73" s="984">
        <v>6</v>
      </c>
      <c r="AG73" s="984"/>
      <c r="AH73" s="984"/>
      <c r="AI73" s="984"/>
      <c r="AJ73" s="984"/>
      <c r="AK73" s="984">
        <v>7</v>
      </c>
      <c r="AL73" s="984"/>
      <c r="AM73" s="984"/>
      <c r="AN73" s="984"/>
      <c r="AO73" s="984"/>
      <c r="AP73" s="984" t="s">
        <v>553</v>
      </c>
      <c r="AQ73" s="984"/>
      <c r="AR73" s="984"/>
      <c r="AS73" s="984"/>
      <c r="AT73" s="984"/>
      <c r="AU73" s="984" t="s">
        <v>553</v>
      </c>
      <c r="AV73" s="984"/>
      <c r="AW73" s="984"/>
      <c r="AX73" s="984"/>
      <c r="AY73" s="984"/>
      <c r="AZ73" s="985"/>
      <c r="BA73" s="985"/>
      <c r="BB73" s="985"/>
      <c r="BC73" s="985"/>
      <c r="BD73" s="986"/>
      <c r="BE73" s="235"/>
      <c r="BF73" s="235"/>
      <c r="BG73" s="235"/>
      <c r="BH73" s="235"/>
      <c r="BI73" s="235"/>
      <c r="BJ73" s="235"/>
      <c r="BK73" s="235"/>
      <c r="BL73" s="235"/>
      <c r="BM73" s="235"/>
      <c r="BN73" s="235"/>
      <c r="BO73" s="235"/>
      <c r="BP73" s="235"/>
      <c r="BQ73" s="232">
        <v>67</v>
      </c>
      <c r="BR73" s="237"/>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24"/>
    </row>
    <row r="74" spans="1:131" ht="26.25" customHeight="1" x14ac:dyDescent="0.15">
      <c r="A74" s="232">
        <v>7</v>
      </c>
      <c r="B74" s="987" t="s">
        <v>560</v>
      </c>
      <c r="C74" s="988"/>
      <c r="D74" s="988"/>
      <c r="E74" s="988"/>
      <c r="F74" s="988"/>
      <c r="G74" s="988"/>
      <c r="H74" s="988"/>
      <c r="I74" s="988"/>
      <c r="J74" s="988"/>
      <c r="K74" s="988"/>
      <c r="L74" s="988"/>
      <c r="M74" s="988"/>
      <c r="N74" s="988"/>
      <c r="O74" s="988"/>
      <c r="P74" s="989"/>
      <c r="Q74" s="990">
        <v>6431</v>
      </c>
      <c r="R74" s="984"/>
      <c r="S74" s="984"/>
      <c r="T74" s="984"/>
      <c r="U74" s="984"/>
      <c r="V74" s="984">
        <v>6234</v>
      </c>
      <c r="W74" s="984"/>
      <c r="X74" s="984"/>
      <c r="Y74" s="984"/>
      <c r="Z74" s="984"/>
      <c r="AA74" s="984">
        <v>197</v>
      </c>
      <c r="AB74" s="984"/>
      <c r="AC74" s="984"/>
      <c r="AD74" s="984"/>
      <c r="AE74" s="984"/>
      <c r="AF74" s="984">
        <v>197</v>
      </c>
      <c r="AG74" s="984"/>
      <c r="AH74" s="984"/>
      <c r="AI74" s="984"/>
      <c r="AJ74" s="984"/>
      <c r="AK74" s="984" t="s">
        <v>553</v>
      </c>
      <c r="AL74" s="984"/>
      <c r="AM74" s="984"/>
      <c r="AN74" s="984"/>
      <c r="AO74" s="984"/>
      <c r="AP74" s="984" t="s">
        <v>553</v>
      </c>
      <c r="AQ74" s="984"/>
      <c r="AR74" s="984"/>
      <c r="AS74" s="984"/>
      <c r="AT74" s="984"/>
      <c r="AU74" s="984" t="s">
        <v>553</v>
      </c>
      <c r="AV74" s="984"/>
      <c r="AW74" s="984"/>
      <c r="AX74" s="984"/>
      <c r="AY74" s="984"/>
      <c r="AZ74" s="985"/>
      <c r="BA74" s="985"/>
      <c r="BB74" s="985"/>
      <c r="BC74" s="985"/>
      <c r="BD74" s="986"/>
      <c r="BE74" s="235"/>
      <c r="BF74" s="235"/>
      <c r="BG74" s="235"/>
      <c r="BH74" s="235"/>
      <c r="BI74" s="235"/>
      <c r="BJ74" s="235"/>
      <c r="BK74" s="235"/>
      <c r="BL74" s="235"/>
      <c r="BM74" s="235"/>
      <c r="BN74" s="235"/>
      <c r="BO74" s="235"/>
      <c r="BP74" s="235"/>
      <c r="BQ74" s="232">
        <v>68</v>
      </c>
      <c r="BR74" s="237"/>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24"/>
    </row>
    <row r="75" spans="1:131" ht="26.25" customHeight="1" x14ac:dyDescent="0.15">
      <c r="A75" s="232">
        <v>8</v>
      </c>
      <c r="B75" s="987" t="s">
        <v>561</v>
      </c>
      <c r="C75" s="988"/>
      <c r="D75" s="988"/>
      <c r="E75" s="988"/>
      <c r="F75" s="988"/>
      <c r="G75" s="988"/>
      <c r="H75" s="988"/>
      <c r="I75" s="988"/>
      <c r="J75" s="988"/>
      <c r="K75" s="988"/>
      <c r="L75" s="988"/>
      <c r="M75" s="988"/>
      <c r="N75" s="988"/>
      <c r="O75" s="988"/>
      <c r="P75" s="989"/>
      <c r="Q75" s="991">
        <v>406</v>
      </c>
      <c r="R75" s="992"/>
      <c r="S75" s="992"/>
      <c r="T75" s="992"/>
      <c r="U75" s="993"/>
      <c r="V75" s="994">
        <v>324</v>
      </c>
      <c r="W75" s="992"/>
      <c r="X75" s="992"/>
      <c r="Y75" s="992"/>
      <c r="Z75" s="993"/>
      <c r="AA75" s="994">
        <v>82</v>
      </c>
      <c r="AB75" s="992"/>
      <c r="AC75" s="992"/>
      <c r="AD75" s="992"/>
      <c r="AE75" s="993"/>
      <c r="AF75" s="994">
        <v>82</v>
      </c>
      <c r="AG75" s="992"/>
      <c r="AH75" s="992"/>
      <c r="AI75" s="992"/>
      <c r="AJ75" s="993"/>
      <c r="AK75" s="994" t="s">
        <v>553</v>
      </c>
      <c r="AL75" s="992"/>
      <c r="AM75" s="992"/>
      <c r="AN75" s="992"/>
      <c r="AO75" s="993"/>
      <c r="AP75" s="994" t="s">
        <v>553</v>
      </c>
      <c r="AQ75" s="992"/>
      <c r="AR75" s="992"/>
      <c r="AS75" s="992"/>
      <c r="AT75" s="993"/>
      <c r="AU75" s="994" t="s">
        <v>553</v>
      </c>
      <c r="AV75" s="992"/>
      <c r="AW75" s="992"/>
      <c r="AX75" s="992"/>
      <c r="AY75" s="993"/>
      <c r="AZ75" s="985"/>
      <c r="BA75" s="985"/>
      <c r="BB75" s="985"/>
      <c r="BC75" s="985"/>
      <c r="BD75" s="986"/>
      <c r="BE75" s="235"/>
      <c r="BF75" s="235"/>
      <c r="BG75" s="235"/>
      <c r="BH75" s="235"/>
      <c r="BI75" s="235"/>
      <c r="BJ75" s="235"/>
      <c r="BK75" s="235"/>
      <c r="BL75" s="235"/>
      <c r="BM75" s="235"/>
      <c r="BN75" s="235"/>
      <c r="BO75" s="235"/>
      <c r="BP75" s="235"/>
      <c r="BQ75" s="232">
        <v>69</v>
      </c>
      <c r="BR75" s="237"/>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24"/>
    </row>
    <row r="76" spans="1:131" ht="26.25" customHeight="1" x14ac:dyDescent="0.15">
      <c r="A76" s="232">
        <v>9</v>
      </c>
      <c r="B76" s="987" t="s">
        <v>562</v>
      </c>
      <c r="C76" s="988"/>
      <c r="D76" s="988"/>
      <c r="E76" s="988"/>
      <c r="F76" s="988"/>
      <c r="G76" s="988"/>
      <c r="H76" s="988"/>
      <c r="I76" s="988"/>
      <c r="J76" s="988"/>
      <c r="K76" s="988"/>
      <c r="L76" s="988"/>
      <c r="M76" s="988"/>
      <c r="N76" s="988"/>
      <c r="O76" s="988"/>
      <c r="P76" s="989"/>
      <c r="Q76" s="991">
        <v>161934</v>
      </c>
      <c r="R76" s="992"/>
      <c r="S76" s="992"/>
      <c r="T76" s="992"/>
      <c r="U76" s="993"/>
      <c r="V76" s="994">
        <v>158460</v>
      </c>
      <c r="W76" s="992"/>
      <c r="X76" s="992"/>
      <c r="Y76" s="992"/>
      <c r="Z76" s="993"/>
      <c r="AA76" s="994">
        <v>3473</v>
      </c>
      <c r="AB76" s="992"/>
      <c r="AC76" s="992"/>
      <c r="AD76" s="992"/>
      <c r="AE76" s="993"/>
      <c r="AF76" s="994">
        <v>3473</v>
      </c>
      <c r="AG76" s="992"/>
      <c r="AH76" s="992"/>
      <c r="AI76" s="992"/>
      <c r="AJ76" s="993"/>
      <c r="AK76" s="994">
        <v>1726</v>
      </c>
      <c r="AL76" s="992"/>
      <c r="AM76" s="992"/>
      <c r="AN76" s="992"/>
      <c r="AO76" s="993"/>
      <c r="AP76" s="994" t="s">
        <v>553</v>
      </c>
      <c r="AQ76" s="992"/>
      <c r="AR76" s="992"/>
      <c r="AS76" s="992"/>
      <c r="AT76" s="993"/>
      <c r="AU76" s="994" t="s">
        <v>553</v>
      </c>
      <c r="AV76" s="992"/>
      <c r="AW76" s="992"/>
      <c r="AX76" s="992"/>
      <c r="AY76" s="993"/>
      <c r="AZ76" s="985"/>
      <c r="BA76" s="985"/>
      <c r="BB76" s="985"/>
      <c r="BC76" s="985"/>
      <c r="BD76" s="986"/>
      <c r="BE76" s="235"/>
      <c r="BF76" s="235"/>
      <c r="BG76" s="235"/>
      <c r="BH76" s="235"/>
      <c r="BI76" s="235"/>
      <c r="BJ76" s="235"/>
      <c r="BK76" s="235"/>
      <c r="BL76" s="235"/>
      <c r="BM76" s="235"/>
      <c r="BN76" s="235"/>
      <c r="BO76" s="235"/>
      <c r="BP76" s="235"/>
      <c r="BQ76" s="232">
        <v>70</v>
      </c>
      <c r="BR76" s="237"/>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24"/>
    </row>
    <row r="77" spans="1:131" ht="26.25" customHeight="1" x14ac:dyDescent="0.15">
      <c r="A77" s="232">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35"/>
      <c r="BF77" s="235"/>
      <c r="BG77" s="235"/>
      <c r="BH77" s="235"/>
      <c r="BI77" s="235"/>
      <c r="BJ77" s="235"/>
      <c r="BK77" s="235"/>
      <c r="BL77" s="235"/>
      <c r="BM77" s="235"/>
      <c r="BN77" s="235"/>
      <c r="BO77" s="235"/>
      <c r="BP77" s="235"/>
      <c r="BQ77" s="232">
        <v>71</v>
      </c>
      <c r="BR77" s="237"/>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24"/>
    </row>
    <row r="78" spans="1:131" ht="26.25" customHeight="1" x14ac:dyDescent="0.15">
      <c r="A78" s="232">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35"/>
      <c r="BF78" s="235"/>
      <c r="BG78" s="235"/>
      <c r="BH78" s="235"/>
      <c r="BI78" s="235"/>
      <c r="BJ78" s="224"/>
      <c r="BK78" s="224"/>
      <c r="BL78" s="224"/>
      <c r="BM78" s="224"/>
      <c r="BN78" s="224"/>
      <c r="BO78" s="235"/>
      <c r="BP78" s="235"/>
      <c r="BQ78" s="232">
        <v>72</v>
      </c>
      <c r="BR78" s="237"/>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24"/>
    </row>
    <row r="79" spans="1:131" ht="26.25" customHeight="1" x14ac:dyDescent="0.15">
      <c r="A79" s="232">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35"/>
      <c r="BF79" s="235"/>
      <c r="BG79" s="235"/>
      <c r="BH79" s="235"/>
      <c r="BI79" s="235"/>
      <c r="BJ79" s="224"/>
      <c r="BK79" s="224"/>
      <c r="BL79" s="224"/>
      <c r="BM79" s="224"/>
      <c r="BN79" s="224"/>
      <c r="BO79" s="235"/>
      <c r="BP79" s="235"/>
      <c r="BQ79" s="232">
        <v>73</v>
      </c>
      <c r="BR79" s="237"/>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24"/>
    </row>
    <row r="80" spans="1:131" ht="26.25" customHeight="1" x14ac:dyDescent="0.15">
      <c r="A80" s="232">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35"/>
      <c r="BF80" s="235"/>
      <c r="BG80" s="235"/>
      <c r="BH80" s="235"/>
      <c r="BI80" s="235"/>
      <c r="BJ80" s="235"/>
      <c r="BK80" s="235"/>
      <c r="BL80" s="235"/>
      <c r="BM80" s="235"/>
      <c r="BN80" s="235"/>
      <c r="BO80" s="235"/>
      <c r="BP80" s="235"/>
      <c r="BQ80" s="232">
        <v>74</v>
      </c>
      <c r="BR80" s="237"/>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24"/>
    </row>
    <row r="81" spans="1:131" ht="26.25" customHeight="1" x14ac:dyDescent="0.15">
      <c r="A81" s="232">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35"/>
      <c r="BF81" s="235"/>
      <c r="BG81" s="235"/>
      <c r="BH81" s="235"/>
      <c r="BI81" s="235"/>
      <c r="BJ81" s="235"/>
      <c r="BK81" s="235"/>
      <c r="BL81" s="235"/>
      <c r="BM81" s="235"/>
      <c r="BN81" s="235"/>
      <c r="BO81" s="235"/>
      <c r="BP81" s="235"/>
      <c r="BQ81" s="232">
        <v>75</v>
      </c>
      <c r="BR81" s="237"/>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24"/>
    </row>
    <row r="82" spans="1:131" ht="26.25" customHeight="1" x14ac:dyDescent="0.15">
      <c r="A82" s="232">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35"/>
      <c r="BF82" s="235"/>
      <c r="BG82" s="235"/>
      <c r="BH82" s="235"/>
      <c r="BI82" s="235"/>
      <c r="BJ82" s="235"/>
      <c r="BK82" s="235"/>
      <c r="BL82" s="235"/>
      <c r="BM82" s="235"/>
      <c r="BN82" s="235"/>
      <c r="BO82" s="235"/>
      <c r="BP82" s="235"/>
      <c r="BQ82" s="232">
        <v>76</v>
      </c>
      <c r="BR82" s="237"/>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24"/>
    </row>
    <row r="83" spans="1:131" ht="26.25" customHeight="1" x14ac:dyDescent="0.15">
      <c r="A83" s="232">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35"/>
      <c r="BF83" s="235"/>
      <c r="BG83" s="235"/>
      <c r="BH83" s="235"/>
      <c r="BI83" s="235"/>
      <c r="BJ83" s="235"/>
      <c r="BK83" s="235"/>
      <c r="BL83" s="235"/>
      <c r="BM83" s="235"/>
      <c r="BN83" s="235"/>
      <c r="BO83" s="235"/>
      <c r="BP83" s="235"/>
      <c r="BQ83" s="232">
        <v>77</v>
      </c>
      <c r="BR83" s="237"/>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24"/>
    </row>
    <row r="84" spans="1:131" ht="26.25" customHeight="1" x14ac:dyDescent="0.15">
      <c r="A84" s="232">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35"/>
      <c r="BF84" s="235"/>
      <c r="BG84" s="235"/>
      <c r="BH84" s="235"/>
      <c r="BI84" s="235"/>
      <c r="BJ84" s="235"/>
      <c r="BK84" s="235"/>
      <c r="BL84" s="235"/>
      <c r="BM84" s="235"/>
      <c r="BN84" s="235"/>
      <c r="BO84" s="235"/>
      <c r="BP84" s="235"/>
      <c r="BQ84" s="232">
        <v>78</v>
      </c>
      <c r="BR84" s="237"/>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24"/>
    </row>
    <row r="85" spans="1:131" ht="26.25" customHeight="1" x14ac:dyDescent="0.15">
      <c r="A85" s="232">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35"/>
      <c r="BF85" s="235"/>
      <c r="BG85" s="235"/>
      <c r="BH85" s="235"/>
      <c r="BI85" s="235"/>
      <c r="BJ85" s="235"/>
      <c r="BK85" s="235"/>
      <c r="BL85" s="235"/>
      <c r="BM85" s="235"/>
      <c r="BN85" s="235"/>
      <c r="BO85" s="235"/>
      <c r="BP85" s="235"/>
      <c r="BQ85" s="232">
        <v>79</v>
      </c>
      <c r="BR85" s="237"/>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24"/>
    </row>
    <row r="86" spans="1:131" ht="26.25" customHeight="1" x14ac:dyDescent="0.15">
      <c r="A86" s="232">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35"/>
      <c r="BF86" s="235"/>
      <c r="BG86" s="235"/>
      <c r="BH86" s="235"/>
      <c r="BI86" s="235"/>
      <c r="BJ86" s="235"/>
      <c r="BK86" s="235"/>
      <c r="BL86" s="235"/>
      <c r="BM86" s="235"/>
      <c r="BN86" s="235"/>
      <c r="BO86" s="235"/>
      <c r="BP86" s="235"/>
      <c r="BQ86" s="232">
        <v>80</v>
      </c>
      <c r="BR86" s="237"/>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24"/>
    </row>
    <row r="87" spans="1:131" ht="26.25" customHeight="1" x14ac:dyDescent="0.15">
      <c r="A87" s="238">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35"/>
      <c r="BF87" s="235"/>
      <c r="BG87" s="235"/>
      <c r="BH87" s="235"/>
      <c r="BI87" s="235"/>
      <c r="BJ87" s="235"/>
      <c r="BK87" s="235"/>
      <c r="BL87" s="235"/>
      <c r="BM87" s="235"/>
      <c r="BN87" s="235"/>
      <c r="BO87" s="235"/>
      <c r="BP87" s="235"/>
      <c r="BQ87" s="232">
        <v>81</v>
      </c>
      <c r="BR87" s="237"/>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24"/>
    </row>
    <row r="88" spans="1:131" ht="26.25" customHeight="1" thickBot="1" x14ac:dyDescent="0.2">
      <c r="A88" s="234" t="s">
        <v>377</v>
      </c>
      <c r="B88" s="950" t="s">
        <v>403</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7314</v>
      </c>
      <c r="AG88" s="972"/>
      <c r="AH88" s="972"/>
      <c r="AI88" s="972"/>
      <c r="AJ88" s="972"/>
      <c r="AK88" s="976"/>
      <c r="AL88" s="976"/>
      <c r="AM88" s="976"/>
      <c r="AN88" s="976"/>
      <c r="AO88" s="976"/>
      <c r="AP88" s="972">
        <v>20133</v>
      </c>
      <c r="AQ88" s="972"/>
      <c r="AR88" s="972"/>
      <c r="AS88" s="972"/>
      <c r="AT88" s="972"/>
      <c r="AU88" s="972">
        <v>292</v>
      </c>
      <c r="AV88" s="972"/>
      <c r="AW88" s="972"/>
      <c r="AX88" s="972"/>
      <c r="AY88" s="972"/>
      <c r="AZ88" s="973"/>
      <c r="BA88" s="973"/>
      <c r="BB88" s="973"/>
      <c r="BC88" s="973"/>
      <c r="BD88" s="974"/>
      <c r="BE88" s="235"/>
      <c r="BF88" s="235"/>
      <c r="BG88" s="235"/>
      <c r="BH88" s="235"/>
      <c r="BI88" s="235"/>
      <c r="BJ88" s="235"/>
      <c r="BK88" s="235"/>
      <c r="BL88" s="235"/>
      <c r="BM88" s="235"/>
      <c r="BN88" s="235"/>
      <c r="BO88" s="235"/>
      <c r="BP88" s="235"/>
      <c r="BQ88" s="232">
        <v>82</v>
      </c>
      <c r="BR88" s="237"/>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24"/>
    </row>
    <row r="89" spans="1:131" ht="26.25" hidden="1" customHeight="1" x14ac:dyDescent="0.15">
      <c r="A89" s="239"/>
      <c r="B89" s="240"/>
      <c r="C89" s="240"/>
      <c r="D89" s="240"/>
      <c r="E89" s="240"/>
      <c r="F89" s="240"/>
      <c r="G89" s="240"/>
      <c r="H89" s="240"/>
      <c r="I89" s="240"/>
      <c r="J89" s="240"/>
      <c r="K89" s="240"/>
      <c r="L89" s="240"/>
      <c r="M89" s="240"/>
      <c r="N89" s="240"/>
      <c r="O89" s="240"/>
      <c r="P89" s="240"/>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2"/>
      <c r="BA89" s="242"/>
      <c r="BB89" s="242"/>
      <c r="BC89" s="242"/>
      <c r="BD89" s="242"/>
      <c r="BE89" s="235"/>
      <c r="BF89" s="235"/>
      <c r="BG89" s="235"/>
      <c r="BH89" s="235"/>
      <c r="BI89" s="235"/>
      <c r="BJ89" s="235"/>
      <c r="BK89" s="235"/>
      <c r="BL89" s="235"/>
      <c r="BM89" s="235"/>
      <c r="BN89" s="235"/>
      <c r="BO89" s="235"/>
      <c r="BP89" s="235"/>
      <c r="BQ89" s="232">
        <v>83</v>
      </c>
      <c r="BR89" s="237"/>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24"/>
    </row>
    <row r="90" spans="1:131" ht="26.25" hidden="1" customHeight="1" x14ac:dyDescent="0.15">
      <c r="A90" s="239"/>
      <c r="B90" s="240"/>
      <c r="C90" s="240"/>
      <c r="D90" s="240"/>
      <c r="E90" s="240"/>
      <c r="F90" s="240"/>
      <c r="G90" s="240"/>
      <c r="H90" s="240"/>
      <c r="I90" s="240"/>
      <c r="J90" s="240"/>
      <c r="K90" s="240"/>
      <c r="L90" s="240"/>
      <c r="M90" s="240"/>
      <c r="N90" s="240"/>
      <c r="O90" s="240"/>
      <c r="P90" s="240"/>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2"/>
      <c r="BA90" s="242"/>
      <c r="BB90" s="242"/>
      <c r="BC90" s="242"/>
      <c r="BD90" s="242"/>
      <c r="BE90" s="235"/>
      <c r="BF90" s="235"/>
      <c r="BG90" s="235"/>
      <c r="BH90" s="235"/>
      <c r="BI90" s="235"/>
      <c r="BJ90" s="235"/>
      <c r="BK90" s="235"/>
      <c r="BL90" s="235"/>
      <c r="BM90" s="235"/>
      <c r="BN90" s="235"/>
      <c r="BO90" s="235"/>
      <c r="BP90" s="235"/>
      <c r="BQ90" s="232">
        <v>84</v>
      </c>
      <c r="BR90" s="237"/>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24"/>
    </row>
    <row r="91" spans="1:131" ht="26.25" hidden="1" customHeight="1" x14ac:dyDescent="0.15">
      <c r="A91" s="239"/>
      <c r="B91" s="240"/>
      <c r="C91" s="240"/>
      <c r="D91" s="240"/>
      <c r="E91" s="240"/>
      <c r="F91" s="240"/>
      <c r="G91" s="240"/>
      <c r="H91" s="240"/>
      <c r="I91" s="240"/>
      <c r="J91" s="240"/>
      <c r="K91" s="240"/>
      <c r="L91" s="240"/>
      <c r="M91" s="240"/>
      <c r="N91" s="240"/>
      <c r="O91" s="240"/>
      <c r="P91" s="240"/>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2"/>
      <c r="BA91" s="242"/>
      <c r="BB91" s="242"/>
      <c r="BC91" s="242"/>
      <c r="BD91" s="242"/>
      <c r="BE91" s="235"/>
      <c r="BF91" s="235"/>
      <c r="BG91" s="235"/>
      <c r="BH91" s="235"/>
      <c r="BI91" s="235"/>
      <c r="BJ91" s="235"/>
      <c r="BK91" s="235"/>
      <c r="BL91" s="235"/>
      <c r="BM91" s="235"/>
      <c r="BN91" s="235"/>
      <c r="BO91" s="235"/>
      <c r="BP91" s="235"/>
      <c r="BQ91" s="232">
        <v>85</v>
      </c>
      <c r="BR91" s="237"/>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24"/>
    </row>
    <row r="92" spans="1:131" ht="26.25" hidden="1" customHeight="1" x14ac:dyDescent="0.15">
      <c r="A92" s="239"/>
      <c r="B92" s="240"/>
      <c r="C92" s="240"/>
      <c r="D92" s="240"/>
      <c r="E92" s="240"/>
      <c r="F92" s="240"/>
      <c r="G92" s="240"/>
      <c r="H92" s="240"/>
      <c r="I92" s="240"/>
      <c r="J92" s="240"/>
      <c r="K92" s="240"/>
      <c r="L92" s="240"/>
      <c r="M92" s="240"/>
      <c r="N92" s="240"/>
      <c r="O92" s="240"/>
      <c r="P92" s="240"/>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2"/>
      <c r="BA92" s="242"/>
      <c r="BB92" s="242"/>
      <c r="BC92" s="242"/>
      <c r="BD92" s="242"/>
      <c r="BE92" s="235"/>
      <c r="BF92" s="235"/>
      <c r="BG92" s="235"/>
      <c r="BH92" s="235"/>
      <c r="BI92" s="235"/>
      <c r="BJ92" s="235"/>
      <c r="BK92" s="235"/>
      <c r="BL92" s="235"/>
      <c r="BM92" s="235"/>
      <c r="BN92" s="235"/>
      <c r="BO92" s="235"/>
      <c r="BP92" s="235"/>
      <c r="BQ92" s="232">
        <v>86</v>
      </c>
      <c r="BR92" s="237"/>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24"/>
    </row>
    <row r="93" spans="1:131" ht="26.25" hidden="1" customHeight="1" x14ac:dyDescent="0.15">
      <c r="A93" s="239"/>
      <c r="B93" s="240"/>
      <c r="C93" s="240"/>
      <c r="D93" s="240"/>
      <c r="E93" s="240"/>
      <c r="F93" s="240"/>
      <c r="G93" s="240"/>
      <c r="H93" s="240"/>
      <c r="I93" s="240"/>
      <c r="J93" s="240"/>
      <c r="K93" s="240"/>
      <c r="L93" s="240"/>
      <c r="M93" s="240"/>
      <c r="N93" s="240"/>
      <c r="O93" s="240"/>
      <c r="P93" s="240"/>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2"/>
      <c r="BA93" s="242"/>
      <c r="BB93" s="242"/>
      <c r="BC93" s="242"/>
      <c r="BD93" s="242"/>
      <c r="BE93" s="235"/>
      <c r="BF93" s="235"/>
      <c r="BG93" s="235"/>
      <c r="BH93" s="235"/>
      <c r="BI93" s="235"/>
      <c r="BJ93" s="235"/>
      <c r="BK93" s="235"/>
      <c r="BL93" s="235"/>
      <c r="BM93" s="235"/>
      <c r="BN93" s="235"/>
      <c r="BO93" s="235"/>
      <c r="BP93" s="235"/>
      <c r="BQ93" s="232">
        <v>87</v>
      </c>
      <c r="BR93" s="237"/>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24"/>
    </row>
    <row r="94" spans="1:131" ht="26.25" hidden="1" customHeight="1" x14ac:dyDescent="0.15">
      <c r="A94" s="239"/>
      <c r="B94" s="240"/>
      <c r="C94" s="240"/>
      <c r="D94" s="240"/>
      <c r="E94" s="240"/>
      <c r="F94" s="240"/>
      <c r="G94" s="240"/>
      <c r="H94" s="240"/>
      <c r="I94" s="240"/>
      <c r="J94" s="240"/>
      <c r="K94" s="240"/>
      <c r="L94" s="240"/>
      <c r="M94" s="240"/>
      <c r="N94" s="240"/>
      <c r="O94" s="240"/>
      <c r="P94" s="240"/>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2"/>
      <c r="BA94" s="242"/>
      <c r="BB94" s="242"/>
      <c r="BC94" s="242"/>
      <c r="BD94" s="242"/>
      <c r="BE94" s="235"/>
      <c r="BF94" s="235"/>
      <c r="BG94" s="235"/>
      <c r="BH94" s="235"/>
      <c r="BI94" s="235"/>
      <c r="BJ94" s="235"/>
      <c r="BK94" s="235"/>
      <c r="BL94" s="235"/>
      <c r="BM94" s="235"/>
      <c r="BN94" s="235"/>
      <c r="BO94" s="235"/>
      <c r="BP94" s="235"/>
      <c r="BQ94" s="232">
        <v>88</v>
      </c>
      <c r="BR94" s="237"/>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24"/>
    </row>
    <row r="95" spans="1:131" ht="26.25" hidden="1" customHeight="1" x14ac:dyDescent="0.15">
      <c r="A95" s="239"/>
      <c r="B95" s="240"/>
      <c r="C95" s="240"/>
      <c r="D95" s="240"/>
      <c r="E95" s="240"/>
      <c r="F95" s="240"/>
      <c r="G95" s="240"/>
      <c r="H95" s="240"/>
      <c r="I95" s="240"/>
      <c r="J95" s="240"/>
      <c r="K95" s="240"/>
      <c r="L95" s="240"/>
      <c r="M95" s="240"/>
      <c r="N95" s="240"/>
      <c r="O95" s="240"/>
      <c r="P95" s="240"/>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2"/>
      <c r="BA95" s="242"/>
      <c r="BB95" s="242"/>
      <c r="BC95" s="242"/>
      <c r="BD95" s="242"/>
      <c r="BE95" s="235"/>
      <c r="BF95" s="235"/>
      <c r="BG95" s="235"/>
      <c r="BH95" s="235"/>
      <c r="BI95" s="235"/>
      <c r="BJ95" s="235"/>
      <c r="BK95" s="235"/>
      <c r="BL95" s="235"/>
      <c r="BM95" s="235"/>
      <c r="BN95" s="235"/>
      <c r="BO95" s="235"/>
      <c r="BP95" s="235"/>
      <c r="BQ95" s="232">
        <v>89</v>
      </c>
      <c r="BR95" s="237"/>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24"/>
    </row>
    <row r="96" spans="1:131" ht="26.25" hidden="1" customHeight="1" x14ac:dyDescent="0.15">
      <c r="A96" s="239"/>
      <c r="B96" s="240"/>
      <c r="C96" s="240"/>
      <c r="D96" s="240"/>
      <c r="E96" s="240"/>
      <c r="F96" s="240"/>
      <c r="G96" s="240"/>
      <c r="H96" s="240"/>
      <c r="I96" s="240"/>
      <c r="J96" s="240"/>
      <c r="K96" s="240"/>
      <c r="L96" s="240"/>
      <c r="M96" s="240"/>
      <c r="N96" s="240"/>
      <c r="O96" s="240"/>
      <c r="P96" s="240"/>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2"/>
      <c r="BA96" s="242"/>
      <c r="BB96" s="242"/>
      <c r="BC96" s="242"/>
      <c r="BD96" s="242"/>
      <c r="BE96" s="235"/>
      <c r="BF96" s="235"/>
      <c r="BG96" s="235"/>
      <c r="BH96" s="235"/>
      <c r="BI96" s="235"/>
      <c r="BJ96" s="235"/>
      <c r="BK96" s="235"/>
      <c r="BL96" s="235"/>
      <c r="BM96" s="235"/>
      <c r="BN96" s="235"/>
      <c r="BO96" s="235"/>
      <c r="BP96" s="235"/>
      <c r="BQ96" s="232">
        <v>90</v>
      </c>
      <c r="BR96" s="237"/>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24"/>
    </row>
    <row r="97" spans="1:131" ht="26.25" hidden="1" customHeight="1" x14ac:dyDescent="0.15">
      <c r="A97" s="239"/>
      <c r="B97" s="240"/>
      <c r="C97" s="240"/>
      <c r="D97" s="240"/>
      <c r="E97" s="240"/>
      <c r="F97" s="240"/>
      <c r="G97" s="240"/>
      <c r="H97" s="240"/>
      <c r="I97" s="240"/>
      <c r="J97" s="240"/>
      <c r="K97" s="240"/>
      <c r="L97" s="240"/>
      <c r="M97" s="240"/>
      <c r="N97" s="240"/>
      <c r="O97" s="240"/>
      <c r="P97" s="240"/>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2"/>
      <c r="BA97" s="242"/>
      <c r="BB97" s="242"/>
      <c r="BC97" s="242"/>
      <c r="BD97" s="242"/>
      <c r="BE97" s="235"/>
      <c r="BF97" s="235"/>
      <c r="BG97" s="235"/>
      <c r="BH97" s="235"/>
      <c r="BI97" s="235"/>
      <c r="BJ97" s="235"/>
      <c r="BK97" s="235"/>
      <c r="BL97" s="235"/>
      <c r="BM97" s="235"/>
      <c r="BN97" s="235"/>
      <c r="BO97" s="235"/>
      <c r="BP97" s="235"/>
      <c r="BQ97" s="232">
        <v>91</v>
      </c>
      <c r="BR97" s="237"/>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24"/>
    </row>
    <row r="98" spans="1:131" ht="26.25" hidden="1" customHeight="1" x14ac:dyDescent="0.15">
      <c r="A98" s="239"/>
      <c r="B98" s="240"/>
      <c r="C98" s="240"/>
      <c r="D98" s="240"/>
      <c r="E98" s="240"/>
      <c r="F98" s="240"/>
      <c r="G98" s="240"/>
      <c r="H98" s="240"/>
      <c r="I98" s="240"/>
      <c r="J98" s="240"/>
      <c r="K98" s="240"/>
      <c r="L98" s="240"/>
      <c r="M98" s="240"/>
      <c r="N98" s="240"/>
      <c r="O98" s="240"/>
      <c r="P98" s="240"/>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2"/>
      <c r="BA98" s="242"/>
      <c r="BB98" s="242"/>
      <c r="BC98" s="242"/>
      <c r="BD98" s="242"/>
      <c r="BE98" s="235"/>
      <c r="BF98" s="235"/>
      <c r="BG98" s="235"/>
      <c r="BH98" s="235"/>
      <c r="BI98" s="235"/>
      <c r="BJ98" s="235"/>
      <c r="BK98" s="235"/>
      <c r="BL98" s="235"/>
      <c r="BM98" s="235"/>
      <c r="BN98" s="235"/>
      <c r="BO98" s="235"/>
      <c r="BP98" s="235"/>
      <c r="BQ98" s="232">
        <v>92</v>
      </c>
      <c r="BR98" s="237"/>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24"/>
    </row>
    <row r="99" spans="1:131" ht="26.25" hidden="1" customHeight="1" x14ac:dyDescent="0.15">
      <c r="A99" s="239"/>
      <c r="B99" s="240"/>
      <c r="C99" s="240"/>
      <c r="D99" s="240"/>
      <c r="E99" s="240"/>
      <c r="F99" s="240"/>
      <c r="G99" s="240"/>
      <c r="H99" s="240"/>
      <c r="I99" s="240"/>
      <c r="J99" s="240"/>
      <c r="K99" s="240"/>
      <c r="L99" s="240"/>
      <c r="M99" s="240"/>
      <c r="N99" s="240"/>
      <c r="O99" s="240"/>
      <c r="P99" s="240"/>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2"/>
      <c r="BA99" s="242"/>
      <c r="BB99" s="242"/>
      <c r="BC99" s="242"/>
      <c r="BD99" s="242"/>
      <c r="BE99" s="235"/>
      <c r="BF99" s="235"/>
      <c r="BG99" s="235"/>
      <c r="BH99" s="235"/>
      <c r="BI99" s="235"/>
      <c r="BJ99" s="235"/>
      <c r="BK99" s="235"/>
      <c r="BL99" s="235"/>
      <c r="BM99" s="235"/>
      <c r="BN99" s="235"/>
      <c r="BO99" s="235"/>
      <c r="BP99" s="235"/>
      <c r="BQ99" s="232">
        <v>93</v>
      </c>
      <c r="BR99" s="237"/>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24"/>
    </row>
    <row r="100" spans="1:131" ht="26.25" hidden="1" customHeight="1" x14ac:dyDescent="0.15">
      <c r="A100" s="239"/>
      <c r="B100" s="240"/>
      <c r="C100" s="240"/>
      <c r="D100" s="240"/>
      <c r="E100" s="240"/>
      <c r="F100" s="240"/>
      <c r="G100" s="240"/>
      <c r="H100" s="240"/>
      <c r="I100" s="240"/>
      <c r="J100" s="240"/>
      <c r="K100" s="240"/>
      <c r="L100" s="240"/>
      <c r="M100" s="240"/>
      <c r="N100" s="240"/>
      <c r="O100" s="240"/>
      <c r="P100" s="240"/>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2"/>
      <c r="BA100" s="242"/>
      <c r="BB100" s="242"/>
      <c r="BC100" s="242"/>
      <c r="BD100" s="242"/>
      <c r="BE100" s="235"/>
      <c r="BF100" s="235"/>
      <c r="BG100" s="235"/>
      <c r="BH100" s="235"/>
      <c r="BI100" s="235"/>
      <c r="BJ100" s="235"/>
      <c r="BK100" s="235"/>
      <c r="BL100" s="235"/>
      <c r="BM100" s="235"/>
      <c r="BN100" s="235"/>
      <c r="BO100" s="235"/>
      <c r="BP100" s="235"/>
      <c r="BQ100" s="232">
        <v>94</v>
      </c>
      <c r="BR100" s="237"/>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24"/>
    </row>
    <row r="101" spans="1:131" ht="26.25" hidden="1" customHeight="1" x14ac:dyDescent="0.15">
      <c r="A101" s="239"/>
      <c r="B101" s="240"/>
      <c r="C101" s="240"/>
      <c r="D101" s="240"/>
      <c r="E101" s="240"/>
      <c r="F101" s="240"/>
      <c r="G101" s="240"/>
      <c r="H101" s="240"/>
      <c r="I101" s="240"/>
      <c r="J101" s="240"/>
      <c r="K101" s="240"/>
      <c r="L101" s="240"/>
      <c r="M101" s="240"/>
      <c r="N101" s="240"/>
      <c r="O101" s="240"/>
      <c r="P101" s="240"/>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2"/>
      <c r="BA101" s="242"/>
      <c r="BB101" s="242"/>
      <c r="BC101" s="242"/>
      <c r="BD101" s="242"/>
      <c r="BE101" s="235"/>
      <c r="BF101" s="235"/>
      <c r="BG101" s="235"/>
      <c r="BH101" s="235"/>
      <c r="BI101" s="235"/>
      <c r="BJ101" s="235"/>
      <c r="BK101" s="235"/>
      <c r="BL101" s="235"/>
      <c r="BM101" s="235"/>
      <c r="BN101" s="235"/>
      <c r="BO101" s="235"/>
      <c r="BP101" s="235"/>
      <c r="BQ101" s="232">
        <v>95</v>
      </c>
      <c r="BR101" s="237"/>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24"/>
    </row>
    <row r="102" spans="1:131" ht="26.25" customHeight="1" thickBot="1" x14ac:dyDescent="0.2">
      <c r="A102" s="239"/>
      <c r="B102" s="240"/>
      <c r="C102" s="240"/>
      <c r="D102" s="240"/>
      <c r="E102" s="240"/>
      <c r="F102" s="240"/>
      <c r="G102" s="240"/>
      <c r="H102" s="240"/>
      <c r="I102" s="240"/>
      <c r="J102" s="240"/>
      <c r="K102" s="240"/>
      <c r="L102" s="240"/>
      <c r="M102" s="240"/>
      <c r="N102" s="240"/>
      <c r="O102" s="240"/>
      <c r="P102" s="240"/>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2"/>
      <c r="BA102" s="242"/>
      <c r="BB102" s="242"/>
      <c r="BC102" s="242"/>
      <c r="BD102" s="242"/>
      <c r="BE102" s="235"/>
      <c r="BF102" s="235"/>
      <c r="BG102" s="235"/>
      <c r="BH102" s="235"/>
      <c r="BI102" s="235"/>
      <c r="BJ102" s="235"/>
      <c r="BK102" s="235"/>
      <c r="BL102" s="235"/>
      <c r="BM102" s="235"/>
      <c r="BN102" s="235"/>
      <c r="BO102" s="235"/>
      <c r="BP102" s="235"/>
      <c r="BQ102" s="234" t="s">
        <v>377</v>
      </c>
      <c r="BR102" s="950" t="s">
        <v>404</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150</v>
      </c>
      <c r="CS102" s="966"/>
      <c r="CT102" s="966"/>
      <c r="CU102" s="966"/>
      <c r="CV102" s="967"/>
      <c r="CW102" s="965">
        <v>3</v>
      </c>
      <c r="CX102" s="966"/>
      <c r="CY102" s="966"/>
      <c r="CZ102" s="966"/>
      <c r="DA102" s="967"/>
      <c r="DB102" s="965">
        <v>0</v>
      </c>
      <c r="DC102" s="966"/>
      <c r="DD102" s="966"/>
      <c r="DE102" s="966"/>
      <c r="DF102" s="967"/>
      <c r="DG102" s="965">
        <v>50</v>
      </c>
      <c r="DH102" s="966"/>
      <c r="DI102" s="966"/>
      <c r="DJ102" s="966"/>
      <c r="DK102" s="967"/>
      <c r="DL102" s="965">
        <v>129</v>
      </c>
      <c r="DM102" s="966"/>
      <c r="DN102" s="966"/>
      <c r="DO102" s="966"/>
      <c r="DP102" s="967"/>
      <c r="DQ102" s="965">
        <v>117</v>
      </c>
      <c r="DR102" s="966"/>
      <c r="DS102" s="966"/>
      <c r="DT102" s="966"/>
      <c r="DU102" s="967"/>
      <c r="DV102" s="950"/>
      <c r="DW102" s="951"/>
      <c r="DX102" s="951"/>
      <c r="DY102" s="951"/>
      <c r="DZ102" s="952"/>
      <c r="EA102" s="224"/>
    </row>
    <row r="103" spans="1:131" ht="26.25" customHeight="1" x14ac:dyDescent="0.15">
      <c r="A103" s="239"/>
      <c r="B103" s="240"/>
      <c r="C103" s="240"/>
      <c r="D103" s="240"/>
      <c r="E103" s="240"/>
      <c r="F103" s="240"/>
      <c r="G103" s="240"/>
      <c r="H103" s="240"/>
      <c r="I103" s="240"/>
      <c r="J103" s="240"/>
      <c r="K103" s="240"/>
      <c r="L103" s="240"/>
      <c r="M103" s="240"/>
      <c r="N103" s="240"/>
      <c r="O103" s="240"/>
      <c r="P103" s="240"/>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2"/>
      <c r="BA103" s="242"/>
      <c r="BB103" s="242"/>
      <c r="BC103" s="242"/>
      <c r="BD103" s="242"/>
      <c r="BE103" s="235"/>
      <c r="BF103" s="235"/>
      <c r="BG103" s="235"/>
      <c r="BH103" s="235"/>
      <c r="BI103" s="235"/>
      <c r="BJ103" s="235"/>
      <c r="BK103" s="235"/>
      <c r="BL103" s="235"/>
      <c r="BM103" s="235"/>
      <c r="BN103" s="235"/>
      <c r="BO103" s="235"/>
      <c r="BP103" s="235"/>
      <c r="BQ103" s="953" t="s">
        <v>405</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24"/>
    </row>
    <row r="104" spans="1:131" ht="26.25" customHeight="1" x14ac:dyDescent="0.15">
      <c r="A104" s="239"/>
      <c r="B104" s="240"/>
      <c r="C104" s="240"/>
      <c r="D104" s="240"/>
      <c r="E104" s="240"/>
      <c r="F104" s="240"/>
      <c r="G104" s="240"/>
      <c r="H104" s="240"/>
      <c r="I104" s="240"/>
      <c r="J104" s="240"/>
      <c r="K104" s="240"/>
      <c r="L104" s="240"/>
      <c r="M104" s="240"/>
      <c r="N104" s="240"/>
      <c r="O104" s="240"/>
      <c r="P104" s="240"/>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2"/>
      <c r="BA104" s="242"/>
      <c r="BB104" s="242"/>
      <c r="BC104" s="242"/>
      <c r="BD104" s="242"/>
      <c r="BE104" s="235"/>
      <c r="BF104" s="235"/>
      <c r="BG104" s="235"/>
      <c r="BH104" s="235"/>
      <c r="BI104" s="235"/>
      <c r="BJ104" s="235"/>
      <c r="BK104" s="235"/>
      <c r="BL104" s="235"/>
      <c r="BM104" s="235"/>
      <c r="BN104" s="235"/>
      <c r="BO104" s="235"/>
      <c r="BP104" s="235"/>
      <c r="BQ104" s="954" t="s">
        <v>406</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24"/>
    </row>
    <row r="105" spans="1:131" ht="11.25" customHeight="1" x14ac:dyDescent="0.15">
      <c r="A105" s="235"/>
      <c r="B105" s="235"/>
      <c r="C105" s="235"/>
      <c r="D105" s="235"/>
      <c r="E105" s="235"/>
      <c r="F105" s="235"/>
      <c r="G105" s="235"/>
      <c r="H105" s="235"/>
      <c r="I105" s="235"/>
      <c r="J105" s="235"/>
      <c r="K105" s="235"/>
      <c r="L105" s="235"/>
      <c r="M105" s="235"/>
      <c r="N105" s="235"/>
      <c r="O105" s="235"/>
      <c r="P105" s="235"/>
      <c r="Q105" s="235"/>
      <c r="R105" s="235"/>
      <c r="S105" s="235"/>
      <c r="T105" s="235"/>
      <c r="U105" s="235"/>
      <c r="V105" s="235"/>
      <c r="W105" s="235"/>
      <c r="X105" s="235"/>
      <c r="Y105" s="235"/>
      <c r="Z105" s="235"/>
      <c r="AA105" s="235"/>
      <c r="AB105" s="235"/>
      <c r="AC105" s="235"/>
      <c r="AD105" s="235"/>
      <c r="AE105" s="235"/>
      <c r="AF105" s="235"/>
      <c r="AG105" s="235"/>
      <c r="AH105" s="235"/>
      <c r="AI105" s="235"/>
      <c r="AJ105" s="235"/>
      <c r="AK105" s="235"/>
      <c r="AL105" s="235"/>
      <c r="AM105" s="235"/>
      <c r="AN105" s="235"/>
      <c r="AO105" s="235"/>
      <c r="AP105" s="235"/>
      <c r="AQ105" s="235"/>
      <c r="AR105" s="235"/>
      <c r="AS105" s="235"/>
      <c r="AT105" s="235"/>
      <c r="AU105" s="235"/>
      <c r="AV105" s="235"/>
      <c r="AW105" s="235"/>
      <c r="AX105" s="235"/>
      <c r="AY105" s="235"/>
      <c r="AZ105" s="235"/>
      <c r="BA105" s="235"/>
      <c r="BB105" s="235"/>
      <c r="BC105" s="235"/>
      <c r="BD105" s="235"/>
      <c r="BE105" s="235"/>
      <c r="BF105" s="235"/>
      <c r="BG105" s="235"/>
      <c r="BH105" s="235"/>
      <c r="BI105" s="235"/>
      <c r="BJ105" s="235"/>
      <c r="BK105" s="235"/>
      <c r="BL105" s="235"/>
      <c r="BM105" s="235"/>
      <c r="BN105" s="235"/>
      <c r="BO105" s="235"/>
      <c r="BP105" s="235"/>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15">
      <c r="A106" s="235"/>
      <c r="B106" s="235"/>
      <c r="C106" s="235"/>
      <c r="D106" s="235"/>
      <c r="E106" s="235"/>
      <c r="F106" s="235"/>
      <c r="G106" s="235"/>
      <c r="H106" s="235"/>
      <c r="I106" s="235"/>
      <c r="J106" s="235"/>
      <c r="K106" s="235"/>
      <c r="L106" s="235"/>
      <c r="M106" s="235"/>
      <c r="N106" s="235"/>
      <c r="O106" s="235"/>
      <c r="P106" s="235"/>
      <c r="Q106" s="235"/>
      <c r="R106" s="235"/>
      <c r="S106" s="235"/>
      <c r="T106" s="235"/>
      <c r="U106" s="235"/>
      <c r="V106" s="235"/>
      <c r="W106" s="235"/>
      <c r="X106" s="235"/>
      <c r="Y106" s="235"/>
      <c r="Z106" s="235"/>
      <c r="AA106" s="235"/>
      <c r="AB106" s="235"/>
      <c r="AC106" s="235"/>
      <c r="AD106" s="235"/>
      <c r="AE106" s="235"/>
      <c r="AF106" s="235"/>
      <c r="AG106" s="235"/>
      <c r="AH106" s="235"/>
      <c r="AI106" s="235"/>
      <c r="AJ106" s="235"/>
      <c r="AK106" s="235"/>
      <c r="AL106" s="235"/>
      <c r="AM106" s="235"/>
      <c r="AN106" s="235"/>
      <c r="AO106" s="235"/>
      <c r="AP106" s="235"/>
      <c r="AQ106" s="235"/>
      <c r="AR106" s="235"/>
      <c r="AS106" s="235"/>
      <c r="AT106" s="235"/>
      <c r="AU106" s="235"/>
      <c r="AV106" s="235"/>
      <c r="AW106" s="235"/>
      <c r="AX106" s="235"/>
      <c r="AY106" s="235"/>
      <c r="AZ106" s="235"/>
      <c r="BA106" s="235"/>
      <c r="BB106" s="235"/>
      <c r="BC106" s="235"/>
      <c r="BD106" s="235"/>
      <c r="BE106" s="235"/>
      <c r="BF106" s="235"/>
      <c r="BG106" s="235"/>
      <c r="BH106" s="235"/>
      <c r="BI106" s="235"/>
      <c r="BJ106" s="235"/>
      <c r="BK106" s="235"/>
      <c r="BL106" s="235"/>
      <c r="BM106" s="235"/>
      <c r="BN106" s="235"/>
      <c r="BO106" s="235"/>
      <c r="BP106" s="235"/>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
      <c r="A107" s="243" t="s">
        <v>407</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43" t="s">
        <v>408</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15">
      <c r="A108" s="955" t="s">
        <v>409</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410</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24" customFormat="1" ht="26.25" customHeight="1" x14ac:dyDescent="0.15">
      <c r="A109" s="908" t="s">
        <v>411</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412</v>
      </c>
      <c r="AB109" s="909"/>
      <c r="AC109" s="909"/>
      <c r="AD109" s="909"/>
      <c r="AE109" s="910"/>
      <c r="AF109" s="911" t="s">
        <v>413</v>
      </c>
      <c r="AG109" s="909"/>
      <c r="AH109" s="909"/>
      <c r="AI109" s="909"/>
      <c r="AJ109" s="910"/>
      <c r="AK109" s="911" t="s">
        <v>295</v>
      </c>
      <c r="AL109" s="909"/>
      <c r="AM109" s="909"/>
      <c r="AN109" s="909"/>
      <c r="AO109" s="910"/>
      <c r="AP109" s="911" t="s">
        <v>414</v>
      </c>
      <c r="AQ109" s="909"/>
      <c r="AR109" s="909"/>
      <c r="AS109" s="909"/>
      <c r="AT109" s="942"/>
      <c r="AU109" s="908" t="s">
        <v>411</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412</v>
      </c>
      <c r="BR109" s="909"/>
      <c r="BS109" s="909"/>
      <c r="BT109" s="909"/>
      <c r="BU109" s="910"/>
      <c r="BV109" s="911" t="s">
        <v>413</v>
      </c>
      <c r="BW109" s="909"/>
      <c r="BX109" s="909"/>
      <c r="BY109" s="909"/>
      <c r="BZ109" s="910"/>
      <c r="CA109" s="911" t="s">
        <v>295</v>
      </c>
      <c r="CB109" s="909"/>
      <c r="CC109" s="909"/>
      <c r="CD109" s="909"/>
      <c r="CE109" s="910"/>
      <c r="CF109" s="949" t="s">
        <v>414</v>
      </c>
      <c r="CG109" s="949"/>
      <c r="CH109" s="949"/>
      <c r="CI109" s="949"/>
      <c r="CJ109" s="949"/>
      <c r="CK109" s="911" t="s">
        <v>415</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412</v>
      </c>
      <c r="DH109" s="909"/>
      <c r="DI109" s="909"/>
      <c r="DJ109" s="909"/>
      <c r="DK109" s="910"/>
      <c r="DL109" s="911" t="s">
        <v>413</v>
      </c>
      <c r="DM109" s="909"/>
      <c r="DN109" s="909"/>
      <c r="DO109" s="909"/>
      <c r="DP109" s="910"/>
      <c r="DQ109" s="911" t="s">
        <v>295</v>
      </c>
      <c r="DR109" s="909"/>
      <c r="DS109" s="909"/>
      <c r="DT109" s="909"/>
      <c r="DU109" s="910"/>
      <c r="DV109" s="911" t="s">
        <v>414</v>
      </c>
      <c r="DW109" s="909"/>
      <c r="DX109" s="909"/>
      <c r="DY109" s="909"/>
      <c r="DZ109" s="942"/>
    </row>
    <row r="110" spans="1:131" s="224" customFormat="1" ht="26.25" customHeight="1" x14ac:dyDescent="0.15">
      <c r="A110" s="820" t="s">
        <v>416</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848150</v>
      </c>
      <c r="AB110" s="902"/>
      <c r="AC110" s="902"/>
      <c r="AD110" s="902"/>
      <c r="AE110" s="903"/>
      <c r="AF110" s="904">
        <v>925234</v>
      </c>
      <c r="AG110" s="902"/>
      <c r="AH110" s="902"/>
      <c r="AI110" s="902"/>
      <c r="AJ110" s="903"/>
      <c r="AK110" s="904">
        <v>1003254</v>
      </c>
      <c r="AL110" s="902"/>
      <c r="AM110" s="902"/>
      <c r="AN110" s="902"/>
      <c r="AO110" s="903"/>
      <c r="AP110" s="905">
        <v>29.9</v>
      </c>
      <c r="AQ110" s="906"/>
      <c r="AR110" s="906"/>
      <c r="AS110" s="906"/>
      <c r="AT110" s="907"/>
      <c r="AU110" s="943" t="s">
        <v>69</v>
      </c>
      <c r="AV110" s="944"/>
      <c r="AW110" s="944"/>
      <c r="AX110" s="944"/>
      <c r="AY110" s="944"/>
      <c r="AZ110" s="873" t="s">
        <v>417</v>
      </c>
      <c r="BA110" s="821"/>
      <c r="BB110" s="821"/>
      <c r="BC110" s="821"/>
      <c r="BD110" s="821"/>
      <c r="BE110" s="821"/>
      <c r="BF110" s="821"/>
      <c r="BG110" s="821"/>
      <c r="BH110" s="821"/>
      <c r="BI110" s="821"/>
      <c r="BJ110" s="821"/>
      <c r="BK110" s="821"/>
      <c r="BL110" s="821"/>
      <c r="BM110" s="821"/>
      <c r="BN110" s="821"/>
      <c r="BO110" s="821"/>
      <c r="BP110" s="822"/>
      <c r="BQ110" s="874">
        <v>10586241</v>
      </c>
      <c r="BR110" s="855"/>
      <c r="BS110" s="855"/>
      <c r="BT110" s="855"/>
      <c r="BU110" s="855"/>
      <c r="BV110" s="855">
        <v>10435422</v>
      </c>
      <c r="BW110" s="855"/>
      <c r="BX110" s="855"/>
      <c r="BY110" s="855"/>
      <c r="BZ110" s="855"/>
      <c r="CA110" s="855">
        <v>10159235</v>
      </c>
      <c r="CB110" s="855"/>
      <c r="CC110" s="855"/>
      <c r="CD110" s="855"/>
      <c r="CE110" s="855"/>
      <c r="CF110" s="879">
        <v>302.8</v>
      </c>
      <c r="CG110" s="880"/>
      <c r="CH110" s="880"/>
      <c r="CI110" s="880"/>
      <c r="CJ110" s="880"/>
      <c r="CK110" s="939" t="s">
        <v>418</v>
      </c>
      <c r="CL110" s="832"/>
      <c r="CM110" s="873" t="s">
        <v>419</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24" customFormat="1" ht="26.25" customHeight="1" x14ac:dyDescent="0.15">
      <c r="A111" s="787" t="s">
        <v>420</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421</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422</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24" customFormat="1" ht="26.25" customHeight="1" x14ac:dyDescent="0.15">
      <c r="A112" s="925" t="s">
        <v>423</v>
      </c>
      <c r="B112" s="926"/>
      <c r="C112" s="765" t="s">
        <v>424</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425</v>
      </c>
      <c r="BA112" s="765"/>
      <c r="BB112" s="765"/>
      <c r="BC112" s="765"/>
      <c r="BD112" s="765"/>
      <c r="BE112" s="765"/>
      <c r="BF112" s="765"/>
      <c r="BG112" s="765"/>
      <c r="BH112" s="765"/>
      <c r="BI112" s="765"/>
      <c r="BJ112" s="765"/>
      <c r="BK112" s="765"/>
      <c r="BL112" s="765"/>
      <c r="BM112" s="765"/>
      <c r="BN112" s="765"/>
      <c r="BO112" s="765"/>
      <c r="BP112" s="766"/>
      <c r="BQ112" s="829">
        <v>2872136</v>
      </c>
      <c r="BR112" s="830"/>
      <c r="BS112" s="830"/>
      <c r="BT112" s="830"/>
      <c r="BU112" s="830"/>
      <c r="BV112" s="830">
        <v>2659836</v>
      </c>
      <c r="BW112" s="830"/>
      <c r="BX112" s="830"/>
      <c r="BY112" s="830"/>
      <c r="BZ112" s="830"/>
      <c r="CA112" s="830">
        <v>2677294</v>
      </c>
      <c r="CB112" s="830"/>
      <c r="CC112" s="830"/>
      <c r="CD112" s="830"/>
      <c r="CE112" s="830"/>
      <c r="CF112" s="888">
        <v>79.8</v>
      </c>
      <c r="CG112" s="889"/>
      <c r="CH112" s="889"/>
      <c r="CI112" s="889"/>
      <c r="CJ112" s="889"/>
      <c r="CK112" s="940"/>
      <c r="CL112" s="834"/>
      <c r="CM112" s="828" t="s">
        <v>426</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24" customFormat="1" ht="26.25" customHeight="1" x14ac:dyDescent="0.15">
      <c r="A113" s="927"/>
      <c r="B113" s="928"/>
      <c r="C113" s="765" t="s">
        <v>427</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258234</v>
      </c>
      <c r="AB113" s="932"/>
      <c r="AC113" s="932"/>
      <c r="AD113" s="932"/>
      <c r="AE113" s="933"/>
      <c r="AF113" s="934">
        <v>254865</v>
      </c>
      <c r="AG113" s="932"/>
      <c r="AH113" s="932"/>
      <c r="AI113" s="932"/>
      <c r="AJ113" s="933"/>
      <c r="AK113" s="934">
        <v>252714</v>
      </c>
      <c r="AL113" s="932"/>
      <c r="AM113" s="932"/>
      <c r="AN113" s="932"/>
      <c r="AO113" s="933"/>
      <c r="AP113" s="935">
        <v>7.5</v>
      </c>
      <c r="AQ113" s="936"/>
      <c r="AR113" s="936"/>
      <c r="AS113" s="936"/>
      <c r="AT113" s="937"/>
      <c r="AU113" s="945"/>
      <c r="AV113" s="946"/>
      <c r="AW113" s="946"/>
      <c r="AX113" s="946"/>
      <c r="AY113" s="946"/>
      <c r="AZ113" s="828" t="s">
        <v>428</v>
      </c>
      <c r="BA113" s="765"/>
      <c r="BB113" s="765"/>
      <c r="BC113" s="765"/>
      <c r="BD113" s="765"/>
      <c r="BE113" s="765"/>
      <c r="BF113" s="765"/>
      <c r="BG113" s="765"/>
      <c r="BH113" s="765"/>
      <c r="BI113" s="765"/>
      <c r="BJ113" s="765"/>
      <c r="BK113" s="765"/>
      <c r="BL113" s="765"/>
      <c r="BM113" s="765"/>
      <c r="BN113" s="765"/>
      <c r="BO113" s="765"/>
      <c r="BP113" s="766"/>
      <c r="BQ113" s="829">
        <v>413902</v>
      </c>
      <c r="BR113" s="830"/>
      <c r="BS113" s="830"/>
      <c r="BT113" s="830"/>
      <c r="BU113" s="830"/>
      <c r="BV113" s="830">
        <v>355476</v>
      </c>
      <c r="BW113" s="830"/>
      <c r="BX113" s="830"/>
      <c r="BY113" s="830"/>
      <c r="BZ113" s="830"/>
      <c r="CA113" s="830">
        <v>292239</v>
      </c>
      <c r="CB113" s="830"/>
      <c r="CC113" s="830"/>
      <c r="CD113" s="830"/>
      <c r="CE113" s="830"/>
      <c r="CF113" s="888">
        <v>8.6999999999999993</v>
      </c>
      <c r="CG113" s="889"/>
      <c r="CH113" s="889"/>
      <c r="CI113" s="889"/>
      <c r="CJ113" s="889"/>
      <c r="CK113" s="940"/>
      <c r="CL113" s="834"/>
      <c r="CM113" s="828" t="s">
        <v>429</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24" customFormat="1" ht="26.25" customHeight="1" x14ac:dyDescent="0.15">
      <c r="A114" s="927"/>
      <c r="B114" s="928"/>
      <c r="C114" s="765" t="s">
        <v>430</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49288</v>
      </c>
      <c r="AB114" s="793"/>
      <c r="AC114" s="793"/>
      <c r="AD114" s="793"/>
      <c r="AE114" s="794"/>
      <c r="AF114" s="795">
        <v>53264</v>
      </c>
      <c r="AG114" s="793"/>
      <c r="AH114" s="793"/>
      <c r="AI114" s="793"/>
      <c r="AJ114" s="794"/>
      <c r="AK114" s="795">
        <v>58672</v>
      </c>
      <c r="AL114" s="793"/>
      <c r="AM114" s="793"/>
      <c r="AN114" s="793"/>
      <c r="AO114" s="794"/>
      <c r="AP114" s="837">
        <v>1.7</v>
      </c>
      <c r="AQ114" s="838"/>
      <c r="AR114" s="838"/>
      <c r="AS114" s="838"/>
      <c r="AT114" s="839"/>
      <c r="AU114" s="945"/>
      <c r="AV114" s="946"/>
      <c r="AW114" s="946"/>
      <c r="AX114" s="946"/>
      <c r="AY114" s="946"/>
      <c r="AZ114" s="828" t="s">
        <v>431</v>
      </c>
      <c r="BA114" s="765"/>
      <c r="BB114" s="765"/>
      <c r="BC114" s="765"/>
      <c r="BD114" s="765"/>
      <c r="BE114" s="765"/>
      <c r="BF114" s="765"/>
      <c r="BG114" s="765"/>
      <c r="BH114" s="765"/>
      <c r="BI114" s="765"/>
      <c r="BJ114" s="765"/>
      <c r="BK114" s="765"/>
      <c r="BL114" s="765"/>
      <c r="BM114" s="765"/>
      <c r="BN114" s="765"/>
      <c r="BO114" s="765"/>
      <c r="BP114" s="766"/>
      <c r="BQ114" s="829">
        <v>760442</v>
      </c>
      <c r="BR114" s="830"/>
      <c r="BS114" s="830"/>
      <c r="BT114" s="830"/>
      <c r="BU114" s="830"/>
      <c r="BV114" s="830">
        <v>740844</v>
      </c>
      <c r="BW114" s="830"/>
      <c r="BX114" s="830"/>
      <c r="BY114" s="830"/>
      <c r="BZ114" s="830"/>
      <c r="CA114" s="830">
        <v>703178</v>
      </c>
      <c r="CB114" s="830"/>
      <c r="CC114" s="830"/>
      <c r="CD114" s="830"/>
      <c r="CE114" s="830"/>
      <c r="CF114" s="888">
        <v>21</v>
      </c>
      <c r="CG114" s="889"/>
      <c r="CH114" s="889"/>
      <c r="CI114" s="889"/>
      <c r="CJ114" s="889"/>
      <c r="CK114" s="940"/>
      <c r="CL114" s="834"/>
      <c r="CM114" s="828" t="s">
        <v>432</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24" customFormat="1" ht="26.25" customHeight="1" x14ac:dyDescent="0.15">
      <c r="A115" s="927"/>
      <c r="B115" s="928"/>
      <c r="C115" s="765" t="s">
        <v>433</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1834</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434</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v>116541</v>
      </c>
      <c r="CB115" s="830"/>
      <c r="CC115" s="830"/>
      <c r="CD115" s="830"/>
      <c r="CE115" s="830"/>
      <c r="CF115" s="888">
        <v>3.5</v>
      </c>
      <c r="CG115" s="889"/>
      <c r="CH115" s="889"/>
      <c r="CI115" s="889"/>
      <c r="CJ115" s="889"/>
      <c r="CK115" s="940"/>
      <c r="CL115" s="834"/>
      <c r="CM115" s="828" t="s">
        <v>435</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24" customFormat="1" ht="26.25" customHeight="1" x14ac:dyDescent="0.15">
      <c r="A116" s="929"/>
      <c r="B116" s="930"/>
      <c r="C116" s="852" t="s">
        <v>436</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437</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438</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24" customFormat="1" ht="26.25" customHeight="1" x14ac:dyDescent="0.15">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439</v>
      </c>
      <c r="Z117" s="910"/>
      <c r="AA117" s="915">
        <v>1157506</v>
      </c>
      <c r="AB117" s="916"/>
      <c r="AC117" s="916"/>
      <c r="AD117" s="916"/>
      <c r="AE117" s="917"/>
      <c r="AF117" s="918">
        <v>1233363</v>
      </c>
      <c r="AG117" s="916"/>
      <c r="AH117" s="916"/>
      <c r="AI117" s="916"/>
      <c r="AJ117" s="917"/>
      <c r="AK117" s="918">
        <v>1314640</v>
      </c>
      <c r="AL117" s="916"/>
      <c r="AM117" s="916"/>
      <c r="AN117" s="916"/>
      <c r="AO117" s="917"/>
      <c r="AP117" s="919"/>
      <c r="AQ117" s="920"/>
      <c r="AR117" s="920"/>
      <c r="AS117" s="920"/>
      <c r="AT117" s="921"/>
      <c r="AU117" s="945"/>
      <c r="AV117" s="946"/>
      <c r="AW117" s="946"/>
      <c r="AX117" s="946"/>
      <c r="AY117" s="946"/>
      <c r="AZ117" s="876" t="s">
        <v>440</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441</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24" customFormat="1" ht="26.25" customHeight="1" x14ac:dyDescent="0.15">
      <c r="A118" s="908" t="s">
        <v>415</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412</v>
      </c>
      <c r="AB118" s="909"/>
      <c r="AC118" s="909"/>
      <c r="AD118" s="909"/>
      <c r="AE118" s="910"/>
      <c r="AF118" s="911" t="s">
        <v>413</v>
      </c>
      <c r="AG118" s="909"/>
      <c r="AH118" s="909"/>
      <c r="AI118" s="909"/>
      <c r="AJ118" s="910"/>
      <c r="AK118" s="911" t="s">
        <v>295</v>
      </c>
      <c r="AL118" s="909"/>
      <c r="AM118" s="909"/>
      <c r="AN118" s="909"/>
      <c r="AO118" s="910"/>
      <c r="AP118" s="912" t="s">
        <v>414</v>
      </c>
      <c r="AQ118" s="913"/>
      <c r="AR118" s="913"/>
      <c r="AS118" s="913"/>
      <c r="AT118" s="914"/>
      <c r="AU118" s="945"/>
      <c r="AV118" s="946"/>
      <c r="AW118" s="946"/>
      <c r="AX118" s="946"/>
      <c r="AY118" s="946"/>
      <c r="AZ118" s="851" t="s">
        <v>442</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443</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24" customFormat="1" ht="26.25" customHeight="1" x14ac:dyDescent="0.15">
      <c r="A119" s="831" t="s">
        <v>418</v>
      </c>
      <c r="B119" s="832"/>
      <c r="C119" s="873" t="s">
        <v>419</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45" t="s">
        <v>178</v>
      </c>
      <c r="BA119" s="245"/>
      <c r="BB119" s="245"/>
      <c r="BC119" s="245"/>
      <c r="BD119" s="245"/>
      <c r="BE119" s="245"/>
      <c r="BF119" s="245"/>
      <c r="BG119" s="245"/>
      <c r="BH119" s="245"/>
      <c r="BI119" s="245"/>
      <c r="BJ119" s="245"/>
      <c r="BK119" s="245"/>
      <c r="BL119" s="245"/>
      <c r="BM119" s="245"/>
      <c r="BN119" s="245"/>
      <c r="BO119" s="890" t="s">
        <v>444</v>
      </c>
      <c r="BP119" s="891"/>
      <c r="BQ119" s="892">
        <v>14632721</v>
      </c>
      <c r="BR119" s="858"/>
      <c r="BS119" s="858"/>
      <c r="BT119" s="858"/>
      <c r="BU119" s="858"/>
      <c r="BV119" s="858">
        <v>14191578</v>
      </c>
      <c r="BW119" s="858"/>
      <c r="BX119" s="858"/>
      <c r="BY119" s="858"/>
      <c r="BZ119" s="858"/>
      <c r="CA119" s="858">
        <v>13948487</v>
      </c>
      <c r="CB119" s="858"/>
      <c r="CC119" s="858"/>
      <c r="CD119" s="858"/>
      <c r="CE119" s="858"/>
      <c r="CF119" s="761"/>
      <c r="CG119" s="762"/>
      <c r="CH119" s="762"/>
      <c r="CI119" s="762"/>
      <c r="CJ119" s="847"/>
      <c r="CK119" s="941"/>
      <c r="CL119" s="836"/>
      <c r="CM119" s="851" t="s">
        <v>445</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24" customFormat="1" ht="26.25" customHeight="1" x14ac:dyDescent="0.15">
      <c r="A120" s="833"/>
      <c r="B120" s="834"/>
      <c r="C120" s="828" t="s">
        <v>422</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446</v>
      </c>
      <c r="AV120" s="894"/>
      <c r="AW120" s="894"/>
      <c r="AX120" s="894"/>
      <c r="AY120" s="895"/>
      <c r="AZ120" s="873" t="s">
        <v>447</v>
      </c>
      <c r="BA120" s="821"/>
      <c r="BB120" s="821"/>
      <c r="BC120" s="821"/>
      <c r="BD120" s="821"/>
      <c r="BE120" s="821"/>
      <c r="BF120" s="821"/>
      <c r="BG120" s="821"/>
      <c r="BH120" s="821"/>
      <c r="BI120" s="821"/>
      <c r="BJ120" s="821"/>
      <c r="BK120" s="821"/>
      <c r="BL120" s="821"/>
      <c r="BM120" s="821"/>
      <c r="BN120" s="821"/>
      <c r="BO120" s="821"/>
      <c r="BP120" s="822"/>
      <c r="BQ120" s="874">
        <v>1840558</v>
      </c>
      <c r="BR120" s="855"/>
      <c r="BS120" s="855"/>
      <c r="BT120" s="855"/>
      <c r="BU120" s="855"/>
      <c r="BV120" s="855">
        <v>1680671</v>
      </c>
      <c r="BW120" s="855"/>
      <c r="BX120" s="855"/>
      <c r="BY120" s="855"/>
      <c r="BZ120" s="855"/>
      <c r="CA120" s="855">
        <v>1424170</v>
      </c>
      <c r="CB120" s="855"/>
      <c r="CC120" s="855"/>
      <c r="CD120" s="855"/>
      <c r="CE120" s="855"/>
      <c r="CF120" s="879">
        <v>42.4</v>
      </c>
      <c r="CG120" s="880"/>
      <c r="CH120" s="880"/>
      <c r="CI120" s="880"/>
      <c r="CJ120" s="880"/>
      <c r="CK120" s="881" t="s">
        <v>448</v>
      </c>
      <c r="CL120" s="865"/>
      <c r="CM120" s="865"/>
      <c r="CN120" s="865"/>
      <c r="CO120" s="866"/>
      <c r="CP120" s="885" t="s">
        <v>396</v>
      </c>
      <c r="CQ120" s="886"/>
      <c r="CR120" s="886"/>
      <c r="CS120" s="886"/>
      <c r="CT120" s="886"/>
      <c r="CU120" s="886"/>
      <c r="CV120" s="886"/>
      <c r="CW120" s="886"/>
      <c r="CX120" s="886"/>
      <c r="CY120" s="886"/>
      <c r="CZ120" s="886"/>
      <c r="DA120" s="886"/>
      <c r="DB120" s="886"/>
      <c r="DC120" s="886"/>
      <c r="DD120" s="886"/>
      <c r="DE120" s="886"/>
      <c r="DF120" s="887"/>
      <c r="DG120" s="874">
        <v>2568942</v>
      </c>
      <c r="DH120" s="855"/>
      <c r="DI120" s="855"/>
      <c r="DJ120" s="855"/>
      <c r="DK120" s="855"/>
      <c r="DL120" s="855">
        <v>2399507</v>
      </c>
      <c r="DM120" s="855"/>
      <c r="DN120" s="855"/>
      <c r="DO120" s="855"/>
      <c r="DP120" s="855"/>
      <c r="DQ120" s="855">
        <v>2268240</v>
      </c>
      <c r="DR120" s="855"/>
      <c r="DS120" s="855"/>
      <c r="DT120" s="855"/>
      <c r="DU120" s="855"/>
      <c r="DV120" s="856">
        <v>67.599999999999994</v>
      </c>
      <c r="DW120" s="856"/>
      <c r="DX120" s="856"/>
      <c r="DY120" s="856"/>
      <c r="DZ120" s="857"/>
    </row>
    <row r="121" spans="1:130" s="224" customFormat="1" ht="26.25" customHeight="1" x14ac:dyDescent="0.15">
      <c r="A121" s="833"/>
      <c r="B121" s="834"/>
      <c r="C121" s="876" t="s">
        <v>449</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v>1834</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450</v>
      </c>
      <c r="BA121" s="765"/>
      <c r="BB121" s="765"/>
      <c r="BC121" s="765"/>
      <c r="BD121" s="765"/>
      <c r="BE121" s="765"/>
      <c r="BF121" s="765"/>
      <c r="BG121" s="765"/>
      <c r="BH121" s="765"/>
      <c r="BI121" s="765"/>
      <c r="BJ121" s="765"/>
      <c r="BK121" s="765"/>
      <c r="BL121" s="765"/>
      <c r="BM121" s="765"/>
      <c r="BN121" s="765"/>
      <c r="BO121" s="765"/>
      <c r="BP121" s="766"/>
      <c r="BQ121" s="829">
        <v>69586</v>
      </c>
      <c r="BR121" s="830"/>
      <c r="BS121" s="830"/>
      <c r="BT121" s="830"/>
      <c r="BU121" s="830"/>
      <c r="BV121" s="830">
        <v>21684</v>
      </c>
      <c r="BW121" s="830"/>
      <c r="BX121" s="830"/>
      <c r="BY121" s="830"/>
      <c r="BZ121" s="830"/>
      <c r="CA121" s="830">
        <v>324630</v>
      </c>
      <c r="CB121" s="830"/>
      <c r="CC121" s="830"/>
      <c r="CD121" s="830"/>
      <c r="CE121" s="830"/>
      <c r="CF121" s="888">
        <v>9.6999999999999993</v>
      </c>
      <c r="CG121" s="889"/>
      <c r="CH121" s="889"/>
      <c r="CI121" s="889"/>
      <c r="CJ121" s="889"/>
      <c r="CK121" s="882"/>
      <c r="CL121" s="868"/>
      <c r="CM121" s="868"/>
      <c r="CN121" s="868"/>
      <c r="CO121" s="869"/>
      <c r="CP121" s="848" t="s">
        <v>394</v>
      </c>
      <c r="CQ121" s="849"/>
      <c r="CR121" s="849"/>
      <c r="CS121" s="849"/>
      <c r="CT121" s="849"/>
      <c r="CU121" s="849"/>
      <c r="CV121" s="849"/>
      <c r="CW121" s="849"/>
      <c r="CX121" s="849"/>
      <c r="CY121" s="849"/>
      <c r="CZ121" s="849"/>
      <c r="DA121" s="849"/>
      <c r="DB121" s="849"/>
      <c r="DC121" s="849"/>
      <c r="DD121" s="849"/>
      <c r="DE121" s="849"/>
      <c r="DF121" s="850"/>
      <c r="DG121" s="829">
        <v>187155</v>
      </c>
      <c r="DH121" s="830"/>
      <c r="DI121" s="830"/>
      <c r="DJ121" s="830"/>
      <c r="DK121" s="830"/>
      <c r="DL121" s="830">
        <v>146467</v>
      </c>
      <c r="DM121" s="830"/>
      <c r="DN121" s="830"/>
      <c r="DO121" s="830"/>
      <c r="DP121" s="830"/>
      <c r="DQ121" s="830">
        <v>302747</v>
      </c>
      <c r="DR121" s="830"/>
      <c r="DS121" s="830"/>
      <c r="DT121" s="830"/>
      <c r="DU121" s="830"/>
      <c r="DV121" s="807">
        <v>9</v>
      </c>
      <c r="DW121" s="807"/>
      <c r="DX121" s="807"/>
      <c r="DY121" s="807"/>
      <c r="DZ121" s="808"/>
    </row>
    <row r="122" spans="1:130" s="224" customFormat="1" ht="26.25" customHeight="1" x14ac:dyDescent="0.15">
      <c r="A122" s="833"/>
      <c r="B122" s="834"/>
      <c r="C122" s="828" t="s">
        <v>432</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451</v>
      </c>
      <c r="BA122" s="852"/>
      <c r="BB122" s="852"/>
      <c r="BC122" s="852"/>
      <c r="BD122" s="852"/>
      <c r="BE122" s="852"/>
      <c r="BF122" s="852"/>
      <c r="BG122" s="852"/>
      <c r="BH122" s="852"/>
      <c r="BI122" s="852"/>
      <c r="BJ122" s="852"/>
      <c r="BK122" s="852"/>
      <c r="BL122" s="852"/>
      <c r="BM122" s="852"/>
      <c r="BN122" s="852"/>
      <c r="BO122" s="852"/>
      <c r="BP122" s="853"/>
      <c r="BQ122" s="892">
        <v>8785460</v>
      </c>
      <c r="BR122" s="858"/>
      <c r="BS122" s="858"/>
      <c r="BT122" s="858"/>
      <c r="BU122" s="858"/>
      <c r="BV122" s="858">
        <v>8628624</v>
      </c>
      <c r="BW122" s="858"/>
      <c r="BX122" s="858"/>
      <c r="BY122" s="858"/>
      <c r="BZ122" s="858"/>
      <c r="CA122" s="858">
        <v>8377975</v>
      </c>
      <c r="CB122" s="858"/>
      <c r="CC122" s="858"/>
      <c r="CD122" s="858"/>
      <c r="CE122" s="858"/>
      <c r="CF122" s="859">
        <v>249.7</v>
      </c>
      <c r="CG122" s="860"/>
      <c r="CH122" s="860"/>
      <c r="CI122" s="860"/>
      <c r="CJ122" s="860"/>
      <c r="CK122" s="882"/>
      <c r="CL122" s="868"/>
      <c r="CM122" s="868"/>
      <c r="CN122" s="868"/>
      <c r="CO122" s="869"/>
      <c r="CP122" s="848" t="s">
        <v>393</v>
      </c>
      <c r="CQ122" s="849"/>
      <c r="CR122" s="849"/>
      <c r="CS122" s="849"/>
      <c r="CT122" s="849"/>
      <c r="CU122" s="849"/>
      <c r="CV122" s="849"/>
      <c r="CW122" s="849"/>
      <c r="CX122" s="849"/>
      <c r="CY122" s="849"/>
      <c r="CZ122" s="849"/>
      <c r="DA122" s="849"/>
      <c r="DB122" s="849"/>
      <c r="DC122" s="849"/>
      <c r="DD122" s="849"/>
      <c r="DE122" s="849"/>
      <c r="DF122" s="850"/>
      <c r="DG122" s="829">
        <v>114455</v>
      </c>
      <c r="DH122" s="830"/>
      <c r="DI122" s="830"/>
      <c r="DJ122" s="830"/>
      <c r="DK122" s="830"/>
      <c r="DL122" s="830">
        <v>112794</v>
      </c>
      <c r="DM122" s="830"/>
      <c r="DN122" s="830"/>
      <c r="DO122" s="830"/>
      <c r="DP122" s="830"/>
      <c r="DQ122" s="830">
        <v>105420</v>
      </c>
      <c r="DR122" s="830"/>
      <c r="DS122" s="830"/>
      <c r="DT122" s="830"/>
      <c r="DU122" s="830"/>
      <c r="DV122" s="807">
        <v>3.1</v>
      </c>
      <c r="DW122" s="807"/>
      <c r="DX122" s="807"/>
      <c r="DY122" s="807"/>
      <c r="DZ122" s="808"/>
    </row>
    <row r="123" spans="1:130" s="224" customFormat="1" ht="26.25" customHeight="1" x14ac:dyDescent="0.15">
      <c r="A123" s="833"/>
      <c r="B123" s="834"/>
      <c r="C123" s="828" t="s">
        <v>438</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45" t="s">
        <v>178</v>
      </c>
      <c r="BA123" s="245"/>
      <c r="BB123" s="245"/>
      <c r="BC123" s="245"/>
      <c r="BD123" s="245"/>
      <c r="BE123" s="245"/>
      <c r="BF123" s="245"/>
      <c r="BG123" s="245"/>
      <c r="BH123" s="245"/>
      <c r="BI123" s="245"/>
      <c r="BJ123" s="245"/>
      <c r="BK123" s="245"/>
      <c r="BL123" s="245"/>
      <c r="BM123" s="245"/>
      <c r="BN123" s="245"/>
      <c r="BO123" s="890" t="s">
        <v>452</v>
      </c>
      <c r="BP123" s="891"/>
      <c r="BQ123" s="845">
        <v>10695604</v>
      </c>
      <c r="BR123" s="846"/>
      <c r="BS123" s="846"/>
      <c r="BT123" s="846"/>
      <c r="BU123" s="846"/>
      <c r="BV123" s="846">
        <v>10330979</v>
      </c>
      <c r="BW123" s="846"/>
      <c r="BX123" s="846"/>
      <c r="BY123" s="846"/>
      <c r="BZ123" s="846"/>
      <c r="CA123" s="846">
        <v>10126775</v>
      </c>
      <c r="CB123" s="846"/>
      <c r="CC123" s="846"/>
      <c r="CD123" s="846"/>
      <c r="CE123" s="846"/>
      <c r="CF123" s="761"/>
      <c r="CG123" s="762"/>
      <c r="CH123" s="762"/>
      <c r="CI123" s="762"/>
      <c r="CJ123" s="847"/>
      <c r="CK123" s="882"/>
      <c r="CL123" s="868"/>
      <c r="CM123" s="868"/>
      <c r="CN123" s="868"/>
      <c r="CO123" s="869"/>
      <c r="CP123" s="848" t="s">
        <v>453</v>
      </c>
      <c r="CQ123" s="849"/>
      <c r="CR123" s="849"/>
      <c r="CS123" s="849"/>
      <c r="CT123" s="849"/>
      <c r="CU123" s="849"/>
      <c r="CV123" s="849"/>
      <c r="CW123" s="849"/>
      <c r="CX123" s="849"/>
      <c r="CY123" s="849"/>
      <c r="CZ123" s="849"/>
      <c r="DA123" s="849"/>
      <c r="DB123" s="849"/>
      <c r="DC123" s="849"/>
      <c r="DD123" s="849"/>
      <c r="DE123" s="849"/>
      <c r="DF123" s="850"/>
      <c r="DG123" s="792">
        <v>1584</v>
      </c>
      <c r="DH123" s="793"/>
      <c r="DI123" s="793"/>
      <c r="DJ123" s="793"/>
      <c r="DK123" s="794"/>
      <c r="DL123" s="795">
        <v>1068</v>
      </c>
      <c r="DM123" s="793"/>
      <c r="DN123" s="793"/>
      <c r="DO123" s="793"/>
      <c r="DP123" s="794"/>
      <c r="DQ123" s="795">
        <v>887</v>
      </c>
      <c r="DR123" s="793"/>
      <c r="DS123" s="793"/>
      <c r="DT123" s="793"/>
      <c r="DU123" s="794"/>
      <c r="DV123" s="837">
        <v>0</v>
      </c>
      <c r="DW123" s="838"/>
      <c r="DX123" s="838"/>
      <c r="DY123" s="838"/>
      <c r="DZ123" s="839"/>
    </row>
    <row r="124" spans="1:130" s="224" customFormat="1" ht="26.25" customHeight="1" thickBot="1" x14ac:dyDescent="0.2">
      <c r="A124" s="833"/>
      <c r="B124" s="834"/>
      <c r="C124" s="828" t="s">
        <v>441</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454</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115.4</v>
      </c>
      <c r="BR124" s="844"/>
      <c r="BS124" s="844"/>
      <c r="BT124" s="844"/>
      <c r="BU124" s="844"/>
      <c r="BV124" s="844">
        <v>117.6</v>
      </c>
      <c r="BW124" s="844"/>
      <c r="BX124" s="844"/>
      <c r="BY124" s="844"/>
      <c r="BZ124" s="844"/>
      <c r="CA124" s="844">
        <v>113.9</v>
      </c>
      <c r="CB124" s="844"/>
      <c r="CC124" s="844"/>
      <c r="CD124" s="844"/>
      <c r="CE124" s="844"/>
      <c r="CF124" s="739"/>
      <c r="CG124" s="740"/>
      <c r="CH124" s="740"/>
      <c r="CI124" s="740"/>
      <c r="CJ124" s="875"/>
      <c r="CK124" s="883"/>
      <c r="CL124" s="883"/>
      <c r="CM124" s="883"/>
      <c r="CN124" s="883"/>
      <c r="CO124" s="884"/>
      <c r="CP124" s="848" t="s">
        <v>455</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24" customFormat="1" ht="26.25" customHeight="1" x14ac:dyDescent="0.15">
      <c r="A125" s="833"/>
      <c r="B125" s="834"/>
      <c r="C125" s="828" t="s">
        <v>443</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46"/>
      <c r="AV125" s="247"/>
      <c r="AW125" s="247"/>
      <c r="AX125" s="247"/>
      <c r="AY125" s="247"/>
      <c r="AZ125" s="247"/>
      <c r="BA125" s="247"/>
      <c r="BB125" s="247"/>
      <c r="BC125" s="247"/>
      <c r="BD125" s="247"/>
      <c r="BE125" s="247"/>
      <c r="BF125" s="247"/>
      <c r="BG125" s="247"/>
      <c r="BH125" s="247"/>
      <c r="BI125" s="247"/>
      <c r="BJ125" s="247"/>
      <c r="BK125" s="247"/>
      <c r="BL125" s="247"/>
      <c r="BM125" s="247"/>
      <c r="BN125" s="247"/>
      <c r="BO125" s="247"/>
      <c r="BP125" s="247"/>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864" t="s">
        <v>456</v>
      </c>
      <c r="CL125" s="865"/>
      <c r="CM125" s="865"/>
      <c r="CN125" s="865"/>
      <c r="CO125" s="866"/>
      <c r="CP125" s="873" t="s">
        <v>457</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24" customFormat="1" ht="26.25" customHeight="1" thickBot="1" x14ac:dyDescent="0.2">
      <c r="A126" s="833"/>
      <c r="B126" s="834"/>
      <c r="C126" s="828" t="s">
        <v>445</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867"/>
      <c r="CL126" s="868"/>
      <c r="CM126" s="868"/>
      <c r="CN126" s="868"/>
      <c r="CO126" s="869"/>
      <c r="CP126" s="828" t="s">
        <v>458</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24" customFormat="1" ht="26.25" customHeight="1" x14ac:dyDescent="0.15">
      <c r="A127" s="835"/>
      <c r="B127" s="836"/>
      <c r="C127" s="851" t="s">
        <v>459</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26"/>
      <c r="AV127" s="226"/>
      <c r="AW127" s="226"/>
      <c r="AX127" s="854" t="s">
        <v>460</v>
      </c>
      <c r="AY127" s="825"/>
      <c r="AZ127" s="825"/>
      <c r="BA127" s="825"/>
      <c r="BB127" s="825"/>
      <c r="BC127" s="825"/>
      <c r="BD127" s="825"/>
      <c r="BE127" s="826"/>
      <c r="BF127" s="824" t="s">
        <v>461</v>
      </c>
      <c r="BG127" s="825"/>
      <c r="BH127" s="825"/>
      <c r="BI127" s="825"/>
      <c r="BJ127" s="825"/>
      <c r="BK127" s="825"/>
      <c r="BL127" s="826"/>
      <c r="BM127" s="824" t="s">
        <v>462</v>
      </c>
      <c r="BN127" s="825"/>
      <c r="BO127" s="825"/>
      <c r="BP127" s="825"/>
      <c r="BQ127" s="825"/>
      <c r="BR127" s="825"/>
      <c r="BS127" s="826"/>
      <c r="BT127" s="824" t="s">
        <v>463</v>
      </c>
      <c r="BU127" s="825"/>
      <c r="BV127" s="825"/>
      <c r="BW127" s="825"/>
      <c r="BX127" s="825"/>
      <c r="BY127" s="825"/>
      <c r="BZ127" s="827"/>
      <c r="CA127" s="226"/>
      <c r="CB127" s="226"/>
      <c r="CC127" s="226"/>
      <c r="CD127" s="249"/>
      <c r="CE127" s="249"/>
      <c r="CF127" s="249"/>
      <c r="CG127" s="226"/>
      <c r="CH127" s="226"/>
      <c r="CI127" s="226"/>
      <c r="CJ127" s="248"/>
      <c r="CK127" s="867"/>
      <c r="CL127" s="868"/>
      <c r="CM127" s="868"/>
      <c r="CN127" s="868"/>
      <c r="CO127" s="869"/>
      <c r="CP127" s="828" t="s">
        <v>464</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24" customFormat="1" ht="26.25" customHeight="1" thickBot="1" x14ac:dyDescent="0.2">
      <c r="A128" s="809" t="s">
        <v>465</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466</v>
      </c>
      <c r="X128" s="811"/>
      <c r="Y128" s="811"/>
      <c r="Z128" s="812"/>
      <c r="AA128" s="813">
        <v>11620</v>
      </c>
      <c r="AB128" s="814"/>
      <c r="AC128" s="814"/>
      <c r="AD128" s="814"/>
      <c r="AE128" s="815"/>
      <c r="AF128" s="816">
        <v>10145</v>
      </c>
      <c r="AG128" s="814"/>
      <c r="AH128" s="814"/>
      <c r="AI128" s="814"/>
      <c r="AJ128" s="815"/>
      <c r="AK128" s="816">
        <v>13779</v>
      </c>
      <c r="AL128" s="814"/>
      <c r="AM128" s="814"/>
      <c r="AN128" s="814"/>
      <c r="AO128" s="815"/>
      <c r="AP128" s="817"/>
      <c r="AQ128" s="818"/>
      <c r="AR128" s="818"/>
      <c r="AS128" s="818"/>
      <c r="AT128" s="819"/>
      <c r="AU128" s="226"/>
      <c r="AV128" s="226"/>
      <c r="AW128" s="226"/>
      <c r="AX128" s="820" t="s">
        <v>467</v>
      </c>
      <c r="AY128" s="821"/>
      <c r="AZ128" s="821"/>
      <c r="BA128" s="821"/>
      <c r="BB128" s="821"/>
      <c r="BC128" s="821"/>
      <c r="BD128" s="821"/>
      <c r="BE128" s="822"/>
      <c r="BF128" s="799" t="s">
        <v>122</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49"/>
      <c r="CB128" s="249"/>
      <c r="CC128" s="249"/>
      <c r="CD128" s="249"/>
      <c r="CE128" s="249"/>
      <c r="CF128" s="249"/>
      <c r="CG128" s="226"/>
      <c r="CH128" s="226"/>
      <c r="CI128" s="226"/>
      <c r="CJ128" s="248"/>
      <c r="CK128" s="870"/>
      <c r="CL128" s="871"/>
      <c r="CM128" s="871"/>
      <c r="CN128" s="871"/>
      <c r="CO128" s="872"/>
      <c r="CP128" s="802" t="s">
        <v>468</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v>116541</v>
      </c>
      <c r="DR128" s="804"/>
      <c r="DS128" s="804"/>
      <c r="DT128" s="804"/>
      <c r="DU128" s="804"/>
      <c r="DV128" s="805">
        <v>3.5</v>
      </c>
      <c r="DW128" s="805"/>
      <c r="DX128" s="805"/>
      <c r="DY128" s="805"/>
      <c r="DZ128" s="806"/>
    </row>
    <row r="129" spans="1:131" s="224"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469</v>
      </c>
      <c r="X129" s="790"/>
      <c r="Y129" s="790"/>
      <c r="Z129" s="791"/>
      <c r="AA129" s="792">
        <v>4138343</v>
      </c>
      <c r="AB129" s="793"/>
      <c r="AC129" s="793"/>
      <c r="AD129" s="793"/>
      <c r="AE129" s="794"/>
      <c r="AF129" s="795">
        <v>4048771</v>
      </c>
      <c r="AG129" s="793"/>
      <c r="AH129" s="793"/>
      <c r="AI129" s="793"/>
      <c r="AJ129" s="794"/>
      <c r="AK129" s="795">
        <v>4166409</v>
      </c>
      <c r="AL129" s="793"/>
      <c r="AM129" s="793"/>
      <c r="AN129" s="793"/>
      <c r="AO129" s="794"/>
      <c r="AP129" s="796"/>
      <c r="AQ129" s="797"/>
      <c r="AR129" s="797"/>
      <c r="AS129" s="797"/>
      <c r="AT129" s="798"/>
      <c r="AU129" s="227"/>
      <c r="AV129" s="227"/>
      <c r="AW129" s="227"/>
      <c r="AX129" s="764" t="s">
        <v>470</v>
      </c>
      <c r="AY129" s="765"/>
      <c r="AZ129" s="765"/>
      <c r="BA129" s="765"/>
      <c r="BB129" s="765"/>
      <c r="BC129" s="765"/>
      <c r="BD129" s="765"/>
      <c r="BE129" s="766"/>
      <c r="BF129" s="783" t="s">
        <v>122</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15">
      <c r="A130" s="787" t="s">
        <v>471</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472</v>
      </c>
      <c r="X130" s="790"/>
      <c r="Y130" s="790"/>
      <c r="Z130" s="791"/>
      <c r="AA130" s="792">
        <v>727047</v>
      </c>
      <c r="AB130" s="793"/>
      <c r="AC130" s="793"/>
      <c r="AD130" s="793"/>
      <c r="AE130" s="794"/>
      <c r="AF130" s="795">
        <v>767211</v>
      </c>
      <c r="AG130" s="793"/>
      <c r="AH130" s="793"/>
      <c r="AI130" s="793"/>
      <c r="AJ130" s="794"/>
      <c r="AK130" s="795">
        <v>811403</v>
      </c>
      <c r="AL130" s="793"/>
      <c r="AM130" s="793"/>
      <c r="AN130" s="793"/>
      <c r="AO130" s="794"/>
      <c r="AP130" s="796"/>
      <c r="AQ130" s="797"/>
      <c r="AR130" s="797"/>
      <c r="AS130" s="797"/>
      <c r="AT130" s="798"/>
      <c r="AU130" s="227"/>
      <c r="AV130" s="227"/>
      <c r="AW130" s="227"/>
      <c r="AX130" s="764" t="s">
        <v>473</v>
      </c>
      <c r="AY130" s="765"/>
      <c r="AZ130" s="765"/>
      <c r="BA130" s="765"/>
      <c r="BB130" s="765"/>
      <c r="BC130" s="765"/>
      <c r="BD130" s="765"/>
      <c r="BE130" s="766"/>
      <c r="BF130" s="767">
        <v>13.5</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474</v>
      </c>
      <c r="X131" s="774"/>
      <c r="Y131" s="774"/>
      <c r="Z131" s="775"/>
      <c r="AA131" s="776">
        <v>3411296</v>
      </c>
      <c r="AB131" s="777"/>
      <c r="AC131" s="777"/>
      <c r="AD131" s="777"/>
      <c r="AE131" s="778"/>
      <c r="AF131" s="779">
        <v>3281560</v>
      </c>
      <c r="AG131" s="777"/>
      <c r="AH131" s="777"/>
      <c r="AI131" s="777"/>
      <c r="AJ131" s="778"/>
      <c r="AK131" s="779">
        <v>3355006</v>
      </c>
      <c r="AL131" s="777"/>
      <c r="AM131" s="777"/>
      <c r="AN131" s="777"/>
      <c r="AO131" s="778"/>
      <c r="AP131" s="780"/>
      <c r="AQ131" s="781"/>
      <c r="AR131" s="781"/>
      <c r="AS131" s="781"/>
      <c r="AT131" s="782"/>
      <c r="AU131" s="227"/>
      <c r="AV131" s="227"/>
      <c r="AW131" s="227"/>
      <c r="AX131" s="742" t="s">
        <v>475</v>
      </c>
      <c r="AY131" s="743"/>
      <c r="AZ131" s="743"/>
      <c r="BA131" s="743"/>
      <c r="BB131" s="743"/>
      <c r="BC131" s="743"/>
      <c r="BD131" s="743"/>
      <c r="BE131" s="744"/>
      <c r="BF131" s="745">
        <v>113.9</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15">
      <c r="A132" s="751" t="s">
        <v>476</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477</v>
      </c>
      <c r="W132" s="755"/>
      <c r="X132" s="755"/>
      <c r="Y132" s="755"/>
      <c r="Z132" s="756"/>
      <c r="AA132" s="757">
        <v>12.278002259999999</v>
      </c>
      <c r="AB132" s="758"/>
      <c r="AC132" s="758"/>
      <c r="AD132" s="758"/>
      <c r="AE132" s="759"/>
      <c r="AF132" s="760">
        <v>13.896043349999999</v>
      </c>
      <c r="AG132" s="758"/>
      <c r="AH132" s="758"/>
      <c r="AI132" s="758"/>
      <c r="AJ132" s="759"/>
      <c r="AK132" s="760">
        <v>14.588885980000001</v>
      </c>
      <c r="AL132" s="758"/>
      <c r="AM132" s="758"/>
      <c r="AN132" s="758"/>
      <c r="AO132" s="759"/>
      <c r="AP132" s="761"/>
      <c r="AQ132" s="762"/>
      <c r="AR132" s="762"/>
      <c r="AS132" s="762"/>
      <c r="AT132" s="763"/>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8"/>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478</v>
      </c>
      <c r="W133" s="734"/>
      <c r="X133" s="734"/>
      <c r="Y133" s="734"/>
      <c r="Z133" s="735"/>
      <c r="AA133" s="736">
        <v>12</v>
      </c>
      <c r="AB133" s="737"/>
      <c r="AC133" s="737"/>
      <c r="AD133" s="737"/>
      <c r="AE133" s="738"/>
      <c r="AF133" s="736">
        <v>12.8</v>
      </c>
      <c r="AG133" s="737"/>
      <c r="AH133" s="737"/>
      <c r="AI133" s="737"/>
      <c r="AJ133" s="738"/>
      <c r="AK133" s="736">
        <v>13.5</v>
      </c>
      <c r="AL133" s="737"/>
      <c r="AM133" s="737"/>
      <c r="AN133" s="737"/>
      <c r="AO133" s="738"/>
      <c r="AP133" s="739"/>
      <c r="AQ133" s="740"/>
      <c r="AR133" s="740"/>
      <c r="AS133" s="740"/>
      <c r="AT133" s="741"/>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15">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25" hidden="1" x14ac:dyDescent="0.15">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bOqh5uPtWw+evFDkxqoXXAECv+PRgRgzKJj3iJd9+OCHkBBcToAm+5PGzF8hy8DFl0vueL9MuSCNo/0Id7XrEg==" saltValue="ALQFd1K8ikhw0p66uWsP6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54" customWidth="1"/>
    <col min="121" max="121" width="0" style="253" hidden="1" customWidth="1"/>
    <col min="122" max="16384" width="9" style="253" hidden="1"/>
  </cols>
  <sheetData>
    <row r="1" spans="1:120"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3"/>
    </row>
    <row r="17" spans="119:120" x14ac:dyDescent="0.15">
      <c r="DP17" s="253"/>
    </row>
    <row r="18" spans="119:120" x14ac:dyDescent="0.15"/>
    <row r="19" spans="119:120" x14ac:dyDescent="0.15"/>
    <row r="20" spans="119:120" x14ac:dyDescent="0.15">
      <c r="DO20" s="253"/>
      <c r="DP20" s="253"/>
    </row>
    <row r="21" spans="119:120" x14ac:dyDescent="0.15">
      <c r="DP21" s="253"/>
    </row>
    <row r="22" spans="119:120" x14ac:dyDescent="0.15"/>
    <row r="23" spans="119:120" x14ac:dyDescent="0.15">
      <c r="DO23" s="253"/>
      <c r="DP23" s="253"/>
    </row>
    <row r="24" spans="119:120" x14ac:dyDescent="0.15">
      <c r="DP24" s="253"/>
    </row>
    <row r="25" spans="119:120" x14ac:dyDescent="0.15">
      <c r="DP25" s="253"/>
    </row>
    <row r="26" spans="119:120" x14ac:dyDescent="0.15">
      <c r="DO26" s="253"/>
      <c r="DP26" s="253"/>
    </row>
    <row r="27" spans="119:120" x14ac:dyDescent="0.15"/>
    <row r="28" spans="119:120" x14ac:dyDescent="0.15">
      <c r="DO28" s="253"/>
      <c r="DP28" s="253"/>
    </row>
    <row r="29" spans="119:120" x14ac:dyDescent="0.15">
      <c r="DP29" s="253"/>
    </row>
    <row r="30" spans="119:120" x14ac:dyDescent="0.15"/>
    <row r="31" spans="119:120" x14ac:dyDescent="0.15">
      <c r="DO31" s="253"/>
      <c r="DP31" s="253"/>
    </row>
    <row r="32" spans="119:120" x14ac:dyDescent="0.15"/>
    <row r="33" spans="98:120" x14ac:dyDescent="0.15">
      <c r="DO33" s="253"/>
      <c r="DP33" s="253"/>
    </row>
    <row r="34" spans="98:120" x14ac:dyDescent="0.15">
      <c r="DM34" s="253"/>
    </row>
    <row r="35" spans="98:120" x14ac:dyDescent="0.15">
      <c r="CT35" s="253"/>
      <c r="CU35" s="253"/>
      <c r="CV35" s="253"/>
      <c r="CY35" s="253"/>
      <c r="CZ35" s="253"/>
      <c r="DA35" s="253"/>
      <c r="DD35" s="253"/>
      <c r="DE35" s="253"/>
      <c r="DF35" s="253"/>
      <c r="DI35" s="253"/>
      <c r="DJ35" s="253"/>
      <c r="DK35" s="253"/>
      <c r="DM35" s="253"/>
      <c r="DN35" s="253"/>
      <c r="DO35" s="253"/>
      <c r="DP35" s="253"/>
    </row>
    <row r="36" spans="98:120" x14ac:dyDescent="0.15"/>
    <row r="37" spans="98:120" x14ac:dyDescent="0.15">
      <c r="CW37" s="253"/>
      <c r="DB37" s="253"/>
      <c r="DG37" s="253"/>
      <c r="DL37" s="253"/>
      <c r="DP37" s="253"/>
    </row>
    <row r="38" spans="98:120" x14ac:dyDescent="0.15">
      <c r="CT38" s="253"/>
      <c r="CU38" s="253"/>
      <c r="CV38" s="253"/>
      <c r="CW38" s="253"/>
      <c r="CY38" s="253"/>
      <c r="CZ38" s="253"/>
      <c r="DA38" s="253"/>
      <c r="DB38" s="253"/>
      <c r="DD38" s="253"/>
      <c r="DE38" s="253"/>
      <c r="DF38" s="253"/>
      <c r="DG38" s="253"/>
      <c r="DI38" s="253"/>
      <c r="DJ38" s="253"/>
      <c r="DK38" s="253"/>
      <c r="DL38" s="253"/>
      <c r="DN38" s="253"/>
      <c r="DO38" s="253"/>
      <c r="DP38" s="253"/>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3"/>
      <c r="DO49" s="253"/>
      <c r="DP49" s="253"/>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3"/>
      <c r="CS63" s="253"/>
      <c r="CX63" s="253"/>
      <c r="DC63" s="253"/>
      <c r="DH63" s="253"/>
    </row>
    <row r="64" spans="22:120" x14ac:dyDescent="0.15">
      <c r="V64" s="253"/>
    </row>
    <row r="65" spans="15:120" x14ac:dyDescent="0.15">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x14ac:dyDescent="0.15">
      <c r="Q66" s="253"/>
      <c r="S66" s="253"/>
      <c r="U66" s="253"/>
      <c r="DM66" s="253"/>
    </row>
    <row r="67" spans="15:120" x14ac:dyDescent="0.15">
      <c r="O67" s="253"/>
      <c r="P67" s="253"/>
      <c r="R67" s="253"/>
      <c r="T67" s="253"/>
      <c r="Y67" s="253"/>
      <c r="CT67" s="253"/>
      <c r="CV67" s="253"/>
      <c r="CW67" s="253"/>
      <c r="CY67" s="253"/>
      <c r="DA67" s="253"/>
      <c r="DB67" s="253"/>
      <c r="DD67" s="253"/>
      <c r="DF67" s="253"/>
      <c r="DG67" s="253"/>
      <c r="DI67" s="253"/>
      <c r="DK67" s="253"/>
      <c r="DL67" s="253"/>
      <c r="DN67" s="253"/>
      <c r="DO67" s="253"/>
      <c r="DP67" s="253"/>
    </row>
    <row r="68" spans="15:120" x14ac:dyDescent="0.15"/>
    <row r="69" spans="15:120" x14ac:dyDescent="0.15"/>
    <row r="70" spans="15:120" x14ac:dyDescent="0.15"/>
    <row r="71" spans="15:120" x14ac:dyDescent="0.15"/>
    <row r="72" spans="15:120" x14ac:dyDescent="0.15">
      <c r="DP72" s="253"/>
    </row>
    <row r="73" spans="15:120" x14ac:dyDescent="0.15">
      <c r="DP73" s="253"/>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3"/>
      <c r="CX96" s="253"/>
      <c r="DC96" s="253"/>
      <c r="DH96" s="253"/>
    </row>
    <row r="97" spans="24:120" x14ac:dyDescent="0.15">
      <c r="CS97" s="253"/>
      <c r="CX97" s="253"/>
      <c r="DC97" s="253"/>
      <c r="DH97" s="253"/>
      <c r="DP97" s="254" t="s">
        <v>479</v>
      </c>
    </row>
    <row r="98" spans="24:120" hidden="1" x14ac:dyDescent="0.15">
      <c r="CS98" s="253"/>
      <c r="CX98" s="253"/>
      <c r="DC98" s="253"/>
      <c r="DH98" s="253"/>
    </row>
    <row r="99" spans="24:120" hidden="1" x14ac:dyDescent="0.15">
      <c r="CS99" s="253"/>
      <c r="CX99" s="253"/>
      <c r="DC99" s="253"/>
      <c r="DH99" s="253"/>
    </row>
    <row r="101" spans="24:120" ht="12" hidden="1" customHeight="1" x14ac:dyDescent="0.15">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15">
      <c r="CU102" s="253"/>
      <c r="CZ102" s="253"/>
      <c r="DE102" s="253"/>
      <c r="DJ102" s="253"/>
      <c r="DM102" s="253"/>
    </row>
    <row r="103" spans="24:120" hidden="1" x14ac:dyDescent="0.15">
      <c r="CT103" s="253"/>
      <c r="CV103" s="253"/>
      <c r="CW103" s="253"/>
      <c r="CY103" s="253"/>
      <c r="DA103" s="253"/>
      <c r="DB103" s="253"/>
      <c r="DD103" s="253"/>
      <c r="DF103" s="253"/>
      <c r="DG103" s="253"/>
      <c r="DI103" s="253"/>
      <c r="DK103" s="253"/>
      <c r="DL103" s="253"/>
      <c r="DM103" s="253"/>
      <c r="DN103" s="253"/>
      <c r="DO103" s="253"/>
      <c r="DP103" s="253"/>
    </row>
    <row r="104" spans="24:120" hidden="1" x14ac:dyDescent="0.15">
      <c r="CV104" s="253"/>
      <c r="CW104" s="253"/>
      <c r="DA104" s="253"/>
      <c r="DB104" s="253"/>
      <c r="DF104" s="253"/>
      <c r="DG104" s="253"/>
      <c r="DK104" s="253"/>
      <c r="DL104" s="253"/>
      <c r="DN104" s="253"/>
      <c r="DO104" s="253"/>
      <c r="DP104" s="253"/>
    </row>
    <row r="105" spans="24:120" ht="12.75" hidden="1" customHeight="1" x14ac:dyDescent="0.15"/>
  </sheetData>
  <sheetProtection algorithmName="SHA-512" hashValue="Dw18y8mpClKiJZkFj0Y2bNbzFV+a2HLixA0rxjaktQQT5j314xOxkqja39Gz13BTR7dTurZMy0EXZTsJVhsQvA==" saltValue="8Z04T22xQVjTjdb8HERmJ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54" customWidth="1"/>
    <col min="117" max="16384" width="9" style="253" hidden="1"/>
  </cols>
  <sheetData>
    <row r="1" spans="2:116"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x14ac:dyDescent="0.15"/>
    <row r="3" spans="2:116" x14ac:dyDescent="0.15"/>
    <row r="4" spans="2:116" x14ac:dyDescent="0.15">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x14ac:dyDescent="0.15">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x14ac:dyDescent="0.15"/>
    <row r="20" spans="9:116" x14ac:dyDescent="0.15"/>
    <row r="21" spans="9:116" x14ac:dyDescent="0.15">
      <c r="DL21" s="253"/>
    </row>
    <row r="22" spans="9:116" x14ac:dyDescent="0.15">
      <c r="DI22" s="253"/>
      <c r="DJ22" s="253"/>
      <c r="DK22" s="253"/>
      <c r="DL22" s="253"/>
    </row>
    <row r="23" spans="9:116" x14ac:dyDescent="0.15">
      <c r="CY23" s="253"/>
      <c r="CZ23" s="253"/>
      <c r="DA23" s="253"/>
      <c r="DB23" s="253"/>
      <c r="DC23" s="253"/>
      <c r="DD23" s="253"/>
      <c r="DE23" s="253"/>
      <c r="DF23" s="253"/>
      <c r="DG23" s="253"/>
      <c r="DH23" s="253"/>
      <c r="DI23" s="253"/>
      <c r="DJ23" s="253"/>
      <c r="DK23" s="253"/>
      <c r="DL23" s="253"/>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3"/>
      <c r="DA35" s="253"/>
      <c r="DB35" s="253"/>
      <c r="DC35" s="253"/>
      <c r="DD35" s="253"/>
      <c r="DE35" s="253"/>
      <c r="DF35" s="253"/>
      <c r="DG35" s="253"/>
      <c r="DH35" s="253"/>
      <c r="DI35" s="253"/>
      <c r="DJ35" s="253"/>
      <c r="DK35" s="253"/>
      <c r="DL35" s="253"/>
    </row>
    <row r="36" spans="15:116" x14ac:dyDescent="0.15"/>
    <row r="37" spans="15:116" x14ac:dyDescent="0.15">
      <c r="DL37" s="253"/>
    </row>
    <row r="38" spans="15:116" x14ac:dyDescent="0.15">
      <c r="DI38" s="253"/>
      <c r="DJ38" s="253"/>
      <c r="DK38" s="253"/>
      <c r="DL38" s="253"/>
    </row>
    <row r="39" spans="15:116" x14ac:dyDescent="0.15"/>
    <row r="40" spans="15:116" x14ac:dyDescent="0.15"/>
    <row r="41" spans="15:116" x14ac:dyDescent="0.15"/>
    <row r="42" spans="15:116" x14ac:dyDescent="0.15"/>
    <row r="43" spans="15:116" x14ac:dyDescent="0.15">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x14ac:dyDescent="0.15">
      <c r="DL44" s="253"/>
    </row>
    <row r="45" spans="15:116" x14ac:dyDescent="0.15"/>
    <row r="46" spans="15:116" x14ac:dyDescent="0.15">
      <c r="DA46" s="253"/>
      <c r="DB46" s="253"/>
      <c r="DC46" s="253"/>
      <c r="DD46" s="253"/>
      <c r="DE46" s="253"/>
      <c r="DF46" s="253"/>
      <c r="DG46" s="253"/>
      <c r="DH46" s="253"/>
      <c r="DI46" s="253"/>
      <c r="DJ46" s="253"/>
      <c r="DK46" s="253"/>
      <c r="DL46" s="253"/>
    </row>
    <row r="47" spans="15:116" x14ac:dyDescent="0.15"/>
    <row r="48" spans="15:116" x14ac:dyDescent="0.15"/>
    <row r="49" spans="104:116" x14ac:dyDescent="0.15"/>
    <row r="50" spans="104:116" x14ac:dyDescent="0.15">
      <c r="CZ50" s="253"/>
      <c r="DA50" s="253"/>
      <c r="DB50" s="253"/>
      <c r="DC50" s="253"/>
      <c r="DD50" s="253"/>
      <c r="DE50" s="253"/>
      <c r="DF50" s="253"/>
      <c r="DG50" s="253"/>
      <c r="DH50" s="253"/>
      <c r="DI50" s="253"/>
      <c r="DJ50" s="253"/>
      <c r="DK50" s="253"/>
      <c r="DL50" s="253"/>
    </row>
    <row r="51" spans="104:116" x14ac:dyDescent="0.15"/>
    <row r="52" spans="104:116" x14ac:dyDescent="0.15"/>
    <row r="53" spans="104:116" x14ac:dyDescent="0.15">
      <c r="DL53" s="253"/>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3"/>
      <c r="DD67" s="253"/>
      <c r="DE67" s="253"/>
      <c r="DF67" s="253"/>
      <c r="DG67" s="253"/>
      <c r="DH67" s="253"/>
      <c r="DI67" s="253"/>
      <c r="DJ67" s="253"/>
      <c r="DK67" s="253"/>
      <c r="DL67" s="253"/>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soH82FWWmm6WfbE57o7kU27JTfB8c+YfyYwg6gBllsA4Coi+B73YZI9jxZndYTBQJouWRiFBzhWL98DsbXPsig==" saltValue="4vY+Tf1lV7VgC76zhpLrZA==" spinCount="100000" sheet="1" objects="1" scenarios="1"/>
  <dataConsolidate/>
  <phoneticPr fontId="2"/>
  <printOptions horizontalCentered="1" verticalCentered="1"/>
  <pageMargins left="0" right="0" top="0" bottom="0" header="0" footer="0"/>
  <pageSetup paperSize="9" scale="49"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55" customWidth="1"/>
    <col min="37" max="44" width="17" style="255" customWidth="1"/>
    <col min="45" max="45" width="6.125" style="261" customWidth="1"/>
    <col min="46" max="46" width="3" style="259" customWidth="1"/>
    <col min="47" max="47" width="19.125" style="255" hidden="1" customWidth="1"/>
    <col min="48" max="52" width="12.625" style="255" hidden="1" customWidth="1"/>
    <col min="53" max="16384" width="8.625" style="255" hidden="1"/>
  </cols>
  <sheetData>
    <row r="1" spans="1:46" x14ac:dyDescent="0.15">
      <c r="AS1" s="255"/>
      <c r="AT1" s="255"/>
    </row>
    <row r="2" spans="1:46" x14ac:dyDescent="0.15">
      <c r="AS2" s="255"/>
      <c r="AT2" s="255"/>
    </row>
    <row r="3" spans="1:46" x14ac:dyDescent="0.15">
      <c r="AS3" s="255"/>
      <c r="AT3" s="255"/>
    </row>
    <row r="4" spans="1:46" x14ac:dyDescent="0.15">
      <c r="AS4" s="255"/>
      <c r="AT4" s="255"/>
    </row>
    <row r="5" spans="1:46" ht="17.25" x14ac:dyDescent="0.15">
      <c r="A5" s="256" t="s">
        <v>480</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x14ac:dyDescent="0.15">
      <c r="A6" s="259"/>
      <c r="AK6" s="260" t="s">
        <v>481</v>
      </c>
      <c r="AL6" s="260"/>
      <c r="AM6" s="260"/>
      <c r="AN6" s="260"/>
    </row>
    <row r="7" spans="1:46" ht="13.5" customHeight="1" x14ac:dyDescent="0.15">
      <c r="A7" s="259"/>
      <c r="AK7" s="262"/>
      <c r="AL7" s="263"/>
      <c r="AM7" s="263"/>
      <c r="AN7" s="264"/>
      <c r="AO7" s="1131" t="s">
        <v>482</v>
      </c>
      <c r="AP7" s="265"/>
      <c r="AQ7" s="266" t="s">
        <v>483</v>
      </c>
      <c r="AR7" s="267"/>
    </row>
    <row r="8" spans="1:46" x14ac:dyDescent="0.15">
      <c r="A8" s="259"/>
      <c r="AK8" s="268"/>
      <c r="AL8" s="269"/>
      <c r="AM8" s="269"/>
      <c r="AN8" s="270"/>
      <c r="AO8" s="1132"/>
      <c r="AP8" s="271" t="s">
        <v>484</v>
      </c>
      <c r="AQ8" s="272" t="s">
        <v>485</v>
      </c>
      <c r="AR8" s="273" t="s">
        <v>486</v>
      </c>
    </row>
    <row r="9" spans="1:46" x14ac:dyDescent="0.15">
      <c r="A9" s="259"/>
      <c r="AK9" s="1143" t="s">
        <v>487</v>
      </c>
      <c r="AL9" s="1144"/>
      <c r="AM9" s="1144"/>
      <c r="AN9" s="1145"/>
      <c r="AO9" s="274">
        <v>1060833</v>
      </c>
      <c r="AP9" s="274">
        <v>165807</v>
      </c>
      <c r="AQ9" s="275">
        <v>143042</v>
      </c>
      <c r="AR9" s="276">
        <v>15.9</v>
      </c>
    </row>
    <row r="10" spans="1:46" ht="13.5" customHeight="1" x14ac:dyDescent="0.15">
      <c r="A10" s="259"/>
      <c r="AK10" s="1143" t="s">
        <v>488</v>
      </c>
      <c r="AL10" s="1144"/>
      <c r="AM10" s="1144"/>
      <c r="AN10" s="1145"/>
      <c r="AO10" s="277">
        <v>196074</v>
      </c>
      <c r="AP10" s="277">
        <v>30646</v>
      </c>
      <c r="AQ10" s="278">
        <v>17233</v>
      </c>
      <c r="AR10" s="279">
        <v>77.8</v>
      </c>
    </row>
    <row r="11" spans="1:46" ht="13.5" customHeight="1" x14ac:dyDescent="0.15">
      <c r="A11" s="259"/>
      <c r="AK11" s="1143" t="s">
        <v>489</v>
      </c>
      <c r="AL11" s="1144"/>
      <c r="AM11" s="1144"/>
      <c r="AN11" s="1145"/>
      <c r="AO11" s="277" t="s">
        <v>490</v>
      </c>
      <c r="AP11" s="277" t="s">
        <v>490</v>
      </c>
      <c r="AQ11" s="278">
        <v>1297</v>
      </c>
      <c r="AR11" s="279" t="s">
        <v>490</v>
      </c>
    </row>
    <row r="12" spans="1:46" ht="13.5" customHeight="1" x14ac:dyDescent="0.15">
      <c r="A12" s="259"/>
      <c r="AK12" s="1143" t="s">
        <v>491</v>
      </c>
      <c r="AL12" s="1144"/>
      <c r="AM12" s="1144"/>
      <c r="AN12" s="1145"/>
      <c r="AO12" s="277" t="s">
        <v>490</v>
      </c>
      <c r="AP12" s="277" t="s">
        <v>490</v>
      </c>
      <c r="AQ12" s="278" t="s">
        <v>490</v>
      </c>
      <c r="AR12" s="279" t="s">
        <v>490</v>
      </c>
    </row>
    <row r="13" spans="1:46" ht="13.5" customHeight="1" x14ac:dyDescent="0.15">
      <c r="A13" s="259"/>
      <c r="AK13" s="1143" t="s">
        <v>492</v>
      </c>
      <c r="AL13" s="1144"/>
      <c r="AM13" s="1144"/>
      <c r="AN13" s="1145"/>
      <c r="AO13" s="277">
        <v>164195</v>
      </c>
      <c r="AP13" s="277">
        <v>25663</v>
      </c>
      <c r="AQ13" s="278">
        <v>5542</v>
      </c>
      <c r="AR13" s="279">
        <v>363.1</v>
      </c>
    </row>
    <row r="14" spans="1:46" ht="13.5" customHeight="1" x14ac:dyDescent="0.15">
      <c r="A14" s="259"/>
      <c r="AK14" s="1143" t="s">
        <v>493</v>
      </c>
      <c r="AL14" s="1144"/>
      <c r="AM14" s="1144"/>
      <c r="AN14" s="1145"/>
      <c r="AO14" s="277">
        <v>55621</v>
      </c>
      <c r="AP14" s="277">
        <v>8693</v>
      </c>
      <c r="AQ14" s="278">
        <v>2886</v>
      </c>
      <c r="AR14" s="279">
        <v>201.2</v>
      </c>
    </row>
    <row r="15" spans="1:46" ht="13.5" customHeight="1" x14ac:dyDescent="0.15">
      <c r="A15" s="259"/>
      <c r="AK15" s="1146" t="s">
        <v>494</v>
      </c>
      <c r="AL15" s="1147"/>
      <c r="AM15" s="1147"/>
      <c r="AN15" s="1148"/>
      <c r="AO15" s="277">
        <v>-85090</v>
      </c>
      <c r="AP15" s="277">
        <v>-13299</v>
      </c>
      <c r="AQ15" s="278">
        <v>-8856</v>
      </c>
      <c r="AR15" s="279">
        <v>50.2</v>
      </c>
    </row>
    <row r="16" spans="1:46" x14ac:dyDescent="0.15">
      <c r="A16" s="259"/>
      <c r="AK16" s="1146" t="s">
        <v>178</v>
      </c>
      <c r="AL16" s="1147"/>
      <c r="AM16" s="1147"/>
      <c r="AN16" s="1148"/>
      <c r="AO16" s="277">
        <v>1391633</v>
      </c>
      <c r="AP16" s="277">
        <v>217511</v>
      </c>
      <c r="AQ16" s="278">
        <v>161143</v>
      </c>
      <c r="AR16" s="279">
        <v>35</v>
      </c>
    </row>
    <row r="17" spans="1:46" x14ac:dyDescent="0.15">
      <c r="A17" s="259"/>
    </row>
    <row r="18" spans="1:46" x14ac:dyDescent="0.15">
      <c r="A18" s="259"/>
      <c r="AQ18" s="280"/>
      <c r="AR18" s="280"/>
    </row>
    <row r="19" spans="1:46" x14ac:dyDescent="0.15">
      <c r="A19" s="259"/>
      <c r="AK19" s="255" t="s">
        <v>495</v>
      </c>
    </row>
    <row r="20" spans="1:46" x14ac:dyDescent="0.15">
      <c r="A20" s="259"/>
      <c r="AK20" s="281"/>
      <c r="AL20" s="282"/>
      <c r="AM20" s="282"/>
      <c r="AN20" s="283"/>
      <c r="AO20" s="284" t="s">
        <v>496</v>
      </c>
      <c r="AP20" s="285" t="s">
        <v>497</v>
      </c>
      <c r="AQ20" s="286" t="s">
        <v>498</v>
      </c>
      <c r="AR20" s="287"/>
    </row>
    <row r="21" spans="1:46" s="260" customFormat="1" x14ac:dyDescent="0.15">
      <c r="A21" s="288"/>
      <c r="AK21" s="1149" t="s">
        <v>499</v>
      </c>
      <c r="AL21" s="1150"/>
      <c r="AM21" s="1150"/>
      <c r="AN21" s="1151"/>
      <c r="AO21" s="289">
        <v>16.260000000000002</v>
      </c>
      <c r="AP21" s="290">
        <v>14.02</v>
      </c>
      <c r="AQ21" s="291">
        <v>2.2400000000000002</v>
      </c>
      <c r="AS21" s="292"/>
      <c r="AT21" s="288"/>
    </row>
    <row r="22" spans="1:46" s="260" customFormat="1" x14ac:dyDescent="0.15">
      <c r="A22" s="288"/>
      <c r="AK22" s="1149" t="s">
        <v>500</v>
      </c>
      <c r="AL22" s="1150"/>
      <c r="AM22" s="1150"/>
      <c r="AN22" s="1151"/>
      <c r="AO22" s="293">
        <v>99.3</v>
      </c>
      <c r="AP22" s="294">
        <v>96.2</v>
      </c>
      <c r="AQ22" s="295">
        <v>3.1</v>
      </c>
      <c r="AR22" s="280"/>
      <c r="AS22" s="292"/>
      <c r="AT22" s="288"/>
    </row>
    <row r="23" spans="1:46" s="260" customFormat="1" x14ac:dyDescent="0.15">
      <c r="A23" s="288"/>
      <c r="AP23" s="280"/>
      <c r="AQ23" s="280"/>
      <c r="AR23" s="280"/>
      <c r="AS23" s="292"/>
      <c r="AT23" s="288"/>
    </row>
    <row r="24" spans="1:46" s="260" customFormat="1" x14ac:dyDescent="0.15">
      <c r="A24" s="288"/>
      <c r="AP24" s="280"/>
      <c r="AQ24" s="280"/>
      <c r="AR24" s="280"/>
      <c r="AS24" s="292"/>
      <c r="AT24" s="288"/>
    </row>
    <row r="25" spans="1:46" s="260" customFormat="1" x14ac:dyDescent="0.15">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x14ac:dyDescent="0.15">
      <c r="A26" s="1142" t="s">
        <v>501</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300"/>
      <c r="AS27" s="255"/>
      <c r="AT27" s="255"/>
    </row>
    <row r="28" spans="1:46" ht="17.25" x14ac:dyDescent="0.15">
      <c r="A28" s="256" t="s">
        <v>502</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x14ac:dyDescent="0.15">
      <c r="A29" s="259"/>
      <c r="AK29" s="260" t="s">
        <v>503</v>
      </c>
      <c r="AL29" s="260"/>
      <c r="AM29" s="260"/>
      <c r="AN29" s="260"/>
      <c r="AS29" s="302"/>
    </row>
    <row r="30" spans="1:46" ht="13.5" customHeight="1" x14ac:dyDescent="0.15">
      <c r="A30" s="259"/>
      <c r="AK30" s="262"/>
      <c r="AL30" s="263"/>
      <c r="AM30" s="263"/>
      <c r="AN30" s="264"/>
      <c r="AO30" s="1131" t="s">
        <v>482</v>
      </c>
      <c r="AP30" s="265"/>
      <c r="AQ30" s="266" t="s">
        <v>483</v>
      </c>
      <c r="AR30" s="267"/>
    </row>
    <row r="31" spans="1:46" x14ac:dyDescent="0.15">
      <c r="A31" s="259"/>
      <c r="AK31" s="268"/>
      <c r="AL31" s="269"/>
      <c r="AM31" s="269"/>
      <c r="AN31" s="270"/>
      <c r="AO31" s="1132"/>
      <c r="AP31" s="271" t="s">
        <v>484</v>
      </c>
      <c r="AQ31" s="272" t="s">
        <v>485</v>
      </c>
      <c r="AR31" s="273" t="s">
        <v>486</v>
      </c>
    </row>
    <row r="32" spans="1:46" ht="27" customHeight="1" x14ac:dyDescent="0.15">
      <c r="A32" s="259"/>
      <c r="AK32" s="1133" t="s">
        <v>504</v>
      </c>
      <c r="AL32" s="1134"/>
      <c r="AM32" s="1134"/>
      <c r="AN32" s="1135"/>
      <c r="AO32" s="303">
        <v>1003254</v>
      </c>
      <c r="AP32" s="303">
        <v>156807</v>
      </c>
      <c r="AQ32" s="304">
        <v>81691</v>
      </c>
      <c r="AR32" s="305">
        <v>92</v>
      </c>
    </row>
    <row r="33" spans="1:46" ht="13.5" customHeight="1" x14ac:dyDescent="0.15">
      <c r="A33" s="259"/>
      <c r="AK33" s="1133" t="s">
        <v>505</v>
      </c>
      <c r="AL33" s="1134"/>
      <c r="AM33" s="1134"/>
      <c r="AN33" s="1135"/>
      <c r="AO33" s="303" t="s">
        <v>490</v>
      </c>
      <c r="AP33" s="303" t="s">
        <v>490</v>
      </c>
      <c r="AQ33" s="304" t="s">
        <v>490</v>
      </c>
      <c r="AR33" s="305" t="s">
        <v>490</v>
      </c>
    </row>
    <row r="34" spans="1:46" ht="27" customHeight="1" x14ac:dyDescent="0.15">
      <c r="A34" s="259"/>
      <c r="AK34" s="1133" t="s">
        <v>506</v>
      </c>
      <c r="AL34" s="1134"/>
      <c r="AM34" s="1134"/>
      <c r="AN34" s="1135"/>
      <c r="AO34" s="303" t="s">
        <v>490</v>
      </c>
      <c r="AP34" s="303" t="s">
        <v>490</v>
      </c>
      <c r="AQ34" s="304" t="s">
        <v>490</v>
      </c>
      <c r="AR34" s="305" t="s">
        <v>490</v>
      </c>
    </row>
    <row r="35" spans="1:46" ht="27" customHeight="1" x14ac:dyDescent="0.15">
      <c r="A35" s="259"/>
      <c r="AK35" s="1133" t="s">
        <v>507</v>
      </c>
      <c r="AL35" s="1134"/>
      <c r="AM35" s="1134"/>
      <c r="AN35" s="1135"/>
      <c r="AO35" s="303">
        <v>252714</v>
      </c>
      <c r="AP35" s="303">
        <v>39499</v>
      </c>
      <c r="AQ35" s="304">
        <v>27672</v>
      </c>
      <c r="AR35" s="305">
        <v>42.7</v>
      </c>
    </row>
    <row r="36" spans="1:46" ht="27" customHeight="1" x14ac:dyDescent="0.15">
      <c r="A36" s="259"/>
      <c r="AK36" s="1133" t="s">
        <v>508</v>
      </c>
      <c r="AL36" s="1134"/>
      <c r="AM36" s="1134"/>
      <c r="AN36" s="1135"/>
      <c r="AO36" s="303">
        <v>58672</v>
      </c>
      <c r="AP36" s="303">
        <v>9170</v>
      </c>
      <c r="AQ36" s="304">
        <v>4845</v>
      </c>
      <c r="AR36" s="305">
        <v>89.3</v>
      </c>
    </row>
    <row r="37" spans="1:46" ht="13.5" customHeight="1" x14ac:dyDescent="0.15">
      <c r="A37" s="259"/>
      <c r="AK37" s="1133" t="s">
        <v>509</v>
      </c>
      <c r="AL37" s="1134"/>
      <c r="AM37" s="1134"/>
      <c r="AN37" s="1135"/>
      <c r="AO37" s="303" t="s">
        <v>490</v>
      </c>
      <c r="AP37" s="303" t="s">
        <v>490</v>
      </c>
      <c r="AQ37" s="304">
        <v>448</v>
      </c>
      <c r="AR37" s="305" t="s">
        <v>490</v>
      </c>
    </row>
    <row r="38" spans="1:46" ht="27" customHeight="1" x14ac:dyDescent="0.15">
      <c r="A38" s="259"/>
      <c r="AK38" s="1136" t="s">
        <v>510</v>
      </c>
      <c r="AL38" s="1137"/>
      <c r="AM38" s="1137"/>
      <c r="AN38" s="1138"/>
      <c r="AO38" s="306" t="s">
        <v>490</v>
      </c>
      <c r="AP38" s="306" t="s">
        <v>490</v>
      </c>
      <c r="AQ38" s="307">
        <v>4</v>
      </c>
      <c r="AR38" s="295" t="s">
        <v>490</v>
      </c>
      <c r="AS38" s="302"/>
    </row>
    <row r="39" spans="1:46" x14ac:dyDescent="0.15">
      <c r="A39" s="259"/>
      <c r="AK39" s="1136" t="s">
        <v>511</v>
      </c>
      <c r="AL39" s="1137"/>
      <c r="AM39" s="1137"/>
      <c r="AN39" s="1138"/>
      <c r="AO39" s="303">
        <v>-13779</v>
      </c>
      <c r="AP39" s="303">
        <v>-2154</v>
      </c>
      <c r="AQ39" s="304">
        <v>-1961</v>
      </c>
      <c r="AR39" s="305">
        <v>9.8000000000000007</v>
      </c>
      <c r="AS39" s="302"/>
    </row>
    <row r="40" spans="1:46" ht="27" customHeight="1" x14ac:dyDescent="0.15">
      <c r="A40" s="259"/>
      <c r="AK40" s="1133" t="s">
        <v>512</v>
      </c>
      <c r="AL40" s="1134"/>
      <c r="AM40" s="1134"/>
      <c r="AN40" s="1135"/>
      <c r="AO40" s="303">
        <v>-811403</v>
      </c>
      <c r="AP40" s="303">
        <v>-126821</v>
      </c>
      <c r="AQ40" s="304">
        <v>-75713</v>
      </c>
      <c r="AR40" s="305">
        <v>67.5</v>
      </c>
      <c r="AS40" s="302"/>
    </row>
    <row r="41" spans="1:46" x14ac:dyDescent="0.15">
      <c r="A41" s="259"/>
      <c r="AK41" s="1139" t="s">
        <v>288</v>
      </c>
      <c r="AL41" s="1140"/>
      <c r="AM41" s="1140"/>
      <c r="AN41" s="1141"/>
      <c r="AO41" s="303">
        <v>489458</v>
      </c>
      <c r="AP41" s="303">
        <v>76502</v>
      </c>
      <c r="AQ41" s="304">
        <v>36985</v>
      </c>
      <c r="AR41" s="305">
        <v>106.8</v>
      </c>
      <c r="AS41" s="302"/>
    </row>
    <row r="42" spans="1:46" x14ac:dyDescent="0.15">
      <c r="A42" s="259"/>
      <c r="AK42" s="308"/>
      <c r="AQ42" s="280"/>
      <c r="AR42" s="280"/>
      <c r="AS42" s="302"/>
    </row>
    <row r="43" spans="1:46" x14ac:dyDescent="0.15">
      <c r="A43" s="259"/>
      <c r="AP43" s="309"/>
      <c r="AQ43" s="280"/>
      <c r="AS43" s="302"/>
    </row>
    <row r="44" spans="1:46" x14ac:dyDescent="0.15">
      <c r="A44" s="259"/>
      <c r="AQ44" s="280"/>
    </row>
    <row r="45" spans="1:46" x14ac:dyDescent="0.15">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x14ac:dyDescent="0.15">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15">
      <c r="A47" s="312" t="s">
        <v>513</v>
      </c>
    </row>
    <row r="48" spans="1:46" x14ac:dyDescent="0.15">
      <c r="A48" s="259"/>
      <c r="AK48" s="313" t="s">
        <v>514</v>
      </c>
      <c r="AL48" s="313"/>
      <c r="AM48" s="313"/>
      <c r="AN48" s="313"/>
      <c r="AO48" s="313"/>
      <c r="AP48" s="313"/>
      <c r="AQ48" s="314"/>
      <c r="AR48" s="313"/>
    </row>
    <row r="49" spans="1:44" ht="13.5" customHeight="1" x14ac:dyDescent="0.15">
      <c r="A49" s="259"/>
      <c r="AK49" s="315"/>
      <c r="AL49" s="316"/>
      <c r="AM49" s="1126" t="s">
        <v>482</v>
      </c>
      <c r="AN49" s="1128" t="s">
        <v>515</v>
      </c>
      <c r="AO49" s="1129"/>
      <c r="AP49" s="1129"/>
      <c r="AQ49" s="1129"/>
      <c r="AR49" s="1130"/>
    </row>
    <row r="50" spans="1:44" x14ac:dyDescent="0.15">
      <c r="A50" s="259"/>
      <c r="AK50" s="317"/>
      <c r="AL50" s="318"/>
      <c r="AM50" s="1127"/>
      <c r="AN50" s="319" t="s">
        <v>516</v>
      </c>
      <c r="AO50" s="320" t="s">
        <v>517</v>
      </c>
      <c r="AP50" s="321" t="s">
        <v>518</v>
      </c>
      <c r="AQ50" s="322" t="s">
        <v>519</v>
      </c>
      <c r="AR50" s="323" t="s">
        <v>520</v>
      </c>
    </row>
    <row r="51" spans="1:44" x14ac:dyDescent="0.15">
      <c r="A51" s="259"/>
      <c r="AK51" s="315" t="s">
        <v>521</v>
      </c>
      <c r="AL51" s="316"/>
      <c r="AM51" s="324">
        <v>2104565</v>
      </c>
      <c r="AN51" s="325">
        <v>301212</v>
      </c>
      <c r="AO51" s="326">
        <v>-6.6</v>
      </c>
      <c r="AP51" s="327">
        <v>126262</v>
      </c>
      <c r="AQ51" s="328">
        <v>10</v>
      </c>
      <c r="AR51" s="329">
        <v>-16.600000000000001</v>
      </c>
    </row>
    <row r="52" spans="1:44" x14ac:dyDescent="0.15">
      <c r="A52" s="259"/>
      <c r="AK52" s="330"/>
      <c r="AL52" s="331" t="s">
        <v>522</v>
      </c>
      <c r="AM52" s="332">
        <v>661184</v>
      </c>
      <c r="AN52" s="333">
        <v>94631</v>
      </c>
      <c r="AO52" s="334">
        <v>-63</v>
      </c>
      <c r="AP52" s="335">
        <v>56769</v>
      </c>
      <c r="AQ52" s="336">
        <v>2.1</v>
      </c>
      <c r="AR52" s="337">
        <v>-65.099999999999994</v>
      </c>
    </row>
    <row r="53" spans="1:44" x14ac:dyDescent="0.15">
      <c r="A53" s="259"/>
      <c r="AK53" s="315" t="s">
        <v>523</v>
      </c>
      <c r="AL53" s="316"/>
      <c r="AM53" s="324">
        <v>2457452</v>
      </c>
      <c r="AN53" s="325">
        <v>360119</v>
      </c>
      <c r="AO53" s="326">
        <v>19.600000000000001</v>
      </c>
      <c r="AP53" s="327">
        <v>126525</v>
      </c>
      <c r="AQ53" s="328">
        <v>0.2</v>
      </c>
      <c r="AR53" s="329">
        <v>19.399999999999999</v>
      </c>
    </row>
    <row r="54" spans="1:44" x14ac:dyDescent="0.15">
      <c r="A54" s="259"/>
      <c r="AK54" s="330"/>
      <c r="AL54" s="331" t="s">
        <v>522</v>
      </c>
      <c r="AM54" s="332">
        <v>1692223</v>
      </c>
      <c r="AN54" s="333">
        <v>247981</v>
      </c>
      <c r="AO54" s="334">
        <v>162.1</v>
      </c>
      <c r="AP54" s="335">
        <v>67052</v>
      </c>
      <c r="AQ54" s="336">
        <v>18.100000000000001</v>
      </c>
      <c r="AR54" s="337">
        <v>144</v>
      </c>
    </row>
    <row r="55" spans="1:44" x14ac:dyDescent="0.15">
      <c r="A55" s="259"/>
      <c r="AK55" s="315" t="s">
        <v>524</v>
      </c>
      <c r="AL55" s="316"/>
      <c r="AM55" s="324">
        <v>1290399</v>
      </c>
      <c r="AN55" s="325">
        <v>194016</v>
      </c>
      <c r="AO55" s="326">
        <v>-46.1</v>
      </c>
      <c r="AP55" s="327">
        <v>122054</v>
      </c>
      <c r="AQ55" s="328">
        <v>-3.5</v>
      </c>
      <c r="AR55" s="329">
        <v>-42.6</v>
      </c>
    </row>
    <row r="56" spans="1:44" x14ac:dyDescent="0.15">
      <c r="A56" s="259"/>
      <c r="AK56" s="330"/>
      <c r="AL56" s="331" t="s">
        <v>522</v>
      </c>
      <c r="AM56" s="332">
        <v>339247</v>
      </c>
      <c r="AN56" s="333">
        <v>51007</v>
      </c>
      <c r="AO56" s="334">
        <v>-79.400000000000006</v>
      </c>
      <c r="AP56" s="335">
        <v>68298</v>
      </c>
      <c r="AQ56" s="336">
        <v>1.9</v>
      </c>
      <c r="AR56" s="337">
        <v>-81.3</v>
      </c>
    </row>
    <row r="57" spans="1:44" x14ac:dyDescent="0.15">
      <c r="A57" s="259"/>
      <c r="AK57" s="315" t="s">
        <v>525</v>
      </c>
      <c r="AL57" s="316"/>
      <c r="AM57" s="324">
        <v>853211</v>
      </c>
      <c r="AN57" s="325">
        <v>130660</v>
      </c>
      <c r="AO57" s="326">
        <v>-32.700000000000003</v>
      </c>
      <c r="AP57" s="327">
        <v>111644</v>
      </c>
      <c r="AQ57" s="328">
        <v>-8.5</v>
      </c>
      <c r="AR57" s="329">
        <v>-24.2</v>
      </c>
    </row>
    <row r="58" spans="1:44" x14ac:dyDescent="0.15">
      <c r="A58" s="259"/>
      <c r="AK58" s="330"/>
      <c r="AL58" s="331" t="s">
        <v>522</v>
      </c>
      <c r="AM58" s="332">
        <v>552515</v>
      </c>
      <c r="AN58" s="333">
        <v>84612</v>
      </c>
      <c r="AO58" s="334">
        <v>65.900000000000006</v>
      </c>
      <c r="AP58" s="335">
        <v>66606</v>
      </c>
      <c r="AQ58" s="336">
        <v>-2.5</v>
      </c>
      <c r="AR58" s="337">
        <v>68.400000000000006</v>
      </c>
    </row>
    <row r="59" spans="1:44" x14ac:dyDescent="0.15">
      <c r="A59" s="259"/>
      <c r="AK59" s="315" t="s">
        <v>526</v>
      </c>
      <c r="AL59" s="316"/>
      <c r="AM59" s="324">
        <v>796053</v>
      </c>
      <c r="AN59" s="325">
        <v>124422</v>
      </c>
      <c r="AO59" s="326">
        <v>-4.8</v>
      </c>
      <c r="AP59" s="327">
        <v>127917</v>
      </c>
      <c r="AQ59" s="328">
        <v>14.6</v>
      </c>
      <c r="AR59" s="329">
        <v>-19.399999999999999</v>
      </c>
    </row>
    <row r="60" spans="1:44" x14ac:dyDescent="0.15">
      <c r="A60" s="259"/>
      <c r="AK60" s="330"/>
      <c r="AL60" s="331" t="s">
        <v>522</v>
      </c>
      <c r="AM60" s="332">
        <v>605854</v>
      </c>
      <c r="AN60" s="333">
        <v>94694</v>
      </c>
      <c r="AO60" s="334">
        <v>11.9</v>
      </c>
      <c r="AP60" s="335">
        <v>69746</v>
      </c>
      <c r="AQ60" s="336">
        <v>4.7</v>
      </c>
      <c r="AR60" s="337">
        <v>7.2</v>
      </c>
    </row>
    <row r="61" spans="1:44" x14ac:dyDescent="0.15">
      <c r="A61" s="259"/>
      <c r="AK61" s="315" t="s">
        <v>527</v>
      </c>
      <c r="AL61" s="338"/>
      <c r="AM61" s="324">
        <v>1500336</v>
      </c>
      <c r="AN61" s="325">
        <v>222086</v>
      </c>
      <c r="AO61" s="326">
        <v>-14.1</v>
      </c>
      <c r="AP61" s="327">
        <v>122880</v>
      </c>
      <c r="AQ61" s="339">
        <v>2.6</v>
      </c>
      <c r="AR61" s="329">
        <v>-16.7</v>
      </c>
    </row>
    <row r="62" spans="1:44" x14ac:dyDescent="0.15">
      <c r="A62" s="259"/>
      <c r="AK62" s="330"/>
      <c r="AL62" s="331" t="s">
        <v>522</v>
      </c>
      <c r="AM62" s="332">
        <v>770205</v>
      </c>
      <c r="AN62" s="333">
        <v>114585</v>
      </c>
      <c r="AO62" s="334">
        <v>19.5</v>
      </c>
      <c r="AP62" s="335">
        <v>65694</v>
      </c>
      <c r="AQ62" s="336">
        <v>4.9000000000000004</v>
      </c>
      <c r="AR62" s="337">
        <v>14.6</v>
      </c>
    </row>
    <row r="63" spans="1:44" x14ac:dyDescent="0.15">
      <c r="A63" s="259"/>
    </row>
    <row r="64" spans="1:44" x14ac:dyDescent="0.15">
      <c r="A64" s="259"/>
    </row>
    <row r="65" spans="1:46" x14ac:dyDescent="0.15">
      <c r="A65" s="259"/>
    </row>
    <row r="66" spans="1:46" x14ac:dyDescent="0.15">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15">
      <c r="AS67" s="255"/>
      <c r="AT67" s="255"/>
    </row>
    <row r="70" spans="1:46" hidden="1" x14ac:dyDescent="0.15"/>
    <row r="71" spans="1:46" hidden="1" x14ac:dyDescent="0.15"/>
    <row r="72" spans="1:46" hidden="1" x14ac:dyDescent="0.15"/>
    <row r="73" spans="1:46" hidden="1" x14ac:dyDescent="0.15"/>
  </sheetData>
  <sheetProtection algorithmName="SHA-512" hashValue="q+mWpoQtsEzxQZ+K3WngBDY0Siu9EzFQRdxCTQCJwvdbyDBOZ6gOTDWdSkj7WpYwjOsKVMOC9aTnj2nAUQAovA==" saltValue="NJawRNngnkjQv/a/qH0Zy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54" customWidth="1"/>
    <col min="126" max="16384" width="9" style="253" hidden="1"/>
  </cols>
  <sheetData>
    <row r="1" spans="2:125"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x14ac:dyDescent="0.15">
      <c r="B2" s="253"/>
      <c r="DG2" s="253"/>
    </row>
    <row r="3" spans="2:125" x14ac:dyDescent="0.15">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x14ac:dyDescent="0.15"/>
    <row r="5" spans="2:125" x14ac:dyDescent="0.15"/>
    <row r="6" spans="2:125" x14ac:dyDescent="0.15"/>
    <row r="7" spans="2:125" x14ac:dyDescent="0.15"/>
    <row r="8" spans="2:125" x14ac:dyDescent="0.15"/>
    <row r="9" spans="2:125" x14ac:dyDescent="0.15">
      <c r="DU9" s="253"/>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3"/>
    </row>
    <row r="18" spans="125:125" x14ac:dyDescent="0.15"/>
    <row r="19" spans="125:125" x14ac:dyDescent="0.15"/>
    <row r="20" spans="125:125" x14ac:dyDescent="0.15">
      <c r="DU20" s="253"/>
    </row>
    <row r="21" spans="125:125" x14ac:dyDescent="0.15">
      <c r="DU21" s="253"/>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3"/>
    </row>
    <row r="29" spans="125:125" x14ac:dyDescent="0.15"/>
    <row r="30" spans="125:125" x14ac:dyDescent="0.15"/>
    <row r="31" spans="125:125" x14ac:dyDescent="0.15"/>
    <row r="32" spans="125:125" x14ac:dyDescent="0.15"/>
    <row r="33" spans="2:125" x14ac:dyDescent="0.15">
      <c r="B33" s="253"/>
      <c r="G33" s="253"/>
      <c r="I33" s="253"/>
    </row>
    <row r="34" spans="2:125" x14ac:dyDescent="0.15">
      <c r="C34" s="253"/>
      <c r="P34" s="253"/>
      <c r="DE34" s="253"/>
      <c r="DH34" s="253"/>
    </row>
    <row r="35" spans="2:125" x14ac:dyDescent="0.15">
      <c r="D35" s="253"/>
      <c r="E35" s="253"/>
      <c r="DG35" s="253"/>
      <c r="DJ35" s="253"/>
      <c r="DP35" s="253"/>
      <c r="DQ35" s="253"/>
      <c r="DR35" s="253"/>
      <c r="DS35" s="253"/>
      <c r="DT35" s="253"/>
      <c r="DU35" s="253"/>
    </row>
    <row r="36" spans="2:125" x14ac:dyDescent="0.15">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x14ac:dyDescent="0.15">
      <c r="DU37" s="253"/>
    </row>
    <row r="38" spans="2:125" x14ac:dyDescent="0.15">
      <c r="DT38" s="253"/>
      <c r="DU38" s="253"/>
    </row>
    <row r="39" spans="2:125" x14ac:dyDescent="0.15"/>
    <row r="40" spans="2:125" x14ac:dyDescent="0.15">
      <c r="DH40" s="253"/>
    </row>
    <row r="41" spans="2:125" x14ac:dyDescent="0.15">
      <c r="DE41" s="253"/>
    </row>
    <row r="42" spans="2:125" x14ac:dyDescent="0.15">
      <c r="DG42" s="253"/>
      <c r="DJ42" s="253"/>
    </row>
    <row r="43" spans="2:125" x14ac:dyDescent="0.15">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x14ac:dyDescent="0.15">
      <c r="DU44" s="253"/>
    </row>
    <row r="45" spans="2:125" x14ac:dyDescent="0.15"/>
    <row r="46" spans="2:125" x14ac:dyDescent="0.15"/>
    <row r="47" spans="2:125" x14ac:dyDescent="0.15"/>
    <row r="48" spans="2:125" x14ac:dyDescent="0.15">
      <c r="DT48" s="253"/>
      <c r="DU48" s="253"/>
    </row>
    <row r="49" spans="120:125" x14ac:dyDescent="0.15">
      <c r="DU49" s="253"/>
    </row>
    <row r="50" spans="120:125" x14ac:dyDescent="0.15">
      <c r="DU50" s="253"/>
    </row>
    <row r="51" spans="120:125" x14ac:dyDescent="0.15">
      <c r="DP51" s="253"/>
      <c r="DQ51" s="253"/>
      <c r="DR51" s="253"/>
      <c r="DS51" s="253"/>
      <c r="DT51" s="253"/>
      <c r="DU51" s="253"/>
    </row>
    <row r="52" spans="120:125" x14ac:dyDescent="0.15"/>
    <row r="53" spans="120:125" x14ac:dyDescent="0.15"/>
    <row r="54" spans="120:125" x14ac:dyDescent="0.15">
      <c r="DU54" s="253"/>
    </row>
    <row r="55" spans="120:125" x14ac:dyDescent="0.15"/>
    <row r="56" spans="120:125" x14ac:dyDescent="0.15"/>
    <row r="57" spans="120:125" x14ac:dyDescent="0.15"/>
    <row r="58" spans="120:125" x14ac:dyDescent="0.15">
      <c r="DU58" s="253"/>
    </row>
    <row r="59" spans="120:125" x14ac:dyDescent="0.15"/>
    <row r="60" spans="120:125" x14ac:dyDescent="0.15"/>
    <row r="61" spans="120:125" x14ac:dyDescent="0.15"/>
    <row r="62" spans="120:125" x14ac:dyDescent="0.15"/>
    <row r="63" spans="120:125" x14ac:dyDescent="0.15">
      <c r="DU63" s="253"/>
    </row>
    <row r="64" spans="120:125" x14ac:dyDescent="0.15">
      <c r="DT64" s="253"/>
      <c r="DU64" s="253"/>
    </row>
    <row r="65" spans="123:125" x14ac:dyDescent="0.15"/>
    <row r="66" spans="123:125" x14ac:dyDescent="0.15"/>
    <row r="67" spans="123:125" x14ac:dyDescent="0.15"/>
    <row r="68" spans="123:125" x14ac:dyDescent="0.15"/>
    <row r="69" spans="123:125" x14ac:dyDescent="0.15">
      <c r="DS69" s="253"/>
      <c r="DT69" s="253"/>
      <c r="DU69" s="253"/>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3"/>
    </row>
    <row r="83" spans="116:125" x14ac:dyDescent="0.15">
      <c r="DM83" s="253"/>
      <c r="DN83" s="253"/>
      <c r="DO83" s="253"/>
      <c r="DP83" s="253"/>
      <c r="DQ83" s="253"/>
      <c r="DR83" s="253"/>
      <c r="DS83" s="253"/>
      <c r="DT83" s="253"/>
      <c r="DU83" s="253"/>
    </row>
    <row r="84" spans="116:125" x14ac:dyDescent="0.15"/>
    <row r="85" spans="116:125" x14ac:dyDescent="0.15"/>
    <row r="86" spans="116:125" x14ac:dyDescent="0.15"/>
    <row r="87" spans="116:125" x14ac:dyDescent="0.15"/>
    <row r="88" spans="116:125" x14ac:dyDescent="0.15">
      <c r="DU88" s="253"/>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3"/>
      <c r="DT94" s="253"/>
      <c r="DU94" s="253"/>
    </row>
    <row r="95" spans="116:125" ht="13.5" customHeight="1" x14ac:dyDescent="0.15">
      <c r="DU95" s="253"/>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3"/>
    </row>
    <row r="102" spans="124:125" ht="13.5" customHeight="1" x14ac:dyDescent="0.15"/>
    <row r="103" spans="124:125" ht="13.5" customHeight="1" x14ac:dyDescent="0.15"/>
    <row r="104" spans="124:125" ht="13.5" customHeight="1" x14ac:dyDescent="0.15">
      <c r="DT104" s="253"/>
      <c r="DU104" s="253"/>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3" t="s">
        <v>479</v>
      </c>
    </row>
    <row r="121" spans="125:125" ht="13.5" hidden="1" customHeight="1" x14ac:dyDescent="0.15">
      <c r="DU121" s="253"/>
    </row>
  </sheetData>
  <sheetProtection algorithmName="SHA-512" hashValue="JlVt+PCP9tWFRQIS3r9g5rs/uAhjXPTkA4rvNxn28aflM1oYh1Mpa9q/nBv3jJtes1XVF7AL8HNu+g9ufQH/uQ==" saltValue="0hy1L8e1ZJ5xomfE9eUWL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54" customWidth="1"/>
    <col min="126" max="142" width="0" style="253" hidden="1" customWidth="1"/>
    <col min="143" max="16384" width="9" style="253" hidden="1"/>
  </cols>
  <sheetData>
    <row r="1" spans="1:125"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x14ac:dyDescent="0.15">
      <c r="B2" s="253"/>
      <c r="T2" s="253"/>
    </row>
    <row r="3" spans="1:125"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3"/>
      <c r="G33" s="253"/>
      <c r="I33" s="253"/>
    </row>
    <row r="34" spans="2:125" x14ac:dyDescent="0.15">
      <c r="C34" s="253"/>
      <c r="P34" s="253"/>
      <c r="R34" s="253"/>
      <c r="U34" s="253"/>
    </row>
    <row r="35" spans="2:125" x14ac:dyDescent="0.15">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x14ac:dyDescent="0.15">
      <c r="F36" s="253"/>
      <c r="H36" s="253"/>
      <c r="J36" s="253"/>
      <c r="K36" s="253"/>
      <c r="L36" s="253"/>
      <c r="M36" s="253"/>
      <c r="N36" s="253"/>
      <c r="O36" s="253"/>
      <c r="Q36" s="253"/>
      <c r="S36" s="253"/>
      <c r="V36" s="253"/>
    </row>
    <row r="37" spans="2:125" x14ac:dyDescent="0.15"/>
    <row r="38" spans="2:125" x14ac:dyDescent="0.15"/>
    <row r="39" spans="2:125" x14ac:dyDescent="0.15"/>
    <row r="40" spans="2:125" x14ac:dyDescent="0.15">
      <c r="U40" s="253"/>
    </row>
    <row r="41" spans="2:125" x14ac:dyDescent="0.15">
      <c r="R41" s="253"/>
    </row>
    <row r="42" spans="2:125" x14ac:dyDescent="0.15">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x14ac:dyDescent="0.15">
      <c r="Q43" s="253"/>
      <c r="S43" s="253"/>
      <c r="V43" s="253"/>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4" t="s">
        <v>479</v>
      </c>
    </row>
  </sheetData>
  <sheetProtection algorithmName="SHA-512" hashValue="+LSK5bGm+6ZQL7tYefnGFPV4uK2oQLUcDIkQNrPD+DkARfrVbSUEXo8MjIZwuTL8/6AJt6D4Q9gypijrVNHWUA==" saltValue="+Uyae8yTMPgjY4BYWx/F2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15">
      <c r="B47" s="10"/>
      <c r="C47" s="1152" t="s">
        <v>3</v>
      </c>
      <c r="D47" s="1152"/>
      <c r="E47" s="1153"/>
      <c r="F47" s="11">
        <v>12.07</v>
      </c>
      <c r="G47" s="12">
        <v>11.41</v>
      </c>
      <c r="H47" s="12">
        <v>12.38</v>
      </c>
      <c r="I47" s="12">
        <v>11.35</v>
      </c>
      <c r="J47" s="13">
        <v>9.36</v>
      </c>
    </row>
    <row r="48" spans="2:10" ht="57.75" customHeight="1" x14ac:dyDescent="0.15">
      <c r="B48" s="14"/>
      <c r="C48" s="1154" t="s">
        <v>4</v>
      </c>
      <c r="D48" s="1154"/>
      <c r="E48" s="1155"/>
      <c r="F48" s="15">
        <v>7.89</v>
      </c>
      <c r="G48" s="16">
        <v>6.63</v>
      </c>
      <c r="H48" s="16">
        <v>10.17</v>
      </c>
      <c r="I48" s="16">
        <v>8.1199999999999992</v>
      </c>
      <c r="J48" s="17">
        <v>11.81</v>
      </c>
    </row>
    <row r="49" spans="2:10" ht="57.75" customHeight="1" thickBot="1" x14ac:dyDescent="0.2">
      <c r="B49" s="18"/>
      <c r="C49" s="1156" t="s">
        <v>5</v>
      </c>
      <c r="D49" s="1156"/>
      <c r="E49" s="1157"/>
      <c r="F49" s="19" t="s">
        <v>534</v>
      </c>
      <c r="G49" s="20" t="s">
        <v>535</v>
      </c>
      <c r="H49" s="20">
        <v>1.87</v>
      </c>
      <c r="I49" s="20" t="s">
        <v>536</v>
      </c>
      <c r="J49" s="21" t="s">
        <v>537</v>
      </c>
    </row>
    <row r="50" spans="2:10" x14ac:dyDescent="0.15"/>
  </sheetData>
  <sheetProtection algorithmName="SHA-512" hashValue="9wF02ukaZntpitnraKD5stCo5/WjOpPXSB0ePWsa7K8MSBU9Hqi+chuX0uSd0Pjxwssl5p72IucCBMEt6y7vOQ==" saltValue="tdg2AC2a/NXZ/dNAprAS0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15">
      <c r="A34" s="22"/>
      <c r="B34" s="31"/>
      <c r="C34" s="1162" t="s">
        <v>538</v>
      </c>
      <c r="D34" s="1162"/>
      <c r="E34" s="1163"/>
      <c r="F34" s="32">
        <v>7.89</v>
      </c>
      <c r="G34" s="33">
        <v>6.62</v>
      </c>
      <c r="H34" s="33">
        <v>10.16</v>
      </c>
      <c r="I34" s="33">
        <v>8.1199999999999992</v>
      </c>
      <c r="J34" s="34">
        <v>11.81</v>
      </c>
      <c r="K34" s="22"/>
      <c r="L34" s="22"/>
      <c r="M34" s="22"/>
      <c r="N34" s="22"/>
      <c r="O34" s="22"/>
      <c r="P34" s="22"/>
    </row>
    <row r="35" spans="1:16" ht="39" customHeight="1" x14ac:dyDescent="0.15">
      <c r="A35" s="22"/>
      <c r="B35" s="35"/>
      <c r="C35" s="1158" t="s">
        <v>539</v>
      </c>
      <c r="D35" s="1158"/>
      <c r="E35" s="1159"/>
      <c r="F35" s="36">
        <v>8.4600000000000009</v>
      </c>
      <c r="G35" s="37">
        <v>8.6300000000000008</v>
      </c>
      <c r="H35" s="37">
        <v>9.14</v>
      </c>
      <c r="I35" s="37">
        <v>9.94</v>
      </c>
      <c r="J35" s="38">
        <v>9.6</v>
      </c>
      <c r="K35" s="22"/>
      <c r="L35" s="22"/>
      <c r="M35" s="22"/>
      <c r="N35" s="22"/>
      <c r="O35" s="22"/>
      <c r="P35" s="22"/>
    </row>
    <row r="36" spans="1:16" ht="39" customHeight="1" x14ac:dyDescent="0.15">
      <c r="A36" s="22"/>
      <c r="B36" s="35"/>
      <c r="C36" s="1158" t="s">
        <v>540</v>
      </c>
      <c r="D36" s="1158"/>
      <c r="E36" s="1159"/>
      <c r="F36" s="36">
        <v>1.0900000000000001</v>
      </c>
      <c r="G36" s="37">
        <v>0.28999999999999998</v>
      </c>
      <c r="H36" s="37">
        <v>1.04</v>
      </c>
      <c r="I36" s="37">
        <v>0.72</v>
      </c>
      <c r="J36" s="38">
        <v>0.82</v>
      </c>
      <c r="K36" s="22"/>
      <c r="L36" s="22"/>
      <c r="M36" s="22"/>
      <c r="N36" s="22"/>
      <c r="O36" s="22"/>
      <c r="P36" s="22"/>
    </row>
    <row r="37" spans="1:16" ht="39" customHeight="1" x14ac:dyDescent="0.15">
      <c r="A37" s="22"/>
      <c r="B37" s="35"/>
      <c r="C37" s="1158" t="s">
        <v>541</v>
      </c>
      <c r="D37" s="1158"/>
      <c r="E37" s="1159"/>
      <c r="F37" s="36">
        <v>0.54</v>
      </c>
      <c r="G37" s="37">
        <v>0.23</v>
      </c>
      <c r="H37" s="37">
        <v>1.26</v>
      </c>
      <c r="I37" s="37">
        <v>0.84</v>
      </c>
      <c r="J37" s="38">
        <v>0.45</v>
      </c>
      <c r="K37" s="22"/>
      <c r="L37" s="22"/>
      <c r="M37" s="22"/>
      <c r="N37" s="22"/>
      <c r="O37" s="22"/>
      <c r="P37" s="22"/>
    </row>
    <row r="38" spans="1:16" ht="39" customHeight="1" x14ac:dyDescent="0.15">
      <c r="A38" s="22"/>
      <c r="B38" s="35"/>
      <c r="C38" s="1158" t="s">
        <v>542</v>
      </c>
      <c r="D38" s="1158"/>
      <c r="E38" s="1159"/>
      <c r="F38" s="36">
        <v>0.02</v>
      </c>
      <c r="G38" s="37">
        <v>0</v>
      </c>
      <c r="H38" s="37">
        <v>0</v>
      </c>
      <c r="I38" s="37">
        <v>0.01</v>
      </c>
      <c r="J38" s="38">
        <v>0.37</v>
      </c>
      <c r="K38" s="22"/>
      <c r="L38" s="22"/>
      <c r="M38" s="22"/>
      <c r="N38" s="22"/>
      <c r="O38" s="22"/>
      <c r="P38" s="22"/>
    </row>
    <row r="39" spans="1:16" ht="39" customHeight="1" x14ac:dyDescent="0.15">
      <c r="A39" s="22"/>
      <c r="B39" s="35"/>
      <c r="C39" s="1158" t="s">
        <v>543</v>
      </c>
      <c r="D39" s="1158"/>
      <c r="E39" s="1159"/>
      <c r="F39" s="36">
        <v>0</v>
      </c>
      <c r="G39" s="37">
        <v>0.02</v>
      </c>
      <c r="H39" s="37">
        <v>0.01</v>
      </c>
      <c r="I39" s="37">
        <v>0</v>
      </c>
      <c r="J39" s="38">
        <v>0.02</v>
      </c>
      <c r="K39" s="22"/>
      <c r="L39" s="22"/>
      <c r="M39" s="22"/>
      <c r="N39" s="22"/>
      <c r="O39" s="22"/>
      <c r="P39" s="22"/>
    </row>
    <row r="40" spans="1:16" ht="39" customHeight="1" x14ac:dyDescent="0.15">
      <c r="A40" s="22"/>
      <c r="B40" s="35"/>
      <c r="C40" s="1158" t="s">
        <v>544</v>
      </c>
      <c r="D40" s="1158"/>
      <c r="E40" s="1159"/>
      <c r="F40" s="36">
        <v>0</v>
      </c>
      <c r="G40" s="37">
        <v>0</v>
      </c>
      <c r="H40" s="37">
        <v>0</v>
      </c>
      <c r="I40" s="37">
        <v>0</v>
      </c>
      <c r="J40" s="38">
        <v>0</v>
      </c>
      <c r="K40" s="22"/>
      <c r="L40" s="22"/>
      <c r="M40" s="22"/>
      <c r="N40" s="22"/>
      <c r="O40" s="22"/>
      <c r="P40" s="22"/>
    </row>
    <row r="41" spans="1:16" ht="39" customHeight="1" x14ac:dyDescent="0.15">
      <c r="A41" s="22"/>
      <c r="B41" s="35"/>
      <c r="C41" s="1158" t="s">
        <v>545</v>
      </c>
      <c r="D41" s="1158"/>
      <c r="E41" s="1159"/>
      <c r="F41" s="36">
        <v>0</v>
      </c>
      <c r="G41" s="37">
        <v>0</v>
      </c>
      <c r="H41" s="37">
        <v>0</v>
      </c>
      <c r="I41" s="37">
        <v>0</v>
      </c>
      <c r="J41" s="38">
        <v>0</v>
      </c>
      <c r="K41" s="22"/>
      <c r="L41" s="22"/>
      <c r="M41" s="22"/>
      <c r="N41" s="22"/>
      <c r="O41" s="22"/>
      <c r="P41" s="22"/>
    </row>
    <row r="42" spans="1:16" ht="39" customHeight="1" x14ac:dyDescent="0.15">
      <c r="A42" s="22"/>
      <c r="B42" s="39"/>
      <c r="C42" s="1158" t="s">
        <v>546</v>
      </c>
      <c r="D42" s="1158"/>
      <c r="E42" s="1159"/>
      <c r="F42" s="36" t="s">
        <v>490</v>
      </c>
      <c r="G42" s="37" t="s">
        <v>490</v>
      </c>
      <c r="H42" s="37" t="s">
        <v>490</v>
      </c>
      <c r="I42" s="37" t="s">
        <v>490</v>
      </c>
      <c r="J42" s="38" t="s">
        <v>490</v>
      </c>
      <c r="K42" s="22"/>
      <c r="L42" s="22"/>
      <c r="M42" s="22"/>
      <c r="N42" s="22"/>
      <c r="O42" s="22"/>
      <c r="P42" s="22"/>
    </row>
    <row r="43" spans="1:16" ht="39" customHeight="1" thickBot="1" x14ac:dyDescent="0.2">
      <c r="A43" s="22"/>
      <c r="B43" s="40"/>
      <c r="C43" s="1160" t="s">
        <v>547</v>
      </c>
      <c r="D43" s="1160"/>
      <c r="E43" s="1161"/>
      <c r="F43" s="41" t="s">
        <v>490</v>
      </c>
      <c r="G43" s="42" t="s">
        <v>490</v>
      </c>
      <c r="H43" s="42" t="s">
        <v>490</v>
      </c>
      <c r="I43" s="42" t="s">
        <v>490</v>
      </c>
      <c r="J43" s="43" t="s">
        <v>490</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WySzJSk+5SVESakhAF+jipGegytfg+v4X5maQ4GvEjj4vmEUcNu2aNDOseE8uyG/anvyahdQjk1CvKogpMhv1g==" saltValue="zaaY3RH2r4v+acPrqGNob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704</v>
      </c>
      <c r="L45" s="58">
        <v>911</v>
      </c>
      <c r="M45" s="58">
        <v>848</v>
      </c>
      <c r="N45" s="58">
        <v>925</v>
      </c>
      <c r="O45" s="59">
        <v>1003</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490</v>
      </c>
      <c r="L46" s="62" t="s">
        <v>490</v>
      </c>
      <c r="M46" s="62" t="s">
        <v>490</v>
      </c>
      <c r="N46" s="62" t="s">
        <v>490</v>
      </c>
      <c r="O46" s="63" t="s">
        <v>490</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490</v>
      </c>
      <c r="L47" s="62" t="s">
        <v>490</v>
      </c>
      <c r="M47" s="62" t="s">
        <v>490</v>
      </c>
      <c r="N47" s="62" t="s">
        <v>490</v>
      </c>
      <c r="O47" s="63" t="s">
        <v>490</v>
      </c>
      <c r="P47" s="46"/>
      <c r="Q47" s="46"/>
      <c r="R47" s="46"/>
      <c r="S47" s="46"/>
      <c r="T47" s="46"/>
      <c r="U47" s="46"/>
    </row>
    <row r="48" spans="1:21" ht="30.75" customHeight="1" x14ac:dyDescent="0.15">
      <c r="A48" s="46"/>
      <c r="B48" s="1189"/>
      <c r="C48" s="1190"/>
      <c r="D48" s="60"/>
      <c r="E48" s="1166" t="s">
        <v>13</v>
      </c>
      <c r="F48" s="1166"/>
      <c r="G48" s="1166"/>
      <c r="H48" s="1166"/>
      <c r="I48" s="1166"/>
      <c r="J48" s="1167"/>
      <c r="K48" s="61">
        <v>254</v>
      </c>
      <c r="L48" s="62">
        <v>254</v>
      </c>
      <c r="M48" s="62">
        <v>258</v>
      </c>
      <c r="N48" s="62">
        <v>255</v>
      </c>
      <c r="O48" s="63">
        <v>253</v>
      </c>
      <c r="P48" s="46"/>
      <c r="Q48" s="46"/>
      <c r="R48" s="46"/>
      <c r="S48" s="46"/>
      <c r="T48" s="46"/>
      <c r="U48" s="46"/>
    </row>
    <row r="49" spans="1:21" ht="30.75" customHeight="1" x14ac:dyDescent="0.15">
      <c r="A49" s="46"/>
      <c r="B49" s="1189"/>
      <c r="C49" s="1190"/>
      <c r="D49" s="60"/>
      <c r="E49" s="1166" t="s">
        <v>14</v>
      </c>
      <c r="F49" s="1166"/>
      <c r="G49" s="1166"/>
      <c r="H49" s="1166"/>
      <c r="I49" s="1166"/>
      <c r="J49" s="1167"/>
      <c r="K49" s="61">
        <v>50</v>
      </c>
      <c r="L49" s="62">
        <v>44</v>
      </c>
      <c r="M49" s="62">
        <v>49</v>
      </c>
      <c r="N49" s="62">
        <v>53</v>
      </c>
      <c r="O49" s="63">
        <v>59</v>
      </c>
      <c r="P49" s="46"/>
      <c r="Q49" s="46"/>
      <c r="R49" s="46"/>
      <c r="S49" s="46"/>
      <c r="T49" s="46"/>
      <c r="U49" s="46"/>
    </row>
    <row r="50" spans="1:21" ht="30.75" customHeight="1" x14ac:dyDescent="0.15">
      <c r="A50" s="46"/>
      <c r="B50" s="1189"/>
      <c r="C50" s="1190"/>
      <c r="D50" s="60"/>
      <c r="E50" s="1166" t="s">
        <v>15</v>
      </c>
      <c r="F50" s="1166"/>
      <c r="G50" s="1166"/>
      <c r="H50" s="1166"/>
      <c r="I50" s="1166"/>
      <c r="J50" s="1167"/>
      <c r="K50" s="61">
        <v>3</v>
      </c>
      <c r="L50" s="62">
        <v>2</v>
      </c>
      <c r="M50" s="62">
        <v>2</v>
      </c>
      <c r="N50" s="62" t="s">
        <v>490</v>
      </c>
      <c r="O50" s="63" t="s">
        <v>490</v>
      </c>
      <c r="P50" s="46"/>
      <c r="Q50" s="46"/>
      <c r="R50" s="46"/>
      <c r="S50" s="46"/>
      <c r="T50" s="46"/>
      <c r="U50" s="46"/>
    </row>
    <row r="51" spans="1:21" ht="30.75" customHeight="1" x14ac:dyDescent="0.15">
      <c r="A51" s="46"/>
      <c r="B51" s="1191"/>
      <c r="C51" s="1192"/>
      <c r="D51" s="64"/>
      <c r="E51" s="1166" t="s">
        <v>16</v>
      </c>
      <c r="F51" s="1166"/>
      <c r="G51" s="1166"/>
      <c r="H51" s="1166"/>
      <c r="I51" s="1166"/>
      <c r="J51" s="1167"/>
      <c r="K51" s="61" t="s">
        <v>490</v>
      </c>
      <c r="L51" s="62" t="s">
        <v>490</v>
      </c>
      <c r="M51" s="62" t="s">
        <v>490</v>
      </c>
      <c r="N51" s="62" t="s">
        <v>490</v>
      </c>
      <c r="O51" s="63" t="s">
        <v>490</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669</v>
      </c>
      <c r="L52" s="62">
        <v>808</v>
      </c>
      <c r="M52" s="62">
        <v>738</v>
      </c>
      <c r="N52" s="62">
        <v>777</v>
      </c>
      <c r="O52" s="63">
        <v>825</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342</v>
      </c>
      <c r="L53" s="67">
        <v>403</v>
      </c>
      <c r="M53" s="67">
        <v>419</v>
      </c>
      <c r="N53" s="67">
        <v>456</v>
      </c>
      <c r="O53" s="68">
        <v>490</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548</v>
      </c>
      <c r="L57" s="79" t="s">
        <v>549</v>
      </c>
      <c r="M57" s="79" t="s">
        <v>550</v>
      </c>
      <c r="N57" s="79" t="s">
        <v>551</v>
      </c>
      <c r="O57" s="80" t="s">
        <v>552</v>
      </c>
      <c r="P57" s="46"/>
      <c r="Q57" s="46"/>
      <c r="R57" s="46"/>
      <c r="S57" s="46"/>
      <c r="T57" s="46"/>
      <c r="U57" s="46"/>
    </row>
    <row r="58" spans="1:21" ht="31.5" customHeight="1" x14ac:dyDescent="0.15">
      <c r="B58" s="1172" t="s">
        <v>24</v>
      </c>
      <c r="C58" s="1173"/>
      <c r="D58" s="1178" t="s">
        <v>25</v>
      </c>
      <c r="E58" s="1179"/>
      <c r="F58" s="1179"/>
      <c r="G58" s="1179"/>
      <c r="H58" s="1179"/>
      <c r="I58" s="1179"/>
      <c r="J58" s="1180"/>
      <c r="K58" s="81" t="s">
        <v>553</v>
      </c>
      <c r="L58" s="82" t="s">
        <v>553</v>
      </c>
      <c r="M58" s="82" t="s">
        <v>553</v>
      </c>
      <c r="N58" s="82" t="s">
        <v>553</v>
      </c>
      <c r="O58" s="83" t="s">
        <v>553</v>
      </c>
    </row>
    <row r="59" spans="1:21" ht="31.5" customHeight="1" x14ac:dyDescent="0.15">
      <c r="B59" s="1174"/>
      <c r="C59" s="1175"/>
      <c r="D59" s="1181" t="s">
        <v>26</v>
      </c>
      <c r="E59" s="1182"/>
      <c r="F59" s="1182"/>
      <c r="G59" s="1182"/>
      <c r="H59" s="1182"/>
      <c r="I59" s="1182"/>
      <c r="J59" s="1183"/>
      <c r="K59" s="84" t="s">
        <v>553</v>
      </c>
      <c r="L59" s="85" t="s">
        <v>553</v>
      </c>
      <c r="M59" s="85" t="s">
        <v>553</v>
      </c>
      <c r="N59" s="85" t="s">
        <v>553</v>
      </c>
      <c r="O59" s="86" t="s">
        <v>553</v>
      </c>
    </row>
    <row r="60" spans="1:21" ht="31.5" customHeight="1" thickBot="1" x14ac:dyDescent="0.2">
      <c r="B60" s="1176"/>
      <c r="C60" s="1177"/>
      <c r="D60" s="1184" t="s">
        <v>27</v>
      </c>
      <c r="E60" s="1185"/>
      <c r="F60" s="1185"/>
      <c r="G60" s="1185"/>
      <c r="H60" s="1185"/>
      <c r="I60" s="1185"/>
      <c r="J60" s="1186"/>
      <c r="K60" s="87" t="s">
        <v>553</v>
      </c>
      <c r="L60" s="88" t="s">
        <v>553</v>
      </c>
      <c r="M60" s="88" t="s">
        <v>553</v>
      </c>
      <c r="N60" s="88" t="s">
        <v>553</v>
      </c>
      <c r="O60" s="89" t="s">
        <v>553</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RUNSrfSVwkrBldcAJI38mQqHgw9Oge4WLxZ9Q8oRjzIr7EdgMCKJWP8gaPWux8lndtRu9vOhC4FwaGUCORcvhg==" saltValue="AnnqXfyGvOODJcsyPsdxp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529</v>
      </c>
      <c r="J40" s="101" t="s">
        <v>530</v>
      </c>
      <c r="K40" s="101" t="s">
        <v>531</v>
      </c>
      <c r="L40" s="101" t="s">
        <v>532</v>
      </c>
      <c r="M40" s="102" t="s">
        <v>533</v>
      </c>
    </row>
    <row r="41" spans="2:13" ht="27.75" customHeight="1" x14ac:dyDescent="0.15">
      <c r="B41" s="1207" t="s">
        <v>30</v>
      </c>
      <c r="C41" s="1208"/>
      <c r="D41" s="103"/>
      <c r="E41" s="1209" t="s">
        <v>31</v>
      </c>
      <c r="F41" s="1209"/>
      <c r="G41" s="1209"/>
      <c r="H41" s="1210"/>
      <c r="I41" s="342">
        <v>9358</v>
      </c>
      <c r="J41" s="343">
        <v>10402</v>
      </c>
      <c r="K41" s="343">
        <v>10586</v>
      </c>
      <c r="L41" s="343">
        <v>10435</v>
      </c>
      <c r="M41" s="344">
        <v>10159</v>
      </c>
    </row>
    <row r="42" spans="2:13" ht="27.75" customHeight="1" x14ac:dyDescent="0.15">
      <c r="B42" s="1197"/>
      <c r="C42" s="1198"/>
      <c r="D42" s="104"/>
      <c r="E42" s="1201" t="s">
        <v>32</v>
      </c>
      <c r="F42" s="1201"/>
      <c r="G42" s="1201"/>
      <c r="H42" s="1202"/>
      <c r="I42" s="345">
        <v>4</v>
      </c>
      <c r="J42" s="346">
        <v>2</v>
      </c>
      <c r="K42" s="346" t="s">
        <v>490</v>
      </c>
      <c r="L42" s="346" t="s">
        <v>490</v>
      </c>
      <c r="M42" s="347" t="s">
        <v>490</v>
      </c>
    </row>
    <row r="43" spans="2:13" ht="27.75" customHeight="1" x14ac:dyDescent="0.15">
      <c r="B43" s="1197"/>
      <c r="C43" s="1198"/>
      <c r="D43" s="104"/>
      <c r="E43" s="1201" t="s">
        <v>33</v>
      </c>
      <c r="F43" s="1201"/>
      <c r="G43" s="1201"/>
      <c r="H43" s="1202"/>
      <c r="I43" s="345">
        <v>2756</v>
      </c>
      <c r="J43" s="346">
        <v>2838</v>
      </c>
      <c r="K43" s="346">
        <v>2872</v>
      </c>
      <c r="L43" s="346">
        <v>2660</v>
      </c>
      <c r="M43" s="347">
        <v>2677</v>
      </c>
    </row>
    <row r="44" spans="2:13" ht="27.75" customHeight="1" x14ac:dyDescent="0.15">
      <c r="B44" s="1197"/>
      <c r="C44" s="1198"/>
      <c r="D44" s="104"/>
      <c r="E44" s="1201" t="s">
        <v>34</v>
      </c>
      <c r="F44" s="1201"/>
      <c r="G44" s="1201"/>
      <c r="H44" s="1202"/>
      <c r="I44" s="345">
        <v>464</v>
      </c>
      <c r="J44" s="346">
        <v>453</v>
      </c>
      <c r="K44" s="346">
        <v>414</v>
      </c>
      <c r="L44" s="346">
        <v>355</v>
      </c>
      <c r="M44" s="347">
        <v>292</v>
      </c>
    </row>
    <row r="45" spans="2:13" ht="27.75" customHeight="1" x14ac:dyDescent="0.15">
      <c r="B45" s="1197"/>
      <c r="C45" s="1198"/>
      <c r="D45" s="104"/>
      <c r="E45" s="1201" t="s">
        <v>35</v>
      </c>
      <c r="F45" s="1201"/>
      <c r="G45" s="1201"/>
      <c r="H45" s="1202"/>
      <c r="I45" s="345">
        <v>774</v>
      </c>
      <c r="J45" s="346">
        <v>811</v>
      </c>
      <c r="K45" s="346">
        <v>760</v>
      </c>
      <c r="L45" s="346">
        <v>741</v>
      </c>
      <c r="M45" s="347">
        <v>703</v>
      </c>
    </row>
    <row r="46" spans="2:13" ht="27.75" customHeight="1" x14ac:dyDescent="0.15">
      <c r="B46" s="1197"/>
      <c r="C46" s="1198"/>
      <c r="D46" s="105"/>
      <c r="E46" s="1201" t="s">
        <v>36</v>
      </c>
      <c r="F46" s="1201"/>
      <c r="G46" s="1201"/>
      <c r="H46" s="1202"/>
      <c r="I46" s="345" t="s">
        <v>490</v>
      </c>
      <c r="J46" s="346" t="s">
        <v>490</v>
      </c>
      <c r="K46" s="346" t="s">
        <v>490</v>
      </c>
      <c r="L46" s="346" t="s">
        <v>490</v>
      </c>
      <c r="M46" s="347">
        <v>117</v>
      </c>
    </row>
    <row r="47" spans="2:13" ht="27.75" customHeight="1" x14ac:dyDescent="0.15">
      <c r="B47" s="1197"/>
      <c r="C47" s="1198"/>
      <c r="D47" s="106"/>
      <c r="E47" s="1211" t="s">
        <v>37</v>
      </c>
      <c r="F47" s="1212"/>
      <c r="G47" s="1212"/>
      <c r="H47" s="1213"/>
      <c r="I47" s="345" t="s">
        <v>490</v>
      </c>
      <c r="J47" s="346" t="s">
        <v>490</v>
      </c>
      <c r="K47" s="346" t="s">
        <v>490</v>
      </c>
      <c r="L47" s="346" t="s">
        <v>490</v>
      </c>
      <c r="M47" s="347" t="s">
        <v>490</v>
      </c>
    </row>
    <row r="48" spans="2:13" ht="27.75" customHeight="1" x14ac:dyDescent="0.15">
      <c r="B48" s="1197"/>
      <c r="C48" s="1198"/>
      <c r="D48" s="104"/>
      <c r="E48" s="1201" t="s">
        <v>38</v>
      </c>
      <c r="F48" s="1201"/>
      <c r="G48" s="1201"/>
      <c r="H48" s="1202"/>
      <c r="I48" s="345" t="s">
        <v>490</v>
      </c>
      <c r="J48" s="346" t="s">
        <v>490</v>
      </c>
      <c r="K48" s="346" t="s">
        <v>490</v>
      </c>
      <c r="L48" s="346" t="s">
        <v>490</v>
      </c>
      <c r="M48" s="347" t="s">
        <v>490</v>
      </c>
    </row>
    <row r="49" spans="2:13" ht="27.75" customHeight="1" x14ac:dyDescent="0.15">
      <c r="B49" s="1199"/>
      <c r="C49" s="1200"/>
      <c r="D49" s="104"/>
      <c r="E49" s="1201" t="s">
        <v>39</v>
      </c>
      <c r="F49" s="1201"/>
      <c r="G49" s="1201"/>
      <c r="H49" s="1202"/>
      <c r="I49" s="345" t="s">
        <v>490</v>
      </c>
      <c r="J49" s="346" t="s">
        <v>490</v>
      </c>
      <c r="K49" s="346" t="s">
        <v>490</v>
      </c>
      <c r="L49" s="346" t="s">
        <v>490</v>
      </c>
      <c r="M49" s="347" t="s">
        <v>490</v>
      </c>
    </row>
    <row r="50" spans="2:13" ht="27.75" customHeight="1" x14ac:dyDescent="0.15">
      <c r="B50" s="1195" t="s">
        <v>40</v>
      </c>
      <c r="C50" s="1196"/>
      <c r="D50" s="107"/>
      <c r="E50" s="1201" t="s">
        <v>41</v>
      </c>
      <c r="F50" s="1201"/>
      <c r="G50" s="1201"/>
      <c r="H50" s="1202"/>
      <c r="I50" s="345">
        <v>1873</v>
      </c>
      <c r="J50" s="346">
        <v>1709</v>
      </c>
      <c r="K50" s="346">
        <v>1841</v>
      </c>
      <c r="L50" s="346">
        <v>1681</v>
      </c>
      <c r="M50" s="347">
        <v>1424</v>
      </c>
    </row>
    <row r="51" spans="2:13" ht="27.75" customHeight="1" x14ac:dyDescent="0.15">
      <c r="B51" s="1197"/>
      <c r="C51" s="1198"/>
      <c r="D51" s="104"/>
      <c r="E51" s="1201" t="s">
        <v>42</v>
      </c>
      <c r="F51" s="1201"/>
      <c r="G51" s="1201"/>
      <c r="H51" s="1202"/>
      <c r="I51" s="345">
        <v>97</v>
      </c>
      <c r="J51" s="346">
        <v>84</v>
      </c>
      <c r="K51" s="346">
        <v>70</v>
      </c>
      <c r="L51" s="346">
        <v>22</v>
      </c>
      <c r="M51" s="347">
        <v>325</v>
      </c>
    </row>
    <row r="52" spans="2:13" ht="27.75" customHeight="1" x14ac:dyDescent="0.15">
      <c r="B52" s="1199"/>
      <c r="C52" s="1200"/>
      <c r="D52" s="104"/>
      <c r="E52" s="1201" t="s">
        <v>43</v>
      </c>
      <c r="F52" s="1201"/>
      <c r="G52" s="1201"/>
      <c r="H52" s="1202"/>
      <c r="I52" s="345">
        <v>8134</v>
      </c>
      <c r="J52" s="346">
        <v>8758</v>
      </c>
      <c r="K52" s="346">
        <v>8785</v>
      </c>
      <c r="L52" s="346">
        <v>8629</v>
      </c>
      <c r="M52" s="347">
        <v>8378</v>
      </c>
    </row>
    <row r="53" spans="2:13" ht="27.75" customHeight="1" thickBot="1" x14ac:dyDescent="0.2">
      <c r="B53" s="1203" t="s">
        <v>19</v>
      </c>
      <c r="C53" s="1204"/>
      <c r="D53" s="108"/>
      <c r="E53" s="1205" t="s">
        <v>44</v>
      </c>
      <c r="F53" s="1205"/>
      <c r="G53" s="1205"/>
      <c r="H53" s="1206"/>
      <c r="I53" s="348">
        <v>3251</v>
      </c>
      <c r="J53" s="349">
        <v>3954</v>
      </c>
      <c r="K53" s="349">
        <v>3937</v>
      </c>
      <c r="L53" s="349">
        <v>3861</v>
      </c>
      <c r="M53" s="350">
        <v>3822</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bQVqSWSKecQ3hnGdDlhrU7oKU0c5iQnKOVQkzlw+NsBmcNgyCe5xb83zNdP82qd+rHKlukcirkQLdyMqcwtIaQ==" saltValue="UOPkd35y4GJX0IKTjHgD+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531</v>
      </c>
      <c r="G54" s="117" t="s">
        <v>532</v>
      </c>
      <c r="H54" s="118" t="s">
        <v>533</v>
      </c>
    </row>
    <row r="55" spans="2:8" ht="52.5" customHeight="1" x14ac:dyDescent="0.15">
      <c r="B55" s="119"/>
      <c r="C55" s="1222" t="s">
        <v>46</v>
      </c>
      <c r="D55" s="1222"/>
      <c r="E55" s="1223"/>
      <c r="F55" s="120">
        <v>512</v>
      </c>
      <c r="G55" s="120">
        <v>460</v>
      </c>
      <c r="H55" s="121">
        <v>390</v>
      </c>
    </row>
    <row r="56" spans="2:8" ht="52.5" customHeight="1" x14ac:dyDescent="0.15">
      <c r="B56" s="122"/>
      <c r="C56" s="1224" t="s">
        <v>47</v>
      </c>
      <c r="D56" s="1224"/>
      <c r="E56" s="1225"/>
      <c r="F56" s="123">
        <v>299</v>
      </c>
      <c r="G56" s="123">
        <v>292</v>
      </c>
      <c r="H56" s="124">
        <v>251</v>
      </c>
    </row>
    <row r="57" spans="2:8" ht="53.25" customHeight="1" x14ac:dyDescent="0.15">
      <c r="B57" s="122"/>
      <c r="C57" s="1226" t="s">
        <v>48</v>
      </c>
      <c r="D57" s="1226"/>
      <c r="E57" s="1227"/>
      <c r="F57" s="125">
        <v>583</v>
      </c>
      <c r="G57" s="125">
        <v>594</v>
      </c>
      <c r="H57" s="126">
        <v>399</v>
      </c>
    </row>
    <row r="58" spans="2:8" ht="45.75" customHeight="1" x14ac:dyDescent="0.15">
      <c r="B58" s="127"/>
      <c r="C58" s="1214" t="s">
        <v>572</v>
      </c>
      <c r="D58" s="1215"/>
      <c r="E58" s="1216"/>
      <c r="F58" s="128">
        <v>321</v>
      </c>
      <c r="G58" s="128">
        <v>326</v>
      </c>
      <c r="H58" s="129">
        <v>255</v>
      </c>
    </row>
    <row r="59" spans="2:8" ht="45.75" customHeight="1" x14ac:dyDescent="0.15">
      <c r="B59" s="127"/>
      <c r="C59" s="1214" t="s">
        <v>573</v>
      </c>
      <c r="D59" s="1215"/>
      <c r="E59" s="1216"/>
      <c r="F59" s="128">
        <v>89</v>
      </c>
      <c r="G59" s="128">
        <v>93</v>
      </c>
      <c r="H59" s="129">
        <v>66</v>
      </c>
    </row>
    <row r="60" spans="2:8" ht="45.75" customHeight="1" x14ac:dyDescent="0.15">
      <c r="B60" s="127"/>
      <c r="C60" s="1214" t="s">
        <v>574</v>
      </c>
      <c r="D60" s="1215"/>
      <c r="E60" s="1216"/>
      <c r="F60" s="128">
        <v>45</v>
      </c>
      <c r="G60" s="128">
        <v>45</v>
      </c>
      <c r="H60" s="129">
        <v>39</v>
      </c>
    </row>
    <row r="61" spans="2:8" ht="45.75" customHeight="1" x14ac:dyDescent="0.15">
      <c r="B61" s="127"/>
      <c r="C61" s="1214" t="s">
        <v>575</v>
      </c>
      <c r="D61" s="1215"/>
      <c r="E61" s="1216"/>
      <c r="F61" s="128">
        <v>11</v>
      </c>
      <c r="G61" s="128">
        <v>13</v>
      </c>
      <c r="H61" s="129">
        <v>12</v>
      </c>
    </row>
    <row r="62" spans="2:8" ht="45.75" customHeight="1" thickBot="1" x14ac:dyDescent="0.2">
      <c r="B62" s="130"/>
      <c r="C62" s="1217" t="s">
        <v>576</v>
      </c>
      <c r="D62" s="1218"/>
      <c r="E62" s="1219"/>
      <c r="F62" s="131">
        <v>28</v>
      </c>
      <c r="G62" s="131">
        <v>28</v>
      </c>
      <c r="H62" s="132">
        <v>10</v>
      </c>
    </row>
    <row r="63" spans="2:8" ht="52.5" customHeight="1" thickBot="1" x14ac:dyDescent="0.2">
      <c r="B63" s="133"/>
      <c r="C63" s="1220" t="s">
        <v>49</v>
      </c>
      <c r="D63" s="1220"/>
      <c r="E63" s="1221"/>
      <c r="F63" s="134">
        <v>1395</v>
      </c>
      <c r="G63" s="134">
        <v>1346</v>
      </c>
      <c r="H63" s="135">
        <v>1040</v>
      </c>
    </row>
    <row r="64" spans="2:8" x14ac:dyDescent="0.15"/>
  </sheetData>
  <sheetProtection algorithmName="SHA-512" hashValue="dWIuJkoNGIliBN/S21ZRFGBkR9dT1ym1dydumAm9i1eZ+OtUDCMuuyCy7fs2reEyFGNR0mZucV0+ZsVmUYm4hg==" saltValue="C9/EiymeAchATqKCEVKdy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topLeftCell="Y16" zoomScaleNormal="100" zoomScaleSheetLayoutView="55" workbookViewId="0">
      <selection activeCell="DD43" sqref="DD43"/>
    </sheetView>
  </sheetViews>
  <sheetFormatPr defaultColWidth="0" defaultRowHeight="13.5" customHeight="1" zeroHeight="1" x14ac:dyDescent="0.15"/>
  <cols>
    <col min="1" max="1" width="6.375" style="255" customWidth="1"/>
    <col min="2" max="107" width="2.5" style="255" customWidth="1"/>
    <col min="108" max="108" width="6.125" style="261" customWidth="1"/>
    <col min="109" max="109" width="5.875" style="259" customWidth="1"/>
    <col min="110" max="16384" width="8.625" style="255" hidden="1"/>
  </cols>
  <sheetData>
    <row r="1" spans="1:109" ht="42.75" customHeight="1" x14ac:dyDescent="0.15">
      <c r="A1" s="351"/>
      <c r="B1" s="352"/>
      <c r="DD1" s="255"/>
      <c r="DE1" s="255"/>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55"/>
      <c r="DE2" s="255"/>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55"/>
      <c r="DE3" s="255"/>
    </row>
    <row r="4" spans="1:109" s="253"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53"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53"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53"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53"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53"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53"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53"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53"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53"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53"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53" customFormat="1" x14ac:dyDescent="0.15">
      <c r="A15" s="255"/>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53" customFormat="1" x14ac:dyDescent="0.15">
      <c r="A16" s="255"/>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53" customFormat="1" x14ac:dyDescent="0.15">
      <c r="A17" s="255"/>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53" customFormat="1" x14ac:dyDescent="0.15">
      <c r="A18" s="255"/>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55"/>
      <c r="DE19" s="255"/>
    </row>
    <row r="20" spans="1:109" x14ac:dyDescent="0.15">
      <c r="DD20" s="255"/>
      <c r="DE20" s="255"/>
    </row>
    <row r="21" spans="1:109" ht="17.25" customHeight="1" x14ac:dyDescent="0.15">
      <c r="B21" s="354"/>
      <c r="C21" s="257"/>
      <c r="D21" s="257"/>
      <c r="E21" s="257"/>
      <c r="F21" s="257"/>
      <c r="G21" s="257"/>
      <c r="H21" s="257"/>
      <c r="I21" s="257"/>
      <c r="J21" s="257"/>
      <c r="K21" s="257"/>
      <c r="L21" s="257"/>
      <c r="M21" s="257"/>
      <c r="N21" s="355"/>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355"/>
      <c r="AU21" s="257"/>
      <c r="AV21" s="257"/>
      <c r="AW21" s="257"/>
      <c r="AX21" s="257"/>
      <c r="AY21" s="257"/>
      <c r="AZ21" s="257"/>
      <c r="BA21" s="257"/>
      <c r="BB21" s="257"/>
      <c r="BC21" s="257"/>
      <c r="BD21" s="257"/>
      <c r="BE21" s="257"/>
      <c r="BF21" s="355"/>
      <c r="BG21" s="257"/>
      <c r="BH21" s="257"/>
      <c r="BI21" s="257"/>
      <c r="BJ21" s="257"/>
      <c r="BK21" s="257"/>
      <c r="BL21" s="257"/>
      <c r="BM21" s="257"/>
      <c r="BN21" s="257"/>
      <c r="BO21" s="257"/>
      <c r="BP21" s="257"/>
      <c r="BQ21" s="257"/>
      <c r="BR21" s="355"/>
      <c r="BS21" s="257"/>
      <c r="BT21" s="257"/>
      <c r="BU21" s="257"/>
      <c r="BV21" s="257"/>
      <c r="BW21" s="257"/>
      <c r="BX21" s="257"/>
      <c r="BY21" s="257"/>
      <c r="BZ21" s="257"/>
      <c r="CA21" s="257"/>
      <c r="CB21" s="257"/>
      <c r="CC21" s="257"/>
      <c r="CD21" s="355"/>
      <c r="CE21" s="257"/>
      <c r="CF21" s="257"/>
      <c r="CG21" s="257"/>
      <c r="CH21" s="257"/>
      <c r="CI21" s="257"/>
      <c r="CJ21" s="257"/>
      <c r="CK21" s="257"/>
      <c r="CL21" s="257"/>
      <c r="CM21" s="257"/>
      <c r="CN21" s="257"/>
      <c r="CO21" s="257"/>
      <c r="CP21" s="355"/>
      <c r="CQ21" s="257"/>
      <c r="CR21" s="257"/>
      <c r="CS21" s="257"/>
      <c r="CT21" s="257"/>
      <c r="CU21" s="257"/>
      <c r="CV21" s="257"/>
      <c r="CW21" s="257"/>
      <c r="CX21" s="257"/>
      <c r="CY21" s="257"/>
      <c r="CZ21" s="257"/>
      <c r="DA21" s="257"/>
      <c r="DB21" s="355"/>
      <c r="DC21" s="257"/>
      <c r="DD21" s="258"/>
      <c r="DE21" s="255"/>
    </row>
    <row r="22" spans="1:109" ht="17.25" customHeight="1" x14ac:dyDescent="0.15">
      <c r="B22" s="259"/>
    </row>
    <row r="23" spans="1:109" x14ac:dyDescent="0.15">
      <c r="B23" s="259"/>
    </row>
    <row r="24" spans="1:109" x14ac:dyDescent="0.15">
      <c r="B24" s="259"/>
    </row>
    <row r="25" spans="1:109" x14ac:dyDescent="0.15">
      <c r="B25" s="259"/>
    </row>
    <row r="26" spans="1:109" x14ac:dyDescent="0.15">
      <c r="B26" s="259"/>
    </row>
    <row r="27" spans="1:109" x14ac:dyDescent="0.15">
      <c r="B27" s="259"/>
    </row>
    <row r="28" spans="1:109" x14ac:dyDescent="0.15">
      <c r="B28" s="259"/>
    </row>
    <row r="29" spans="1:109" x14ac:dyDescent="0.15">
      <c r="B29" s="259"/>
    </row>
    <row r="30" spans="1:109" x14ac:dyDescent="0.15">
      <c r="B30" s="259"/>
    </row>
    <row r="31" spans="1:109" x14ac:dyDescent="0.15">
      <c r="B31" s="259"/>
    </row>
    <row r="32" spans="1:109" x14ac:dyDescent="0.15">
      <c r="B32" s="259"/>
    </row>
    <row r="33" spans="2:109" x14ac:dyDescent="0.15">
      <c r="B33" s="259"/>
    </row>
    <row r="34" spans="2:109" x14ac:dyDescent="0.15">
      <c r="B34" s="259"/>
    </row>
    <row r="35" spans="2:109" x14ac:dyDescent="0.15">
      <c r="B35" s="259"/>
    </row>
    <row r="36" spans="2:109" x14ac:dyDescent="0.15">
      <c r="B36" s="259"/>
    </row>
    <row r="37" spans="2:109" x14ac:dyDescent="0.15">
      <c r="B37" s="259"/>
    </row>
    <row r="38" spans="2:109" x14ac:dyDescent="0.15">
      <c r="B38" s="259"/>
    </row>
    <row r="39" spans="2:109" x14ac:dyDescent="0.15">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x14ac:dyDescent="0.15">
      <c r="B40" s="356"/>
      <c r="DD40" s="356"/>
      <c r="DE40" s="255"/>
    </row>
    <row r="41" spans="2:109" ht="17.25" x14ac:dyDescent="0.15">
      <c r="B41" s="256" t="s">
        <v>577</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x14ac:dyDescent="0.15">
      <c r="B42" s="259"/>
      <c r="G42" s="357"/>
      <c r="I42" s="358"/>
      <c r="J42" s="358"/>
      <c r="K42" s="358"/>
      <c r="AM42" s="357"/>
      <c r="AN42" s="357" t="s">
        <v>578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59"/>
      <c r="AN43" s="1250" t="s">
        <v>590</v>
      </c>
      <c r="AO43" s="1251"/>
      <c r="AP43" s="1251"/>
      <c r="AQ43" s="1251"/>
      <c r="AR43" s="1251"/>
      <c r="AS43" s="1251"/>
      <c r="AT43" s="1251"/>
      <c r="AU43" s="1251"/>
      <c r="AV43" s="1251"/>
      <c r="AW43" s="1251"/>
      <c r="AX43" s="1251"/>
      <c r="AY43" s="1251"/>
      <c r="AZ43" s="1251"/>
      <c r="BA43" s="1251"/>
      <c r="BB43" s="1251"/>
      <c r="BC43" s="1251"/>
      <c r="BD43" s="1251"/>
      <c r="BE43" s="1251"/>
      <c r="BF43" s="1251"/>
      <c r="BG43" s="1251"/>
      <c r="BH43" s="1251"/>
      <c r="BI43" s="1251"/>
      <c r="BJ43" s="1251"/>
      <c r="BK43" s="1251"/>
      <c r="BL43" s="1251"/>
      <c r="BM43" s="1251"/>
      <c r="BN43" s="1251"/>
      <c r="BO43" s="1251"/>
      <c r="BP43" s="1251"/>
      <c r="BQ43" s="1251"/>
      <c r="BR43" s="1251"/>
      <c r="BS43" s="1251"/>
      <c r="BT43" s="1251"/>
      <c r="BU43" s="1251"/>
      <c r="BV43" s="1251"/>
      <c r="BW43" s="1251"/>
      <c r="BX43" s="1251"/>
      <c r="BY43" s="1251"/>
      <c r="BZ43" s="1251"/>
      <c r="CA43" s="1251"/>
      <c r="CB43" s="1251"/>
      <c r="CC43" s="1251"/>
      <c r="CD43" s="1251"/>
      <c r="CE43" s="1251"/>
      <c r="CF43" s="1251"/>
      <c r="CG43" s="1251"/>
      <c r="CH43" s="1251"/>
      <c r="CI43" s="1251"/>
      <c r="CJ43" s="1251"/>
      <c r="CK43" s="1251"/>
      <c r="CL43" s="1251"/>
      <c r="CM43" s="1251"/>
      <c r="CN43" s="1251"/>
      <c r="CO43" s="1251"/>
      <c r="CP43" s="1251"/>
      <c r="CQ43" s="1251"/>
      <c r="CR43" s="1251"/>
      <c r="CS43" s="1251"/>
      <c r="CT43" s="1251"/>
      <c r="CU43" s="1251"/>
      <c r="CV43" s="1251"/>
      <c r="CW43" s="1251"/>
      <c r="CX43" s="1251"/>
      <c r="CY43" s="1251"/>
      <c r="CZ43" s="1251"/>
      <c r="DA43" s="1251"/>
      <c r="DB43" s="1251"/>
      <c r="DC43" s="1252"/>
    </row>
    <row r="44" spans="2:109" x14ac:dyDescent="0.15">
      <c r="B44" s="259"/>
      <c r="AN44" s="1253"/>
      <c r="AO44" s="1254"/>
      <c r="AP44" s="1254"/>
      <c r="AQ44" s="1254"/>
      <c r="AR44" s="1254"/>
      <c r="AS44" s="1254"/>
      <c r="AT44" s="1254"/>
      <c r="AU44" s="1254"/>
      <c r="AV44" s="1254"/>
      <c r="AW44" s="1254"/>
      <c r="AX44" s="1254"/>
      <c r="AY44" s="1254"/>
      <c r="AZ44" s="1254"/>
      <c r="BA44" s="1254"/>
      <c r="BB44" s="1254"/>
      <c r="BC44" s="1254"/>
      <c r="BD44" s="1254"/>
      <c r="BE44" s="1254"/>
      <c r="BF44" s="1254"/>
      <c r="BG44" s="1254"/>
      <c r="BH44" s="1254"/>
      <c r="BI44" s="1254"/>
      <c r="BJ44" s="1254"/>
      <c r="BK44" s="1254"/>
      <c r="BL44" s="1254"/>
      <c r="BM44" s="1254"/>
      <c r="BN44" s="1254"/>
      <c r="BO44" s="1254"/>
      <c r="BP44" s="1254"/>
      <c r="BQ44" s="1254"/>
      <c r="BR44" s="1254"/>
      <c r="BS44" s="1254"/>
      <c r="BT44" s="1254"/>
      <c r="BU44" s="1254"/>
      <c r="BV44" s="1254"/>
      <c r="BW44" s="1254"/>
      <c r="BX44" s="1254"/>
      <c r="BY44" s="1254"/>
      <c r="BZ44" s="1254"/>
      <c r="CA44" s="1254"/>
      <c r="CB44" s="1254"/>
      <c r="CC44" s="1254"/>
      <c r="CD44" s="1254"/>
      <c r="CE44" s="1254"/>
      <c r="CF44" s="1254"/>
      <c r="CG44" s="1254"/>
      <c r="CH44" s="1254"/>
      <c r="CI44" s="1254"/>
      <c r="CJ44" s="1254"/>
      <c r="CK44" s="1254"/>
      <c r="CL44" s="1254"/>
      <c r="CM44" s="1254"/>
      <c r="CN44" s="1254"/>
      <c r="CO44" s="1254"/>
      <c r="CP44" s="1254"/>
      <c r="CQ44" s="1254"/>
      <c r="CR44" s="1254"/>
      <c r="CS44" s="1254"/>
      <c r="CT44" s="1254"/>
      <c r="CU44" s="1254"/>
      <c r="CV44" s="1254"/>
      <c r="CW44" s="1254"/>
      <c r="CX44" s="1254"/>
      <c r="CY44" s="1254"/>
      <c r="CZ44" s="1254"/>
      <c r="DA44" s="1254"/>
      <c r="DB44" s="1254"/>
      <c r="DC44" s="1255"/>
    </row>
    <row r="45" spans="2:109" x14ac:dyDescent="0.15">
      <c r="B45" s="259"/>
      <c r="AN45" s="1253"/>
      <c r="AO45" s="1254"/>
      <c r="AP45" s="1254"/>
      <c r="AQ45" s="1254"/>
      <c r="AR45" s="1254"/>
      <c r="AS45" s="1254"/>
      <c r="AT45" s="1254"/>
      <c r="AU45" s="1254"/>
      <c r="AV45" s="1254"/>
      <c r="AW45" s="1254"/>
      <c r="AX45" s="1254"/>
      <c r="AY45" s="1254"/>
      <c r="AZ45" s="1254"/>
      <c r="BA45" s="1254"/>
      <c r="BB45" s="1254"/>
      <c r="BC45" s="1254"/>
      <c r="BD45" s="1254"/>
      <c r="BE45" s="1254"/>
      <c r="BF45" s="1254"/>
      <c r="BG45" s="1254"/>
      <c r="BH45" s="1254"/>
      <c r="BI45" s="1254"/>
      <c r="BJ45" s="1254"/>
      <c r="BK45" s="1254"/>
      <c r="BL45" s="1254"/>
      <c r="BM45" s="1254"/>
      <c r="BN45" s="1254"/>
      <c r="BO45" s="1254"/>
      <c r="BP45" s="1254"/>
      <c r="BQ45" s="1254"/>
      <c r="BR45" s="1254"/>
      <c r="BS45" s="1254"/>
      <c r="BT45" s="1254"/>
      <c r="BU45" s="1254"/>
      <c r="BV45" s="1254"/>
      <c r="BW45" s="1254"/>
      <c r="BX45" s="1254"/>
      <c r="BY45" s="1254"/>
      <c r="BZ45" s="1254"/>
      <c r="CA45" s="1254"/>
      <c r="CB45" s="1254"/>
      <c r="CC45" s="1254"/>
      <c r="CD45" s="1254"/>
      <c r="CE45" s="1254"/>
      <c r="CF45" s="1254"/>
      <c r="CG45" s="1254"/>
      <c r="CH45" s="1254"/>
      <c r="CI45" s="1254"/>
      <c r="CJ45" s="1254"/>
      <c r="CK45" s="1254"/>
      <c r="CL45" s="1254"/>
      <c r="CM45" s="1254"/>
      <c r="CN45" s="1254"/>
      <c r="CO45" s="1254"/>
      <c r="CP45" s="1254"/>
      <c r="CQ45" s="1254"/>
      <c r="CR45" s="1254"/>
      <c r="CS45" s="1254"/>
      <c r="CT45" s="1254"/>
      <c r="CU45" s="1254"/>
      <c r="CV45" s="1254"/>
      <c r="CW45" s="1254"/>
      <c r="CX45" s="1254"/>
      <c r="CY45" s="1254"/>
      <c r="CZ45" s="1254"/>
      <c r="DA45" s="1254"/>
      <c r="DB45" s="1254"/>
      <c r="DC45" s="1255"/>
    </row>
    <row r="46" spans="2:109" x14ac:dyDescent="0.15">
      <c r="B46" s="259"/>
      <c r="AN46" s="1253"/>
      <c r="AO46" s="1254"/>
      <c r="AP46" s="1254"/>
      <c r="AQ46" s="1254"/>
      <c r="AR46" s="1254"/>
      <c r="AS46" s="1254"/>
      <c r="AT46" s="1254"/>
      <c r="AU46" s="1254"/>
      <c r="AV46" s="1254"/>
      <c r="AW46" s="1254"/>
      <c r="AX46" s="1254"/>
      <c r="AY46" s="1254"/>
      <c r="AZ46" s="1254"/>
      <c r="BA46" s="1254"/>
      <c r="BB46" s="1254"/>
      <c r="BC46" s="1254"/>
      <c r="BD46" s="1254"/>
      <c r="BE46" s="1254"/>
      <c r="BF46" s="1254"/>
      <c r="BG46" s="1254"/>
      <c r="BH46" s="1254"/>
      <c r="BI46" s="1254"/>
      <c r="BJ46" s="1254"/>
      <c r="BK46" s="1254"/>
      <c r="BL46" s="1254"/>
      <c r="BM46" s="1254"/>
      <c r="BN46" s="1254"/>
      <c r="BO46" s="1254"/>
      <c r="BP46" s="1254"/>
      <c r="BQ46" s="1254"/>
      <c r="BR46" s="1254"/>
      <c r="BS46" s="1254"/>
      <c r="BT46" s="1254"/>
      <c r="BU46" s="1254"/>
      <c r="BV46" s="1254"/>
      <c r="BW46" s="1254"/>
      <c r="BX46" s="1254"/>
      <c r="BY46" s="1254"/>
      <c r="BZ46" s="1254"/>
      <c r="CA46" s="1254"/>
      <c r="CB46" s="1254"/>
      <c r="CC46" s="1254"/>
      <c r="CD46" s="1254"/>
      <c r="CE46" s="1254"/>
      <c r="CF46" s="1254"/>
      <c r="CG46" s="1254"/>
      <c r="CH46" s="1254"/>
      <c r="CI46" s="1254"/>
      <c r="CJ46" s="1254"/>
      <c r="CK46" s="1254"/>
      <c r="CL46" s="1254"/>
      <c r="CM46" s="1254"/>
      <c r="CN46" s="1254"/>
      <c r="CO46" s="1254"/>
      <c r="CP46" s="1254"/>
      <c r="CQ46" s="1254"/>
      <c r="CR46" s="1254"/>
      <c r="CS46" s="1254"/>
      <c r="CT46" s="1254"/>
      <c r="CU46" s="1254"/>
      <c r="CV46" s="1254"/>
      <c r="CW46" s="1254"/>
      <c r="CX46" s="1254"/>
      <c r="CY46" s="1254"/>
      <c r="CZ46" s="1254"/>
      <c r="DA46" s="1254"/>
      <c r="DB46" s="1254"/>
      <c r="DC46" s="1255"/>
    </row>
    <row r="47" spans="2:109" x14ac:dyDescent="0.15">
      <c r="B47" s="259"/>
      <c r="AN47" s="1256"/>
      <c r="AO47" s="1257"/>
      <c r="AP47" s="1257"/>
      <c r="AQ47" s="1257"/>
      <c r="AR47" s="1257"/>
      <c r="AS47" s="1257"/>
      <c r="AT47" s="1257"/>
      <c r="AU47" s="1257"/>
      <c r="AV47" s="1257"/>
      <c r="AW47" s="1257"/>
      <c r="AX47" s="1257"/>
      <c r="AY47" s="1257"/>
      <c r="AZ47" s="1257"/>
      <c r="BA47" s="1257"/>
      <c r="BB47" s="1257"/>
      <c r="BC47" s="1257"/>
      <c r="BD47" s="1257"/>
      <c r="BE47" s="1257"/>
      <c r="BF47" s="1257"/>
      <c r="BG47" s="1257"/>
      <c r="BH47" s="1257"/>
      <c r="BI47" s="1257"/>
      <c r="BJ47" s="1257"/>
      <c r="BK47" s="1257"/>
      <c r="BL47" s="1257"/>
      <c r="BM47" s="1257"/>
      <c r="BN47" s="1257"/>
      <c r="BO47" s="1257"/>
      <c r="BP47" s="1257"/>
      <c r="BQ47" s="1257"/>
      <c r="BR47" s="1257"/>
      <c r="BS47" s="1257"/>
      <c r="BT47" s="1257"/>
      <c r="BU47" s="1257"/>
      <c r="BV47" s="1257"/>
      <c r="BW47" s="1257"/>
      <c r="BX47" s="1257"/>
      <c r="BY47" s="1257"/>
      <c r="BZ47" s="1257"/>
      <c r="CA47" s="1257"/>
      <c r="CB47" s="1257"/>
      <c r="CC47" s="1257"/>
      <c r="CD47" s="1257"/>
      <c r="CE47" s="1257"/>
      <c r="CF47" s="1257"/>
      <c r="CG47" s="1257"/>
      <c r="CH47" s="1257"/>
      <c r="CI47" s="1257"/>
      <c r="CJ47" s="1257"/>
      <c r="CK47" s="1257"/>
      <c r="CL47" s="1257"/>
      <c r="CM47" s="1257"/>
      <c r="CN47" s="1257"/>
      <c r="CO47" s="1257"/>
      <c r="CP47" s="1257"/>
      <c r="CQ47" s="1257"/>
      <c r="CR47" s="1257"/>
      <c r="CS47" s="1257"/>
      <c r="CT47" s="1257"/>
      <c r="CU47" s="1257"/>
      <c r="CV47" s="1257"/>
      <c r="CW47" s="1257"/>
      <c r="CX47" s="1257"/>
      <c r="CY47" s="1257"/>
      <c r="CZ47" s="1257"/>
      <c r="DA47" s="1257"/>
      <c r="DB47" s="1257"/>
      <c r="DC47" s="1258"/>
    </row>
    <row r="48" spans="2:109" x14ac:dyDescent="0.15">
      <c r="B48" s="259"/>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59"/>
      <c r="AN49" s="255" t="s">
        <v>579</v>
      </c>
    </row>
    <row r="50" spans="1:109" x14ac:dyDescent="0.15">
      <c r="B50" s="259"/>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529</v>
      </c>
      <c r="BQ50" s="1234"/>
      <c r="BR50" s="1234"/>
      <c r="BS50" s="1234"/>
      <c r="BT50" s="1234"/>
      <c r="BU50" s="1234"/>
      <c r="BV50" s="1234"/>
      <c r="BW50" s="1234"/>
      <c r="BX50" s="1234" t="s">
        <v>530</v>
      </c>
      <c r="BY50" s="1234"/>
      <c r="BZ50" s="1234"/>
      <c r="CA50" s="1234"/>
      <c r="CB50" s="1234"/>
      <c r="CC50" s="1234"/>
      <c r="CD50" s="1234"/>
      <c r="CE50" s="1234"/>
      <c r="CF50" s="1234" t="s">
        <v>531</v>
      </c>
      <c r="CG50" s="1234"/>
      <c r="CH50" s="1234"/>
      <c r="CI50" s="1234"/>
      <c r="CJ50" s="1234"/>
      <c r="CK50" s="1234"/>
      <c r="CL50" s="1234"/>
      <c r="CM50" s="1234"/>
      <c r="CN50" s="1234" t="s">
        <v>532</v>
      </c>
      <c r="CO50" s="1234"/>
      <c r="CP50" s="1234"/>
      <c r="CQ50" s="1234"/>
      <c r="CR50" s="1234"/>
      <c r="CS50" s="1234"/>
      <c r="CT50" s="1234"/>
      <c r="CU50" s="1234"/>
      <c r="CV50" s="1234" t="s">
        <v>533</v>
      </c>
      <c r="CW50" s="1234"/>
      <c r="CX50" s="1234"/>
      <c r="CY50" s="1234"/>
      <c r="CZ50" s="1234"/>
      <c r="DA50" s="1234"/>
      <c r="DB50" s="1234"/>
      <c r="DC50" s="1234"/>
    </row>
    <row r="51" spans="1:109" ht="13.5" customHeight="1" x14ac:dyDescent="0.15">
      <c r="B51" s="259"/>
      <c r="G51" s="1245"/>
      <c r="H51" s="1245"/>
      <c r="I51" s="1249"/>
      <c r="J51" s="1249"/>
      <c r="K51" s="1235"/>
      <c r="L51" s="1235"/>
      <c r="M51" s="1235"/>
      <c r="N51" s="1235"/>
      <c r="AM51" s="359"/>
      <c r="AN51" s="1233" t="s">
        <v>580</v>
      </c>
      <c r="AO51" s="1233"/>
      <c r="AP51" s="1233"/>
      <c r="AQ51" s="1233"/>
      <c r="AR51" s="1233"/>
      <c r="AS51" s="1233"/>
      <c r="AT51" s="1233"/>
      <c r="AU51" s="1233"/>
      <c r="AV51" s="1233"/>
      <c r="AW51" s="1233"/>
      <c r="AX51" s="1233"/>
      <c r="AY51" s="1233"/>
      <c r="AZ51" s="1233"/>
      <c r="BA51" s="1233"/>
      <c r="BB51" s="1233" t="s">
        <v>581</v>
      </c>
      <c r="BC51" s="1233"/>
      <c r="BD51" s="1233"/>
      <c r="BE51" s="1233"/>
      <c r="BF51" s="1233"/>
      <c r="BG51" s="1233"/>
      <c r="BH51" s="1233"/>
      <c r="BI51" s="1233"/>
      <c r="BJ51" s="1233"/>
      <c r="BK51" s="1233"/>
      <c r="BL51" s="1233"/>
      <c r="BM51" s="1233"/>
      <c r="BN51" s="1233"/>
      <c r="BO51" s="1233"/>
      <c r="BP51" s="1230">
        <v>107.9</v>
      </c>
      <c r="BQ51" s="1230"/>
      <c r="BR51" s="1230"/>
      <c r="BS51" s="1230"/>
      <c r="BT51" s="1230"/>
      <c r="BU51" s="1230"/>
      <c r="BV51" s="1230"/>
      <c r="BW51" s="1230"/>
      <c r="BX51" s="1230">
        <v>123.1</v>
      </c>
      <c r="BY51" s="1230"/>
      <c r="BZ51" s="1230"/>
      <c r="CA51" s="1230"/>
      <c r="CB51" s="1230"/>
      <c r="CC51" s="1230"/>
      <c r="CD51" s="1230"/>
      <c r="CE51" s="1230"/>
      <c r="CF51" s="1230">
        <v>115.4</v>
      </c>
      <c r="CG51" s="1230"/>
      <c r="CH51" s="1230"/>
      <c r="CI51" s="1230"/>
      <c r="CJ51" s="1230"/>
      <c r="CK51" s="1230"/>
      <c r="CL51" s="1230"/>
      <c r="CM51" s="1230"/>
      <c r="CN51" s="1230">
        <v>117.6</v>
      </c>
      <c r="CO51" s="1230"/>
      <c r="CP51" s="1230"/>
      <c r="CQ51" s="1230"/>
      <c r="CR51" s="1230"/>
      <c r="CS51" s="1230"/>
      <c r="CT51" s="1230"/>
      <c r="CU51" s="1230"/>
      <c r="CV51" s="1230">
        <v>113.9</v>
      </c>
      <c r="CW51" s="1230"/>
      <c r="CX51" s="1230"/>
      <c r="CY51" s="1230"/>
      <c r="CZ51" s="1230"/>
      <c r="DA51" s="1230"/>
      <c r="DB51" s="1230"/>
      <c r="DC51" s="1230"/>
    </row>
    <row r="52" spans="1:109" x14ac:dyDescent="0.15">
      <c r="B52" s="259"/>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x14ac:dyDescent="0.15">
      <c r="A53" s="358"/>
      <c r="B53" s="259"/>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582</v>
      </c>
      <c r="BC53" s="1233"/>
      <c r="BD53" s="1233"/>
      <c r="BE53" s="1233"/>
      <c r="BF53" s="1233"/>
      <c r="BG53" s="1233"/>
      <c r="BH53" s="1233"/>
      <c r="BI53" s="1233"/>
      <c r="BJ53" s="1233"/>
      <c r="BK53" s="1233"/>
      <c r="BL53" s="1233"/>
      <c r="BM53" s="1233"/>
      <c r="BN53" s="1233"/>
      <c r="BO53" s="1233"/>
      <c r="BP53" s="1230">
        <v>60.6</v>
      </c>
      <c r="BQ53" s="1230"/>
      <c r="BR53" s="1230"/>
      <c r="BS53" s="1230"/>
      <c r="BT53" s="1230"/>
      <c r="BU53" s="1230"/>
      <c r="BV53" s="1230"/>
      <c r="BW53" s="1230"/>
      <c r="BX53" s="1230">
        <v>59.9</v>
      </c>
      <c r="BY53" s="1230"/>
      <c r="BZ53" s="1230"/>
      <c r="CA53" s="1230"/>
      <c r="CB53" s="1230"/>
      <c r="CC53" s="1230"/>
      <c r="CD53" s="1230"/>
      <c r="CE53" s="1230"/>
      <c r="CF53" s="1230">
        <v>60.7</v>
      </c>
      <c r="CG53" s="1230"/>
      <c r="CH53" s="1230"/>
      <c r="CI53" s="1230"/>
      <c r="CJ53" s="1230"/>
      <c r="CK53" s="1230"/>
      <c r="CL53" s="1230"/>
      <c r="CM53" s="1230"/>
      <c r="CN53" s="1230">
        <v>62.7</v>
      </c>
      <c r="CO53" s="1230"/>
      <c r="CP53" s="1230"/>
      <c r="CQ53" s="1230"/>
      <c r="CR53" s="1230"/>
      <c r="CS53" s="1230"/>
      <c r="CT53" s="1230"/>
      <c r="CU53" s="1230"/>
      <c r="CV53" s="1230">
        <v>63.3</v>
      </c>
      <c r="CW53" s="1230"/>
      <c r="CX53" s="1230"/>
      <c r="CY53" s="1230"/>
      <c r="CZ53" s="1230"/>
      <c r="DA53" s="1230"/>
      <c r="DB53" s="1230"/>
      <c r="DC53" s="1230"/>
    </row>
    <row r="54" spans="1:109" x14ac:dyDescent="0.15">
      <c r="A54" s="358"/>
      <c r="B54" s="259"/>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x14ac:dyDescent="0.15">
      <c r="A55" s="358"/>
      <c r="B55" s="259"/>
      <c r="G55" s="1228"/>
      <c r="H55" s="1228"/>
      <c r="I55" s="1228"/>
      <c r="J55" s="1228"/>
      <c r="K55" s="1235"/>
      <c r="L55" s="1235"/>
      <c r="M55" s="1235"/>
      <c r="N55" s="1235"/>
      <c r="AN55" s="1234" t="s">
        <v>583</v>
      </c>
      <c r="AO55" s="1234"/>
      <c r="AP55" s="1234"/>
      <c r="AQ55" s="1234"/>
      <c r="AR55" s="1234"/>
      <c r="AS55" s="1234"/>
      <c r="AT55" s="1234"/>
      <c r="AU55" s="1234"/>
      <c r="AV55" s="1234"/>
      <c r="AW55" s="1234"/>
      <c r="AX55" s="1234"/>
      <c r="AY55" s="1234"/>
      <c r="AZ55" s="1234"/>
      <c r="BA55" s="1234"/>
      <c r="BB55" s="1233" t="s">
        <v>584</v>
      </c>
      <c r="BC55" s="1233"/>
      <c r="BD55" s="1233"/>
      <c r="BE55" s="1233"/>
      <c r="BF55" s="1233"/>
      <c r="BG55" s="1233"/>
      <c r="BH55" s="1233"/>
      <c r="BI55" s="1233"/>
      <c r="BJ55" s="1233"/>
      <c r="BK55" s="1233"/>
      <c r="BL55" s="1233"/>
      <c r="BM55" s="1233"/>
      <c r="BN55" s="1233"/>
      <c r="BO55" s="1233"/>
      <c r="BP55" s="1230">
        <v>0</v>
      </c>
      <c r="BQ55" s="1230"/>
      <c r="BR55" s="1230"/>
      <c r="BS55" s="1230"/>
      <c r="BT55" s="1230"/>
      <c r="BU55" s="1230"/>
      <c r="BV55" s="1230"/>
      <c r="BW55" s="1230"/>
      <c r="BX55" s="1230">
        <v>0</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x14ac:dyDescent="0.15">
      <c r="A56" s="358"/>
      <c r="B56" s="259"/>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x14ac:dyDescent="0.15">
      <c r="B57" s="362"/>
      <c r="G57" s="1228"/>
      <c r="H57" s="1228"/>
      <c r="I57" s="1231"/>
      <c r="J57" s="1231"/>
      <c r="K57" s="1235"/>
      <c r="L57" s="1235"/>
      <c r="M57" s="1235"/>
      <c r="N57" s="1235"/>
      <c r="AM57" s="255"/>
      <c r="AN57" s="1234"/>
      <c r="AO57" s="1234"/>
      <c r="AP57" s="1234"/>
      <c r="AQ57" s="1234"/>
      <c r="AR57" s="1234"/>
      <c r="AS57" s="1234"/>
      <c r="AT57" s="1234"/>
      <c r="AU57" s="1234"/>
      <c r="AV57" s="1234"/>
      <c r="AW57" s="1234"/>
      <c r="AX57" s="1234"/>
      <c r="AY57" s="1234"/>
      <c r="AZ57" s="1234"/>
      <c r="BA57" s="1234"/>
      <c r="BB57" s="1233" t="s">
        <v>582</v>
      </c>
      <c r="BC57" s="1233"/>
      <c r="BD57" s="1233"/>
      <c r="BE57" s="1233"/>
      <c r="BF57" s="1233"/>
      <c r="BG57" s="1233"/>
      <c r="BH57" s="1233"/>
      <c r="BI57" s="1233"/>
      <c r="BJ57" s="1233"/>
      <c r="BK57" s="1233"/>
      <c r="BL57" s="1233"/>
      <c r="BM57" s="1233"/>
      <c r="BN57" s="1233"/>
      <c r="BO57" s="1233"/>
      <c r="BP57" s="1230">
        <v>62.8</v>
      </c>
      <c r="BQ57" s="1230"/>
      <c r="BR57" s="1230"/>
      <c r="BS57" s="1230"/>
      <c r="BT57" s="1230"/>
      <c r="BU57" s="1230"/>
      <c r="BV57" s="1230"/>
      <c r="BW57" s="1230"/>
      <c r="BX57" s="1230">
        <v>64</v>
      </c>
      <c r="BY57" s="1230"/>
      <c r="BZ57" s="1230"/>
      <c r="CA57" s="1230"/>
      <c r="CB57" s="1230"/>
      <c r="CC57" s="1230"/>
      <c r="CD57" s="1230"/>
      <c r="CE57" s="1230"/>
      <c r="CF57" s="1230">
        <v>66.2</v>
      </c>
      <c r="CG57" s="1230"/>
      <c r="CH57" s="1230"/>
      <c r="CI57" s="1230"/>
      <c r="CJ57" s="1230"/>
      <c r="CK57" s="1230"/>
      <c r="CL57" s="1230"/>
      <c r="CM57" s="1230"/>
      <c r="CN57" s="1230">
        <v>67.099999999999994</v>
      </c>
      <c r="CO57" s="1230"/>
      <c r="CP57" s="1230"/>
      <c r="CQ57" s="1230"/>
      <c r="CR57" s="1230"/>
      <c r="CS57" s="1230"/>
      <c r="CT57" s="1230"/>
      <c r="CU57" s="1230"/>
      <c r="CV57" s="1230">
        <v>67</v>
      </c>
      <c r="CW57" s="1230"/>
      <c r="CX57" s="1230"/>
      <c r="CY57" s="1230"/>
      <c r="CZ57" s="1230"/>
      <c r="DA57" s="1230"/>
      <c r="DB57" s="1230"/>
      <c r="DC57" s="1230"/>
      <c r="DD57" s="363"/>
      <c r="DE57" s="362"/>
    </row>
    <row r="58" spans="1:109" s="358" customFormat="1" x14ac:dyDescent="0.15">
      <c r="A58" s="255"/>
      <c r="B58" s="362"/>
      <c r="G58" s="1228"/>
      <c r="H58" s="1228"/>
      <c r="I58" s="1231"/>
      <c r="J58" s="1231"/>
      <c r="K58" s="1235"/>
      <c r="L58" s="1235"/>
      <c r="M58" s="1235"/>
      <c r="N58" s="1235"/>
      <c r="AM58" s="255"/>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x14ac:dyDescent="0.15">
      <c r="A59" s="255"/>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55"/>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55"/>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55"/>
    </row>
    <row r="63" spans="1:109" ht="17.25" x14ac:dyDescent="0.15">
      <c r="B63" s="312" t="s">
        <v>585</v>
      </c>
    </row>
    <row r="64" spans="1:109" x14ac:dyDescent="0.15">
      <c r="B64" s="259"/>
      <c r="G64" s="357"/>
      <c r="I64" s="369"/>
      <c r="J64" s="369"/>
      <c r="K64" s="369"/>
      <c r="L64" s="369"/>
      <c r="M64" s="369"/>
      <c r="N64" s="370"/>
      <c r="AM64" s="357"/>
      <c r="AN64" s="357" t="s">
        <v>578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59"/>
      <c r="AN65" s="1236" t="s">
        <v>589</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x14ac:dyDescent="0.15">
      <c r="B66" s="259"/>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x14ac:dyDescent="0.15">
      <c r="B67" s="259"/>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x14ac:dyDescent="0.15">
      <c r="B68" s="259"/>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x14ac:dyDescent="0.15">
      <c r="B69" s="259"/>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x14ac:dyDescent="0.15">
      <c r="B70" s="259"/>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59"/>
      <c r="G71" s="374"/>
      <c r="I71" s="375"/>
      <c r="J71" s="372"/>
      <c r="K71" s="372"/>
      <c r="L71" s="373"/>
      <c r="M71" s="372"/>
      <c r="N71" s="373"/>
      <c r="AM71" s="374"/>
      <c r="AN71" s="255" t="s">
        <v>579</v>
      </c>
    </row>
    <row r="72" spans="2:107" x14ac:dyDescent="0.15">
      <c r="B72" s="259"/>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529</v>
      </c>
      <c r="BQ72" s="1234"/>
      <c r="BR72" s="1234"/>
      <c r="BS72" s="1234"/>
      <c r="BT72" s="1234"/>
      <c r="BU72" s="1234"/>
      <c r="BV72" s="1234"/>
      <c r="BW72" s="1234"/>
      <c r="BX72" s="1234" t="s">
        <v>530</v>
      </c>
      <c r="BY72" s="1234"/>
      <c r="BZ72" s="1234"/>
      <c r="CA72" s="1234"/>
      <c r="CB72" s="1234"/>
      <c r="CC72" s="1234"/>
      <c r="CD72" s="1234"/>
      <c r="CE72" s="1234"/>
      <c r="CF72" s="1234" t="s">
        <v>531</v>
      </c>
      <c r="CG72" s="1234"/>
      <c r="CH72" s="1234"/>
      <c r="CI72" s="1234"/>
      <c r="CJ72" s="1234"/>
      <c r="CK72" s="1234"/>
      <c r="CL72" s="1234"/>
      <c r="CM72" s="1234"/>
      <c r="CN72" s="1234" t="s">
        <v>532</v>
      </c>
      <c r="CO72" s="1234"/>
      <c r="CP72" s="1234"/>
      <c r="CQ72" s="1234"/>
      <c r="CR72" s="1234"/>
      <c r="CS72" s="1234"/>
      <c r="CT72" s="1234"/>
      <c r="CU72" s="1234"/>
      <c r="CV72" s="1234" t="s">
        <v>533</v>
      </c>
      <c r="CW72" s="1234"/>
      <c r="CX72" s="1234"/>
      <c r="CY72" s="1234"/>
      <c r="CZ72" s="1234"/>
      <c r="DA72" s="1234"/>
      <c r="DB72" s="1234"/>
      <c r="DC72" s="1234"/>
    </row>
    <row r="73" spans="2:107" x14ac:dyDescent="0.15">
      <c r="B73" s="259"/>
      <c r="G73" s="1245"/>
      <c r="H73" s="1245"/>
      <c r="I73" s="1245"/>
      <c r="J73" s="1245"/>
      <c r="K73" s="1229"/>
      <c r="L73" s="1229"/>
      <c r="M73" s="1229"/>
      <c r="N73" s="1229"/>
      <c r="AM73" s="359"/>
      <c r="AN73" s="1233" t="s">
        <v>580</v>
      </c>
      <c r="AO73" s="1233"/>
      <c r="AP73" s="1233"/>
      <c r="AQ73" s="1233"/>
      <c r="AR73" s="1233"/>
      <c r="AS73" s="1233"/>
      <c r="AT73" s="1233"/>
      <c r="AU73" s="1233"/>
      <c r="AV73" s="1233"/>
      <c r="AW73" s="1233"/>
      <c r="AX73" s="1233"/>
      <c r="AY73" s="1233"/>
      <c r="AZ73" s="1233"/>
      <c r="BA73" s="1233"/>
      <c r="BB73" s="1233" t="s">
        <v>584</v>
      </c>
      <c r="BC73" s="1233"/>
      <c r="BD73" s="1233"/>
      <c r="BE73" s="1233"/>
      <c r="BF73" s="1233"/>
      <c r="BG73" s="1233"/>
      <c r="BH73" s="1233"/>
      <c r="BI73" s="1233"/>
      <c r="BJ73" s="1233"/>
      <c r="BK73" s="1233"/>
      <c r="BL73" s="1233"/>
      <c r="BM73" s="1233"/>
      <c r="BN73" s="1233"/>
      <c r="BO73" s="1233"/>
      <c r="BP73" s="1230">
        <v>107.9</v>
      </c>
      <c r="BQ73" s="1230"/>
      <c r="BR73" s="1230"/>
      <c r="BS73" s="1230"/>
      <c r="BT73" s="1230"/>
      <c r="BU73" s="1230"/>
      <c r="BV73" s="1230"/>
      <c r="BW73" s="1230"/>
      <c r="BX73" s="1230">
        <v>123.1</v>
      </c>
      <c r="BY73" s="1230"/>
      <c r="BZ73" s="1230"/>
      <c r="CA73" s="1230"/>
      <c r="CB73" s="1230"/>
      <c r="CC73" s="1230"/>
      <c r="CD73" s="1230"/>
      <c r="CE73" s="1230"/>
      <c r="CF73" s="1230">
        <v>115.4</v>
      </c>
      <c r="CG73" s="1230"/>
      <c r="CH73" s="1230"/>
      <c r="CI73" s="1230"/>
      <c r="CJ73" s="1230"/>
      <c r="CK73" s="1230"/>
      <c r="CL73" s="1230"/>
      <c r="CM73" s="1230"/>
      <c r="CN73" s="1230">
        <v>117.6</v>
      </c>
      <c r="CO73" s="1230"/>
      <c r="CP73" s="1230"/>
      <c r="CQ73" s="1230"/>
      <c r="CR73" s="1230"/>
      <c r="CS73" s="1230"/>
      <c r="CT73" s="1230"/>
      <c r="CU73" s="1230"/>
      <c r="CV73" s="1230">
        <v>113.9</v>
      </c>
      <c r="CW73" s="1230"/>
      <c r="CX73" s="1230"/>
      <c r="CY73" s="1230"/>
      <c r="CZ73" s="1230"/>
      <c r="DA73" s="1230"/>
      <c r="DB73" s="1230"/>
      <c r="DC73" s="1230"/>
    </row>
    <row r="74" spans="2:107" x14ac:dyDescent="0.15">
      <c r="B74" s="259"/>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x14ac:dyDescent="0.15">
      <c r="B75" s="259"/>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586</v>
      </c>
      <c r="BC75" s="1233"/>
      <c r="BD75" s="1233"/>
      <c r="BE75" s="1233"/>
      <c r="BF75" s="1233"/>
      <c r="BG75" s="1233"/>
      <c r="BH75" s="1233"/>
      <c r="BI75" s="1233"/>
      <c r="BJ75" s="1233"/>
      <c r="BK75" s="1233"/>
      <c r="BL75" s="1233"/>
      <c r="BM75" s="1233"/>
      <c r="BN75" s="1233"/>
      <c r="BO75" s="1233"/>
      <c r="BP75" s="1230">
        <v>8.6999999999999993</v>
      </c>
      <c r="BQ75" s="1230"/>
      <c r="BR75" s="1230"/>
      <c r="BS75" s="1230"/>
      <c r="BT75" s="1230"/>
      <c r="BU75" s="1230"/>
      <c r="BV75" s="1230"/>
      <c r="BW75" s="1230"/>
      <c r="BX75" s="1230">
        <v>10.6</v>
      </c>
      <c r="BY75" s="1230"/>
      <c r="BZ75" s="1230"/>
      <c r="CA75" s="1230"/>
      <c r="CB75" s="1230"/>
      <c r="CC75" s="1230"/>
      <c r="CD75" s="1230"/>
      <c r="CE75" s="1230"/>
      <c r="CF75" s="1230">
        <v>12</v>
      </c>
      <c r="CG75" s="1230"/>
      <c r="CH75" s="1230"/>
      <c r="CI75" s="1230"/>
      <c r="CJ75" s="1230"/>
      <c r="CK75" s="1230"/>
      <c r="CL75" s="1230"/>
      <c r="CM75" s="1230"/>
      <c r="CN75" s="1230">
        <v>12.8</v>
      </c>
      <c r="CO75" s="1230"/>
      <c r="CP75" s="1230"/>
      <c r="CQ75" s="1230"/>
      <c r="CR75" s="1230"/>
      <c r="CS75" s="1230"/>
      <c r="CT75" s="1230"/>
      <c r="CU75" s="1230"/>
      <c r="CV75" s="1230">
        <v>13.5</v>
      </c>
      <c r="CW75" s="1230"/>
      <c r="CX75" s="1230"/>
      <c r="CY75" s="1230"/>
      <c r="CZ75" s="1230"/>
      <c r="DA75" s="1230"/>
      <c r="DB75" s="1230"/>
      <c r="DC75" s="1230"/>
    </row>
    <row r="76" spans="2:107" x14ac:dyDescent="0.15">
      <c r="B76" s="259"/>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x14ac:dyDescent="0.15">
      <c r="B77" s="259"/>
      <c r="G77" s="1228"/>
      <c r="H77" s="1228"/>
      <c r="I77" s="1228"/>
      <c r="J77" s="1228"/>
      <c r="K77" s="1229"/>
      <c r="L77" s="1229"/>
      <c r="M77" s="1229"/>
      <c r="N77" s="1229"/>
      <c r="AN77" s="1234" t="s">
        <v>583</v>
      </c>
      <c r="AO77" s="1234"/>
      <c r="AP77" s="1234"/>
      <c r="AQ77" s="1234"/>
      <c r="AR77" s="1234"/>
      <c r="AS77" s="1234"/>
      <c r="AT77" s="1234"/>
      <c r="AU77" s="1234"/>
      <c r="AV77" s="1234"/>
      <c r="AW77" s="1234"/>
      <c r="AX77" s="1234"/>
      <c r="AY77" s="1234"/>
      <c r="AZ77" s="1234"/>
      <c r="BA77" s="1234"/>
      <c r="BB77" s="1233" t="s">
        <v>584</v>
      </c>
      <c r="BC77" s="1233"/>
      <c r="BD77" s="1233"/>
      <c r="BE77" s="1233"/>
      <c r="BF77" s="1233"/>
      <c r="BG77" s="1233"/>
      <c r="BH77" s="1233"/>
      <c r="BI77" s="1233"/>
      <c r="BJ77" s="1233"/>
      <c r="BK77" s="1233"/>
      <c r="BL77" s="1233"/>
      <c r="BM77" s="1233"/>
      <c r="BN77" s="1233"/>
      <c r="BO77" s="1233"/>
      <c r="BP77" s="1230">
        <v>0</v>
      </c>
      <c r="BQ77" s="1230"/>
      <c r="BR77" s="1230"/>
      <c r="BS77" s="1230"/>
      <c r="BT77" s="1230"/>
      <c r="BU77" s="1230"/>
      <c r="BV77" s="1230"/>
      <c r="BW77" s="1230"/>
      <c r="BX77" s="1230">
        <v>0</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x14ac:dyDescent="0.15">
      <c r="B78" s="259"/>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x14ac:dyDescent="0.15">
      <c r="B79" s="259"/>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586</v>
      </c>
      <c r="BC79" s="1233"/>
      <c r="BD79" s="1233"/>
      <c r="BE79" s="1233"/>
      <c r="BF79" s="1233"/>
      <c r="BG79" s="1233"/>
      <c r="BH79" s="1233"/>
      <c r="BI79" s="1233"/>
      <c r="BJ79" s="1233"/>
      <c r="BK79" s="1233"/>
      <c r="BL79" s="1233"/>
      <c r="BM79" s="1233"/>
      <c r="BN79" s="1233"/>
      <c r="BO79" s="1233"/>
      <c r="BP79" s="1230">
        <v>7.7</v>
      </c>
      <c r="BQ79" s="1230"/>
      <c r="BR79" s="1230"/>
      <c r="BS79" s="1230"/>
      <c r="BT79" s="1230"/>
      <c r="BU79" s="1230"/>
      <c r="BV79" s="1230"/>
      <c r="BW79" s="1230"/>
      <c r="BX79" s="1230">
        <v>8</v>
      </c>
      <c r="BY79" s="1230"/>
      <c r="BZ79" s="1230"/>
      <c r="CA79" s="1230"/>
      <c r="CB79" s="1230"/>
      <c r="CC79" s="1230"/>
      <c r="CD79" s="1230"/>
      <c r="CE79" s="1230"/>
      <c r="CF79" s="1230">
        <v>8</v>
      </c>
      <c r="CG79" s="1230"/>
      <c r="CH79" s="1230"/>
      <c r="CI79" s="1230"/>
      <c r="CJ79" s="1230"/>
      <c r="CK79" s="1230"/>
      <c r="CL79" s="1230"/>
      <c r="CM79" s="1230"/>
      <c r="CN79" s="1230">
        <v>8.3000000000000007</v>
      </c>
      <c r="CO79" s="1230"/>
      <c r="CP79" s="1230"/>
      <c r="CQ79" s="1230"/>
      <c r="CR79" s="1230"/>
      <c r="CS79" s="1230"/>
      <c r="CT79" s="1230"/>
      <c r="CU79" s="1230"/>
      <c r="CV79" s="1230">
        <v>8.4</v>
      </c>
      <c r="CW79" s="1230"/>
      <c r="CX79" s="1230"/>
      <c r="CY79" s="1230"/>
      <c r="CZ79" s="1230"/>
      <c r="DA79" s="1230"/>
      <c r="DB79" s="1230"/>
      <c r="DC79" s="1230"/>
    </row>
    <row r="80" spans="2:107" x14ac:dyDescent="0.15">
      <c r="B80" s="259"/>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x14ac:dyDescent="0.15">
      <c r="B81" s="259"/>
    </row>
    <row r="82" spans="2:109" ht="17.25" x14ac:dyDescent="0.15">
      <c r="B82" s="259"/>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x14ac:dyDescent="0.15">
      <c r="DD84" s="255"/>
      <c r="DE84" s="255"/>
    </row>
    <row r="85" spans="2:109" x14ac:dyDescent="0.15">
      <c r="DD85" s="255"/>
      <c r="DE85" s="255"/>
    </row>
  </sheetData>
  <sheetProtection algorithmName="SHA-512" hashValue="h7yzglsVGYK5Uws7YXYzTYGFj1XtnWvxDrCxrd8RcENQYKfVRTHdc+iSdl3IPdekWrPL72q4Ol3yElLLgYM/uQ==" saltValue="RY9+XWuXNYOTGXAhozA0hw=="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2" orientation="landscape" horizontalDpi="300" verticalDpi="30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topLeftCell="A100" zoomScaleNormal="100" zoomScaleSheetLayoutView="70" workbookViewId="0">
      <selection activeCell="AF108" sqref="AF108"/>
    </sheetView>
  </sheetViews>
  <sheetFormatPr defaultColWidth="0" defaultRowHeight="13.5" customHeight="1" zeroHeight="1" x14ac:dyDescent="0.15"/>
  <cols>
    <col min="1" max="34" width="2.5" style="254" customWidth="1"/>
    <col min="35" max="122" width="2.5" style="253" customWidth="1"/>
    <col min="123" max="16384" width="2.5" style="253" hidden="1"/>
  </cols>
  <sheetData>
    <row r="1" spans="1:34"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x14ac:dyDescent="0.15">
      <c r="S2" s="253"/>
      <c r="AH2" s="253"/>
    </row>
    <row r="3" spans="1: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x14ac:dyDescent="0.15"/>
    <row r="5" spans="1:34" x14ac:dyDescent="0.15"/>
    <row r="6" spans="1:34" x14ac:dyDescent="0.15"/>
    <row r="7" spans="1:34" x14ac:dyDescent="0.15"/>
    <row r="8" spans="1:34" x14ac:dyDescent="0.15"/>
    <row r="9" spans="1:34" x14ac:dyDescent="0.15">
      <c r="AH9" s="253"/>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587</v>
      </c>
    </row>
  </sheetData>
  <sheetProtection algorithmName="SHA-512" hashValue="6X+BRjZLSEJwHi5V9umeMCBBrBPBCkDdp5J09TEk3cYzB3jey/R9I61L2lLvJvh6S6a1RH+XT/x6HIMONIaXhw==" saltValue="p3r/xJMjIo2eqRWFH8oOr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54" customWidth="1"/>
    <col min="35" max="122" width="2.5" style="253" customWidth="1"/>
    <col min="123" max="16384" width="2.5" style="253" hidden="1"/>
  </cols>
  <sheetData>
    <row r="1" spans="2:34"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x14ac:dyDescent="0.15">
      <c r="S2" s="253"/>
      <c r="AH2" s="253"/>
    </row>
    <row r="3" spans="2: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x14ac:dyDescent="0.15"/>
    <row r="5" spans="2:34" x14ac:dyDescent="0.15"/>
    <row r="6" spans="2:34" x14ac:dyDescent="0.15"/>
    <row r="7" spans="2:34" x14ac:dyDescent="0.15"/>
    <row r="8" spans="2:34" x14ac:dyDescent="0.15"/>
    <row r="9" spans="2:34" x14ac:dyDescent="0.15">
      <c r="AH9" s="253"/>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c r="AG59" s="253"/>
      <c r="AH59" s="253"/>
    </row>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588</v>
      </c>
    </row>
  </sheetData>
  <sheetProtection algorithmName="SHA-512" hashValue="+UOp91WvGRgfLdJAIYEUC5gzBlGyp4YCz+C5XkwlKTR7OTQeka+ypj0JNCgyDp7WHthw/jOIS9QAvm2rR8YYDA==" saltValue="xIoJPeXQ1Y1WfjZ+ySHSG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25" defaultRowHeight="13.5" x14ac:dyDescent="0.15"/>
  <cols>
    <col min="1" max="1" width="45.875" style="142" customWidth="1"/>
    <col min="2" max="8" width="13.375" style="142" customWidth="1"/>
    <col min="9" max="16384" width="11.125" style="142"/>
  </cols>
  <sheetData>
    <row r="1" spans="1:8" x14ac:dyDescent="0.15">
      <c r="A1" s="136"/>
      <c r="B1" s="137"/>
      <c r="C1" s="138"/>
      <c r="D1" s="139"/>
      <c r="E1" s="140"/>
      <c r="F1" s="140"/>
      <c r="G1" s="140"/>
      <c r="H1" s="141"/>
    </row>
    <row r="2" spans="1:8" x14ac:dyDescent="0.15">
      <c r="A2" s="143"/>
      <c r="B2" s="144"/>
      <c r="C2" s="145"/>
      <c r="D2" s="146" t="s">
        <v>50</v>
      </c>
      <c r="E2" s="147"/>
      <c r="F2" s="148" t="s">
        <v>528</v>
      </c>
      <c r="G2" s="149"/>
      <c r="H2" s="150"/>
    </row>
    <row r="3" spans="1:8" x14ac:dyDescent="0.15">
      <c r="A3" s="146" t="s">
        <v>521</v>
      </c>
      <c r="B3" s="151"/>
      <c r="C3" s="152"/>
      <c r="D3" s="153">
        <v>301212</v>
      </c>
      <c r="E3" s="154"/>
      <c r="F3" s="155">
        <v>126262</v>
      </c>
      <c r="G3" s="156"/>
      <c r="H3" s="157"/>
    </row>
    <row r="4" spans="1:8" x14ac:dyDescent="0.15">
      <c r="A4" s="158"/>
      <c r="B4" s="159"/>
      <c r="C4" s="160"/>
      <c r="D4" s="161">
        <v>94631</v>
      </c>
      <c r="E4" s="162"/>
      <c r="F4" s="163">
        <v>56769</v>
      </c>
      <c r="G4" s="164"/>
      <c r="H4" s="165"/>
    </row>
    <row r="5" spans="1:8" x14ac:dyDescent="0.15">
      <c r="A5" s="146" t="s">
        <v>523</v>
      </c>
      <c r="B5" s="151"/>
      <c r="C5" s="152"/>
      <c r="D5" s="153">
        <v>360119</v>
      </c>
      <c r="E5" s="154"/>
      <c r="F5" s="155">
        <v>126525</v>
      </c>
      <c r="G5" s="156"/>
      <c r="H5" s="157"/>
    </row>
    <row r="6" spans="1:8" x14ac:dyDescent="0.15">
      <c r="A6" s="158"/>
      <c r="B6" s="159"/>
      <c r="C6" s="160"/>
      <c r="D6" s="161">
        <v>247981</v>
      </c>
      <c r="E6" s="162"/>
      <c r="F6" s="163">
        <v>67052</v>
      </c>
      <c r="G6" s="164"/>
      <c r="H6" s="165"/>
    </row>
    <row r="7" spans="1:8" x14ac:dyDescent="0.15">
      <c r="A7" s="146" t="s">
        <v>524</v>
      </c>
      <c r="B7" s="151"/>
      <c r="C7" s="152"/>
      <c r="D7" s="153">
        <v>194016</v>
      </c>
      <c r="E7" s="154"/>
      <c r="F7" s="155">
        <v>122054</v>
      </c>
      <c r="G7" s="156"/>
      <c r="H7" s="157"/>
    </row>
    <row r="8" spans="1:8" x14ac:dyDescent="0.15">
      <c r="A8" s="158"/>
      <c r="B8" s="159"/>
      <c r="C8" s="160"/>
      <c r="D8" s="161">
        <v>51007</v>
      </c>
      <c r="E8" s="162"/>
      <c r="F8" s="163">
        <v>68298</v>
      </c>
      <c r="G8" s="164"/>
      <c r="H8" s="165"/>
    </row>
    <row r="9" spans="1:8" x14ac:dyDescent="0.15">
      <c r="A9" s="146" t="s">
        <v>525</v>
      </c>
      <c r="B9" s="151"/>
      <c r="C9" s="152"/>
      <c r="D9" s="153">
        <v>130660</v>
      </c>
      <c r="E9" s="154"/>
      <c r="F9" s="155">
        <v>111644</v>
      </c>
      <c r="G9" s="156"/>
      <c r="H9" s="157"/>
    </row>
    <row r="10" spans="1:8" x14ac:dyDescent="0.15">
      <c r="A10" s="158"/>
      <c r="B10" s="159"/>
      <c r="C10" s="160"/>
      <c r="D10" s="161">
        <v>84612</v>
      </c>
      <c r="E10" s="162"/>
      <c r="F10" s="163">
        <v>66606</v>
      </c>
      <c r="G10" s="164"/>
      <c r="H10" s="165"/>
    </row>
    <row r="11" spans="1:8" x14ac:dyDescent="0.15">
      <c r="A11" s="146" t="s">
        <v>526</v>
      </c>
      <c r="B11" s="151"/>
      <c r="C11" s="152"/>
      <c r="D11" s="153">
        <v>124422</v>
      </c>
      <c r="E11" s="154"/>
      <c r="F11" s="155">
        <v>127917</v>
      </c>
      <c r="G11" s="156"/>
      <c r="H11" s="157"/>
    </row>
    <row r="12" spans="1:8" x14ac:dyDescent="0.15">
      <c r="A12" s="158"/>
      <c r="B12" s="159"/>
      <c r="C12" s="166"/>
      <c r="D12" s="161">
        <v>94694</v>
      </c>
      <c r="E12" s="162"/>
      <c r="F12" s="163">
        <v>69746</v>
      </c>
      <c r="G12" s="164"/>
      <c r="H12" s="165"/>
    </row>
    <row r="13" spans="1:8" x14ac:dyDescent="0.15">
      <c r="A13" s="146"/>
      <c r="B13" s="151"/>
      <c r="C13" s="152"/>
      <c r="D13" s="153">
        <v>222086</v>
      </c>
      <c r="E13" s="154"/>
      <c r="F13" s="155">
        <v>122880</v>
      </c>
      <c r="G13" s="167"/>
      <c r="H13" s="157"/>
    </row>
    <row r="14" spans="1:8" x14ac:dyDescent="0.15">
      <c r="A14" s="158"/>
      <c r="B14" s="159"/>
      <c r="C14" s="160"/>
      <c r="D14" s="161">
        <v>114585</v>
      </c>
      <c r="E14" s="162"/>
      <c r="F14" s="163">
        <v>65694</v>
      </c>
      <c r="G14" s="164"/>
      <c r="H14" s="165"/>
    </row>
    <row r="17" spans="1:11" x14ac:dyDescent="0.15">
      <c r="A17" s="142" t="s">
        <v>51</v>
      </c>
    </row>
    <row r="18" spans="1:11" x14ac:dyDescent="0.15">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x14ac:dyDescent="0.15">
      <c r="A19" s="168" t="s">
        <v>52</v>
      </c>
      <c r="B19" s="168">
        <f>ROUND(VALUE(SUBSTITUTE(実質収支比率等に係る経年分析!F$48,"▲","-")),2)</f>
        <v>7.89</v>
      </c>
      <c r="C19" s="168">
        <f>ROUND(VALUE(SUBSTITUTE(実質収支比率等に係る経年分析!G$48,"▲","-")),2)</f>
        <v>6.63</v>
      </c>
      <c r="D19" s="168">
        <f>ROUND(VALUE(SUBSTITUTE(実質収支比率等に係る経年分析!H$48,"▲","-")),2)</f>
        <v>10.17</v>
      </c>
      <c r="E19" s="168">
        <f>ROUND(VALUE(SUBSTITUTE(実質収支比率等に係る経年分析!I$48,"▲","-")),2)</f>
        <v>8.1199999999999992</v>
      </c>
      <c r="F19" s="168">
        <f>ROUND(VALUE(SUBSTITUTE(実質収支比率等に係る経年分析!J$48,"▲","-")),2)</f>
        <v>11.81</v>
      </c>
    </row>
    <row r="20" spans="1:11" x14ac:dyDescent="0.15">
      <c r="A20" s="168" t="s">
        <v>53</v>
      </c>
      <c r="B20" s="168">
        <f>ROUND(VALUE(SUBSTITUTE(実質収支比率等に係る経年分析!F$47,"▲","-")),2)</f>
        <v>12.07</v>
      </c>
      <c r="C20" s="168">
        <f>ROUND(VALUE(SUBSTITUTE(実質収支比率等に係る経年分析!G$47,"▲","-")),2)</f>
        <v>11.41</v>
      </c>
      <c r="D20" s="168">
        <f>ROUND(VALUE(SUBSTITUTE(実質収支比率等に係る経年分析!H$47,"▲","-")),2)</f>
        <v>12.38</v>
      </c>
      <c r="E20" s="168">
        <f>ROUND(VALUE(SUBSTITUTE(実質収支比率等に係る経年分析!I$47,"▲","-")),2)</f>
        <v>11.35</v>
      </c>
      <c r="F20" s="168">
        <f>ROUND(VALUE(SUBSTITUTE(実質収支比率等に係る経年分析!J$47,"▲","-")),2)</f>
        <v>9.36</v>
      </c>
    </row>
    <row r="21" spans="1:11" x14ac:dyDescent="0.15">
      <c r="A21" s="168" t="s">
        <v>54</v>
      </c>
      <c r="B21" s="168">
        <f>IF(ISNUMBER(VALUE(SUBSTITUTE(実質収支比率等に係る経年分析!F$49,"▲","-"))),ROUND(VALUE(SUBSTITUTE(実質収支比率等に係る経年分析!F$49,"▲","-")),2),NA())</f>
        <v>-10.84</v>
      </c>
      <c r="C21" s="168">
        <f>IF(ISNUMBER(VALUE(SUBSTITUTE(実質収支比率等に係る経年分析!G$49,"▲","-"))),ROUND(VALUE(SUBSTITUTE(実質収支比率等に係る経年分析!G$49,"▲","-")),2),NA())</f>
        <v>-3.87</v>
      </c>
      <c r="D21" s="168">
        <f>IF(ISNUMBER(VALUE(SUBSTITUTE(実質収支比率等に係る経年分析!H$49,"▲","-"))),ROUND(VALUE(SUBSTITUTE(実質収支比率等に係る経年分析!H$49,"▲","-")),2),NA())</f>
        <v>1.87</v>
      </c>
      <c r="E21" s="168">
        <f>IF(ISNUMBER(VALUE(SUBSTITUTE(実質収支比率等に係る経年分析!I$49,"▲","-"))),ROUND(VALUE(SUBSTITUTE(実質収支比率等に係る経年分析!I$49,"▲","-")),2),NA())</f>
        <v>-8.7799999999999994</v>
      </c>
      <c r="F21" s="168">
        <f>IF(ISNUMBER(VALUE(SUBSTITUTE(実質収支比率等に係る経年分析!J$49,"▲","-"))),ROUND(VALUE(SUBSTITUTE(実質収支比率等に係る経年分析!J$49,"▲","-")),2),NA())</f>
        <v>-1.72</v>
      </c>
    </row>
    <row r="24" spans="1:11" x14ac:dyDescent="0.15">
      <c r="A24" s="142" t="s">
        <v>55</v>
      </c>
    </row>
    <row r="25" spans="1:11" x14ac:dyDescent="0.15">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x14ac:dyDescent="0.15">
      <c r="A26" s="169"/>
      <c r="B26" s="169" t="s">
        <v>56</v>
      </c>
      <c r="C26" s="169" t="s">
        <v>57</v>
      </c>
      <c r="D26" s="169" t="s">
        <v>56</v>
      </c>
      <c r="E26" s="169" t="s">
        <v>57</v>
      </c>
      <c r="F26" s="169" t="s">
        <v>56</v>
      </c>
      <c r="G26" s="169" t="s">
        <v>57</v>
      </c>
      <c r="H26" s="169" t="s">
        <v>56</v>
      </c>
      <c r="I26" s="169" t="s">
        <v>57</v>
      </c>
      <c r="J26" s="169" t="s">
        <v>56</v>
      </c>
      <c r="K26" s="169" t="s">
        <v>57</v>
      </c>
    </row>
    <row r="27" spans="1:11" x14ac:dyDescent="0.15">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#VALUE!</v>
      </c>
      <c r="C27" s="169" t="e">
        <f>IF(ROUND(VALUE(SUBSTITUTE(連結実質赤字比率に係る赤字・黒字の構成分析!F$43,"▲", "-")), 2) &gt;= 0, ABS(ROUND(VALUE(SUBSTITUTE(連結実質赤字比率に係る赤字・黒字の構成分析!F$43,"▲", "-")), 2)), NA())</f>
        <v>#VALUE!</v>
      </c>
      <c r="D27" s="169" t="e">
        <f>IF(ROUND(VALUE(SUBSTITUTE(連結実質赤字比率に係る赤字・黒字の構成分析!G$43,"▲", "-")), 2) &lt; 0, ABS(ROUND(VALUE(SUBSTITUTE(連結実質赤字比率に係る赤字・黒字の構成分析!G$43,"▲", "-")), 2)), NA())</f>
        <v>#VALUE!</v>
      </c>
      <c r="E27" s="169" t="e">
        <f>IF(ROUND(VALUE(SUBSTITUTE(連結実質赤字比率に係る赤字・黒字の構成分析!G$43,"▲", "-")), 2) &gt;= 0, ABS(ROUND(VALUE(SUBSTITUTE(連結実質赤字比率に係る赤字・黒字の構成分析!G$43,"▲", "-")), 2)), NA())</f>
        <v>#VALUE!</v>
      </c>
      <c r="F27" s="169" t="e">
        <f>IF(ROUND(VALUE(SUBSTITUTE(連結実質赤字比率に係る赤字・黒字の構成分析!H$43,"▲", "-")), 2) &lt; 0, ABS(ROUND(VALUE(SUBSTITUTE(連結実質赤字比率に係る赤字・黒字の構成分析!H$43,"▲", "-")), 2)), NA())</f>
        <v>#VALUE!</v>
      </c>
      <c r="G27" s="169" t="e">
        <f>IF(ROUND(VALUE(SUBSTITUTE(連結実質赤字比率に係る赤字・黒字の構成分析!H$43,"▲", "-")), 2) &gt;= 0, ABS(ROUND(VALUE(SUBSTITUTE(連結実質赤字比率に係る赤字・黒字の構成分析!H$43,"▲", "-")), 2)), NA())</f>
        <v>#VALUE!</v>
      </c>
      <c r="H27" s="169" t="e">
        <f>IF(ROUND(VALUE(SUBSTITUTE(連結実質赤字比率に係る赤字・黒字の構成分析!I$43,"▲", "-")), 2) &lt; 0, ABS(ROUND(VALUE(SUBSTITUTE(連結実質赤字比率に係る赤字・黒字の構成分析!I$43,"▲", "-")), 2)), NA())</f>
        <v>#VALUE!</v>
      </c>
      <c r="I27" s="169" t="e">
        <f>IF(ROUND(VALUE(SUBSTITUTE(連結実質赤字比率に係る赤字・黒字の構成分析!I$43,"▲", "-")), 2) &gt;= 0, ABS(ROUND(VALUE(SUBSTITUTE(連結実質赤字比率に係る赤字・黒字の構成分析!I$43,"▲", "-")), 2)), NA())</f>
        <v>#VALUE!</v>
      </c>
      <c r="J27" s="169" t="e">
        <f>IF(ROUND(VALUE(SUBSTITUTE(連結実質赤字比率に係る赤字・黒字の構成分析!J$43,"▲", "-")), 2) &lt; 0, ABS(ROUND(VALUE(SUBSTITUTE(連結実質赤字比率に係る赤字・黒字の構成分析!J$43,"▲", "-")), 2)), NA())</f>
        <v>#VALUE!</v>
      </c>
      <c r="K27" s="169" t="e">
        <f>IF(ROUND(VALUE(SUBSTITUTE(連結実質赤字比率に係る赤字・黒字の構成分析!J$43,"▲", "-")), 2) &gt;= 0, ABS(ROUND(VALUE(SUBSTITUTE(連結実質赤字比率に係る赤字・黒字の構成分析!J$43,"▲", "-")), 2)), NA())</f>
        <v>#VALUE!</v>
      </c>
    </row>
    <row r="28" spans="1:11" x14ac:dyDescent="0.15">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15">
      <c r="A29" s="169" t="str">
        <f>IF(連結実質赤字比率に係る赤字・黒字の構成分析!C$41="",NA(),連結実質赤字比率に係る赤字・黒字の構成分析!C$41)</f>
        <v>介護老人保健施設特別会計</v>
      </c>
      <c r="B29" s="169" t="e">
        <f>IF(ROUND(VALUE(SUBSTITUTE(連結実質赤字比率に係る赤字・黒字の構成分析!F$41,"▲", "-")), 2) &lt; 0, ABS(ROUND(VALUE(SUBSTITUTE(連結実質赤字比率に係る赤字・黒字の構成分析!F$41,"▲", "-")), 2)), NA())</f>
        <v>#N/A</v>
      </c>
      <c r="C29" s="169">
        <f>IF(ROUND(VALUE(SUBSTITUTE(連結実質赤字比率に係る赤字・黒字の構成分析!F$41,"▲", "-")), 2) &gt;= 0, ABS(ROUND(VALUE(SUBSTITUTE(連結実質赤字比率に係る赤字・黒字の構成分析!F$41,"▲", "-")), 2)), NA())</f>
        <v>0</v>
      </c>
      <c r="D29" s="169" t="e">
        <f>IF(ROUND(VALUE(SUBSTITUTE(連結実質赤字比率に係る赤字・黒字の構成分析!G$41,"▲", "-")), 2) &lt; 0, ABS(ROUND(VALUE(SUBSTITUTE(連結実質赤字比率に係る赤字・黒字の構成分析!G$41,"▲", "-")), 2)), NA())</f>
        <v>#N/A</v>
      </c>
      <c r="E29" s="169">
        <f>IF(ROUND(VALUE(SUBSTITUTE(連結実質赤字比率に係る赤字・黒字の構成分析!G$41,"▲", "-")), 2) &gt;= 0, ABS(ROUND(VALUE(SUBSTITUTE(連結実質赤字比率に係る赤字・黒字の構成分析!G$41,"▲", "-")), 2)), NA())</f>
        <v>0</v>
      </c>
      <c r="F29" s="169" t="e">
        <f>IF(ROUND(VALUE(SUBSTITUTE(連結実質赤字比率に係る赤字・黒字の構成分析!H$41,"▲", "-")), 2) &lt; 0, ABS(ROUND(VALUE(SUBSTITUTE(連結実質赤字比率に係る赤字・黒字の構成分析!H$41,"▲", "-")), 2)), NA())</f>
        <v>#N/A</v>
      </c>
      <c r="G29" s="169">
        <f>IF(ROUND(VALUE(SUBSTITUTE(連結実質赤字比率に係る赤字・黒字の構成分析!H$41,"▲", "-")), 2) &gt;= 0, ABS(ROUND(VALUE(SUBSTITUTE(連結実質赤字比率に係る赤字・黒字の構成分析!H$41,"▲", "-")), 2)), NA())</f>
        <v>0</v>
      </c>
      <c r="H29" s="169" t="e">
        <f>IF(ROUND(VALUE(SUBSTITUTE(連結実質赤字比率に係る赤字・黒字の構成分析!I$41,"▲", "-")), 2) &lt; 0, ABS(ROUND(VALUE(SUBSTITUTE(連結実質赤字比率に係る赤字・黒字の構成分析!I$41,"▲", "-")), 2)), NA())</f>
        <v>#N/A</v>
      </c>
      <c r="I29" s="169">
        <f>IF(ROUND(VALUE(SUBSTITUTE(連結実質赤字比率に係る赤字・黒字の構成分析!I$41,"▲", "-")), 2) &gt;= 0, ABS(ROUND(VALUE(SUBSTITUTE(連結実質赤字比率に係る赤字・黒字の構成分析!I$41,"▲", "-")), 2)), NA())</f>
        <v>0</v>
      </c>
      <c r="J29" s="169" t="e">
        <f>IF(ROUND(VALUE(SUBSTITUTE(連結実質赤字比率に係る赤字・黒字の構成分析!J$41,"▲", "-")), 2) &lt; 0, ABS(ROUND(VALUE(SUBSTITUTE(連結実質赤字比率に係る赤字・黒字の構成分析!J$41,"▲", "-")), 2)), NA())</f>
        <v>#N/A</v>
      </c>
      <c r="K29" s="169">
        <f>IF(ROUND(VALUE(SUBSTITUTE(連結実質赤字比率に係る赤字・黒字の構成分析!J$41,"▲", "-")), 2) &gt;= 0, ABS(ROUND(VALUE(SUBSTITUTE(連結実質赤字比率に係る赤字・黒字の構成分析!J$41,"▲", "-")), 2)), NA())</f>
        <v>0</v>
      </c>
    </row>
    <row r="30" spans="1:11" x14ac:dyDescent="0.15">
      <c r="A30" s="169" t="str">
        <f>IF(連結実質赤字比率に係る赤字・黒字の構成分析!C$40="",NA(),連結実質赤字比率に係る赤字・黒字の構成分析!C$40)</f>
        <v>訪問看護特別会計</v>
      </c>
      <c r="B30" s="169" t="e">
        <f>IF(ROUND(VALUE(SUBSTITUTE(連結実質赤字比率に係る赤字・黒字の構成分析!F$40,"▲", "-")), 2) &lt; 0, ABS(ROUND(VALUE(SUBSTITUTE(連結実質赤字比率に係る赤字・黒字の構成分析!F$40,"▲", "-")), 2)), NA())</f>
        <v>#N/A</v>
      </c>
      <c r="C30" s="169">
        <f>IF(ROUND(VALUE(SUBSTITUTE(連結実質赤字比率に係る赤字・黒字の構成分析!F$40,"▲", "-")), 2) &gt;= 0, ABS(ROUND(VALUE(SUBSTITUTE(連結実質赤字比率に係る赤字・黒字の構成分析!F$40,"▲", "-")), 2)), NA())</f>
        <v>0</v>
      </c>
      <c r="D30" s="169" t="e">
        <f>IF(ROUND(VALUE(SUBSTITUTE(連結実質赤字比率に係る赤字・黒字の構成分析!G$40,"▲", "-")), 2) &lt; 0, ABS(ROUND(VALUE(SUBSTITUTE(連結実質赤字比率に係る赤字・黒字の構成分析!G$40,"▲", "-")), 2)), NA())</f>
        <v>#N/A</v>
      </c>
      <c r="E30" s="169">
        <f>IF(ROUND(VALUE(SUBSTITUTE(連結実質赤字比率に係る赤字・黒字の構成分析!G$40,"▲", "-")), 2) &gt;= 0, ABS(ROUND(VALUE(SUBSTITUTE(連結実質赤字比率に係る赤字・黒字の構成分析!G$40,"▲", "-")), 2)), NA())</f>
        <v>0</v>
      </c>
      <c r="F30" s="169" t="e">
        <f>IF(ROUND(VALUE(SUBSTITUTE(連結実質赤字比率に係る赤字・黒字の構成分析!H$40,"▲", "-")), 2) &lt; 0, ABS(ROUND(VALUE(SUBSTITUTE(連結実質赤字比率に係る赤字・黒字の構成分析!H$40,"▲", "-")), 2)), NA())</f>
        <v>#N/A</v>
      </c>
      <c r="G30" s="169">
        <f>IF(ROUND(VALUE(SUBSTITUTE(連結実質赤字比率に係る赤字・黒字の構成分析!H$40,"▲", "-")), 2) &gt;= 0, ABS(ROUND(VALUE(SUBSTITUTE(連結実質赤字比率に係る赤字・黒字の構成分析!H$40,"▲", "-")), 2)), NA())</f>
        <v>0</v>
      </c>
      <c r="H30" s="169" t="e">
        <f>IF(ROUND(VALUE(SUBSTITUTE(連結実質赤字比率に係る赤字・黒字の構成分析!I$40,"▲", "-")), 2) &lt; 0, ABS(ROUND(VALUE(SUBSTITUTE(連結実質赤字比率に係る赤字・黒字の構成分析!I$40,"▲", "-")), 2)), NA())</f>
        <v>#N/A</v>
      </c>
      <c r="I30" s="169">
        <f>IF(ROUND(VALUE(SUBSTITUTE(連結実質赤字比率に係る赤字・黒字の構成分析!I$40,"▲", "-")), 2) &gt;= 0, ABS(ROUND(VALUE(SUBSTITUTE(連結実質赤字比率に係る赤字・黒字の構成分析!I$40,"▲", "-")), 2)), NA())</f>
        <v>0</v>
      </c>
      <c r="J30" s="169" t="e">
        <f>IF(ROUND(VALUE(SUBSTITUTE(連結実質赤字比率に係る赤字・黒字の構成分析!J$40,"▲", "-")), 2) &lt; 0, ABS(ROUND(VALUE(SUBSTITUTE(連結実質赤字比率に係る赤字・黒字の構成分析!J$40,"▲", "-")), 2)), NA())</f>
        <v>#N/A</v>
      </c>
      <c r="K30" s="169">
        <f>IF(ROUND(VALUE(SUBSTITUTE(連結実質赤字比率に係る赤字・黒字の構成分析!J$40,"▲", "-")), 2) &gt;= 0, ABS(ROUND(VALUE(SUBSTITUTE(連結実質赤字比率に係る赤字・黒字の構成分析!J$40,"▲", "-")), 2)), NA())</f>
        <v>0</v>
      </c>
    </row>
    <row r="31" spans="1:11" x14ac:dyDescent="0.15">
      <c r="A31" s="169" t="str">
        <f>IF(連結実質赤字比率に係る赤字・黒字の構成分析!C$39="",NA(),連結実質赤字比率に係る赤字・黒字の構成分析!C$39)</f>
        <v>後期高齢者医療特別会計</v>
      </c>
      <c r="B31" s="169" t="e">
        <f>IF(ROUND(VALUE(SUBSTITUTE(連結実質赤字比率に係る赤字・黒字の構成分析!F$39,"▲", "-")), 2) &lt; 0, ABS(ROUND(VALUE(SUBSTITUTE(連結実質赤字比率に係る赤字・黒字の構成分析!F$39,"▲", "-")), 2)), NA())</f>
        <v>#N/A</v>
      </c>
      <c r="C31" s="169">
        <f>IF(ROUND(VALUE(SUBSTITUTE(連結実質赤字比率に係る赤字・黒字の構成分析!F$39,"▲", "-")), 2) &gt;= 0, ABS(ROUND(VALUE(SUBSTITUTE(連結実質赤字比率に係る赤字・黒字の構成分析!F$39,"▲", "-")), 2)), NA())</f>
        <v>0</v>
      </c>
      <c r="D31" s="169" t="e">
        <f>IF(ROUND(VALUE(SUBSTITUTE(連結実質赤字比率に係る赤字・黒字の構成分析!G$39,"▲", "-")), 2) &lt; 0, ABS(ROUND(VALUE(SUBSTITUTE(連結実質赤字比率に係る赤字・黒字の構成分析!G$39,"▲", "-")), 2)), NA())</f>
        <v>#N/A</v>
      </c>
      <c r="E31" s="169">
        <f>IF(ROUND(VALUE(SUBSTITUTE(連結実質赤字比率に係る赤字・黒字の構成分析!G$39,"▲", "-")), 2) &gt;= 0, ABS(ROUND(VALUE(SUBSTITUTE(連結実質赤字比率に係る赤字・黒字の構成分析!G$39,"▲", "-")), 2)), NA())</f>
        <v>0.02</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0.01</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0</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0.02</v>
      </c>
    </row>
    <row r="32" spans="1:11" x14ac:dyDescent="0.15">
      <c r="A32" s="169" t="str">
        <f>IF(連結実質赤字比率に係る赤字・黒字の構成分析!C$38="",NA(),連結実質赤字比率に係る赤字・黒字の構成分析!C$38)</f>
        <v>下水道事業特別会計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0.02</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0</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0</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0.01</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0.37</v>
      </c>
    </row>
    <row r="33" spans="1:16" x14ac:dyDescent="0.15">
      <c r="A33" s="169" t="str">
        <f>IF(連結実質赤字比率に係る赤字・黒字の構成分析!C$37="",NA(),連結実質赤字比率に係る赤字・黒字の構成分析!C$37)</f>
        <v>介護保険特別会計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0.54</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0.23</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1.26</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0.84</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0.45</v>
      </c>
    </row>
    <row r="34" spans="1:16" x14ac:dyDescent="0.15">
      <c r="A34" s="169" t="str">
        <f>IF(連結実質赤字比率に係る赤字・黒字の構成分析!C$36="",NA(),連結実質赤字比率に係る赤字・黒字の構成分析!C$36)</f>
        <v>国民健康保険特別会計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1.0900000000000001</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0.28999999999999998</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1.04</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0.72</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0.82</v>
      </c>
    </row>
    <row r="35" spans="1:16" x14ac:dyDescent="0.15">
      <c r="A35" s="169" t="str">
        <f>IF(連結実質赤字比率に係る赤字・黒字の構成分析!C$35="",NA(),連結実質赤字比率に係る赤字・黒字の構成分析!C$35)</f>
        <v>水道事業会計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8.4600000000000009</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8.6300000000000008</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9.14</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9.94</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9.6</v>
      </c>
    </row>
    <row r="36" spans="1:16" x14ac:dyDescent="0.15">
      <c r="A36" s="169" t="str">
        <f>IF(連結実質赤字比率に係る赤字・黒字の構成分析!C$34="",NA(),連結実質赤字比率に係る赤字・黒字の構成分析!C$34)</f>
        <v>一般会計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7.89</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6.62</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10.16</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8.1199999999999992</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11.81</v>
      </c>
    </row>
    <row r="39" spans="1:16" x14ac:dyDescent="0.15">
      <c r="A39" s="142" t="s">
        <v>58</v>
      </c>
    </row>
    <row r="40" spans="1:16" x14ac:dyDescent="0.15">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x14ac:dyDescent="0.15">
      <c r="A41" s="170"/>
      <c r="B41" s="170" t="s">
        <v>59</v>
      </c>
      <c r="C41" s="170"/>
      <c r="D41" s="170" t="s">
        <v>60</v>
      </c>
      <c r="E41" s="170" t="s">
        <v>59</v>
      </c>
      <c r="F41" s="170"/>
      <c r="G41" s="170" t="s">
        <v>60</v>
      </c>
      <c r="H41" s="170" t="s">
        <v>59</v>
      </c>
      <c r="I41" s="170"/>
      <c r="J41" s="170" t="s">
        <v>60</v>
      </c>
      <c r="K41" s="170" t="s">
        <v>59</v>
      </c>
      <c r="L41" s="170"/>
      <c r="M41" s="170" t="s">
        <v>60</v>
      </c>
      <c r="N41" s="170" t="s">
        <v>59</v>
      </c>
      <c r="O41" s="170"/>
      <c r="P41" s="170" t="s">
        <v>60</v>
      </c>
    </row>
    <row r="42" spans="1:16" x14ac:dyDescent="0.15">
      <c r="A42" s="170" t="s">
        <v>61</v>
      </c>
      <c r="B42" s="170"/>
      <c r="C42" s="170"/>
      <c r="D42" s="170">
        <f>'実質公債費比率（分子）の構造'!K$52</f>
        <v>669</v>
      </c>
      <c r="E42" s="170"/>
      <c r="F42" s="170"/>
      <c r="G42" s="170">
        <f>'実質公債費比率（分子）の構造'!L$52</f>
        <v>808</v>
      </c>
      <c r="H42" s="170"/>
      <c r="I42" s="170"/>
      <c r="J42" s="170">
        <f>'実質公債費比率（分子）の構造'!M$52</f>
        <v>738</v>
      </c>
      <c r="K42" s="170"/>
      <c r="L42" s="170"/>
      <c r="M42" s="170">
        <f>'実質公債費比率（分子）の構造'!N$52</f>
        <v>777</v>
      </c>
      <c r="N42" s="170"/>
      <c r="O42" s="170"/>
      <c r="P42" s="170">
        <f>'実質公債費比率（分子）の構造'!O$52</f>
        <v>825</v>
      </c>
    </row>
    <row r="43" spans="1:16" x14ac:dyDescent="0.15">
      <c r="A43" s="170" t="s">
        <v>16</v>
      </c>
      <c r="B43" s="170" t="str">
        <f>'実質公債費比率（分子）の構造'!K$51</f>
        <v>-</v>
      </c>
      <c r="C43" s="170"/>
      <c r="D43" s="170"/>
      <c r="E43" s="170" t="str">
        <f>'実質公債費比率（分子）の構造'!L$51</f>
        <v>-</v>
      </c>
      <c r="F43" s="170"/>
      <c r="G43" s="170"/>
      <c r="H43" s="170" t="str">
        <f>'実質公債費比率（分子）の構造'!M$51</f>
        <v>-</v>
      </c>
      <c r="I43" s="170"/>
      <c r="J43" s="170"/>
      <c r="K43" s="170" t="str">
        <f>'実質公債費比率（分子）の構造'!N$51</f>
        <v>-</v>
      </c>
      <c r="L43" s="170"/>
      <c r="M43" s="170"/>
      <c r="N43" s="170" t="str">
        <f>'実質公債費比率（分子）の構造'!O$51</f>
        <v>-</v>
      </c>
      <c r="O43" s="170"/>
      <c r="P43" s="170"/>
    </row>
    <row r="44" spans="1:16" x14ac:dyDescent="0.15">
      <c r="A44" s="170" t="s">
        <v>62</v>
      </c>
      <c r="B44" s="170">
        <f>'実質公債費比率（分子）の構造'!K$50</f>
        <v>3</v>
      </c>
      <c r="C44" s="170"/>
      <c r="D44" s="170"/>
      <c r="E44" s="170">
        <f>'実質公債費比率（分子）の構造'!L$50</f>
        <v>2</v>
      </c>
      <c r="F44" s="170"/>
      <c r="G44" s="170"/>
      <c r="H44" s="170">
        <f>'実質公債費比率（分子）の構造'!M$50</f>
        <v>2</v>
      </c>
      <c r="I44" s="170"/>
      <c r="J44" s="170"/>
      <c r="K44" s="170" t="str">
        <f>'実質公債費比率（分子）の構造'!N$50</f>
        <v>-</v>
      </c>
      <c r="L44" s="170"/>
      <c r="M44" s="170"/>
      <c r="N44" s="170" t="str">
        <f>'実質公債費比率（分子）の構造'!O$50</f>
        <v>-</v>
      </c>
      <c r="O44" s="170"/>
      <c r="P44" s="170"/>
    </row>
    <row r="45" spans="1:16" x14ac:dyDescent="0.15">
      <c r="A45" s="170" t="s">
        <v>63</v>
      </c>
      <c r="B45" s="170">
        <f>'実質公債費比率（分子）の構造'!K$49</f>
        <v>50</v>
      </c>
      <c r="C45" s="170"/>
      <c r="D45" s="170"/>
      <c r="E45" s="170">
        <f>'実質公債費比率（分子）の構造'!L$49</f>
        <v>44</v>
      </c>
      <c r="F45" s="170"/>
      <c r="G45" s="170"/>
      <c r="H45" s="170">
        <f>'実質公債費比率（分子）の構造'!M$49</f>
        <v>49</v>
      </c>
      <c r="I45" s="170"/>
      <c r="J45" s="170"/>
      <c r="K45" s="170">
        <f>'実質公債費比率（分子）の構造'!N$49</f>
        <v>53</v>
      </c>
      <c r="L45" s="170"/>
      <c r="M45" s="170"/>
      <c r="N45" s="170">
        <f>'実質公債費比率（分子）の構造'!O$49</f>
        <v>59</v>
      </c>
      <c r="O45" s="170"/>
      <c r="P45" s="170"/>
    </row>
    <row r="46" spans="1:16" x14ac:dyDescent="0.15">
      <c r="A46" s="170" t="s">
        <v>64</v>
      </c>
      <c r="B46" s="170">
        <f>'実質公債費比率（分子）の構造'!K$48</f>
        <v>254</v>
      </c>
      <c r="C46" s="170"/>
      <c r="D46" s="170"/>
      <c r="E46" s="170">
        <f>'実質公債費比率（分子）の構造'!L$48</f>
        <v>254</v>
      </c>
      <c r="F46" s="170"/>
      <c r="G46" s="170"/>
      <c r="H46" s="170">
        <f>'実質公債費比率（分子）の構造'!M$48</f>
        <v>258</v>
      </c>
      <c r="I46" s="170"/>
      <c r="J46" s="170"/>
      <c r="K46" s="170">
        <f>'実質公債費比率（分子）の構造'!N$48</f>
        <v>255</v>
      </c>
      <c r="L46" s="170"/>
      <c r="M46" s="170"/>
      <c r="N46" s="170">
        <f>'実質公債費比率（分子）の構造'!O$48</f>
        <v>253</v>
      </c>
      <c r="O46" s="170"/>
      <c r="P46" s="170"/>
    </row>
    <row r="47" spans="1:16" x14ac:dyDescent="0.15">
      <c r="A47" s="170" t="s">
        <v>12</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15">
      <c r="A48" s="170" t="s">
        <v>65</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15">
      <c r="A49" s="170" t="s">
        <v>66</v>
      </c>
      <c r="B49" s="170">
        <f>'実質公債費比率（分子）の構造'!K$45</f>
        <v>704</v>
      </c>
      <c r="C49" s="170"/>
      <c r="D49" s="170"/>
      <c r="E49" s="170">
        <f>'実質公債費比率（分子）の構造'!L$45</f>
        <v>911</v>
      </c>
      <c r="F49" s="170"/>
      <c r="G49" s="170"/>
      <c r="H49" s="170">
        <f>'実質公債費比率（分子）の構造'!M$45</f>
        <v>848</v>
      </c>
      <c r="I49" s="170"/>
      <c r="J49" s="170"/>
      <c r="K49" s="170">
        <f>'実質公債費比率（分子）の構造'!N$45</f>
        <v>925</v>
      </c>
      <c r="L49" s="170"/>
      <c r="M49" s="170"/>
      <c r="N49" s="170">
        <f>'実質公債費比率（分子）の構造'!O$45</f>
        <v>1003</v>
      </c>
      <c r="O49" s="170"/>
      <c r="P49" s="170"/>
    </row>
    <row r="50" spans="1:16" x14ac:dyDescent="0.15">
      <c r="A50" s="170" t="s">
        <v>67</v>
      </c>
      <c r="B50" s="170" t="e">
        <f>NA()</f>
        <v>#N/A</v>
      </c>
      <c r="C50" s="170">
        <f>IF(ISNUMBER('実質公債費比率（分子）の構造'!K$53),'実質公債費比率（分子）の構造'!K$53,NA())</f>
        <v>342</v>
      </c>
      <c r="D50" s="170" t="e">
        <f>NA()</f>
        <v>#N/A</v>
      </c>
      <c r="E50" s="170" t="e">
        <f>NA()</f>
        <v>#N/A</v>
      </c>
      <c r="F50" s="170">
        <f>IF(ISNUMBER('実質公債費比率（分子）の構造'!L$53),'実質公債費比率（分子）の構造'!L$53,NA())</f>
        <v>403</v>
      </c>
      <c r="G50" s="170" t="e">
        <f>NA()</f>
        <v>#N/A</v>
      </c>
      <c r="H50" s="170" t="e">
        <f>NA()</f>
        <v>#N/A</v>
      </c>
      <c r="I50" s="170">
        <f>IF(ISNUMBER('実質公債費比率（分子）の構造'!M$53),'実質公債費比率（分子）の構造'!M$53,NA())</f>
        <v>419</v>
      </c>
      <c r="J50" s="170" t="e">
        <f>NA()</f>
        <v>#N/A</v>
      </c>
      <c r="K50" s="170" t="e">
        <f>NA()</f>
        <v>#N/A</v>
      </c>
      <c r="L50" s="170">
        <f>IF(ISNUMBER('実質公債費比率（分子）の構造'!N$53),'実質公債費比率（分子）の構造'!N$53,NA())</f>
        <v>456</v>
      </c>
      <c r="M50" s="170" t="e">
        <f>NA()</f>
        <v>#N/A</v>
      </c>
      <c r="N50" s="170" t="e">
        <f>NA()</f>
        <v>#N/A</v>
      </c>
      <c r="O50" s="170">
        <f>IF(ISNUMBER('実質公債費比率（分子）の構造'!O$53),'実質公債費比率（分子）の構造'!O$53,NA())</f>
        <v>490</v>
      </c>
      <c r="P50" s="170" t="e">
        <f>NA()</f>
        <v>#N/A</v>
      </c>
    </row>
    <row r="53" spans="1:16" x14ac:dyDescent="0.15">
      <c r="A53" s="142" t="s">
        <v>68</v>
      </c>
    </row>
    <row r="54" spans="1:16" x14ac:dyDescent="0.15">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x14ac:dyDescent="0.15">
      <c r="A55" s="169"/>
      <c r="B55" s="169" t="s">
        <v>69</v>
      </c>
      <c r="C55" s="169"/>
      <c r="D55" s="169" t="s">
        <v>70</v>
      </c>
      <c r="E55" s="169" t="s">
        <v>69</v>
      </c>
      <c r="F55" s="169"/>
      <c r="G55" s="169" t="s">
        <v>70</v>
      </c>
      <c r="H55" s="169" t="s">
        <v>69</v>
      </c>
      <c r="I55" s="169"/>
      <c r="J55" s="169" t="s">
        <v>70</v>
      </c>
      <c r="K55" s="169" t="s">
        <v>69</v>
      </c>
      <c r="L55" s="169"/>
      <c r="M55" s="169" t="s">
        <v>70</v>
      </c>
      <c r="N55" s="169" t="s">
        <v>69</v>
      </c>
      <c r="O55" s="169"/>
      <c r="P55" s="169" t="s">
        <v>70</v>
      </c>
    </row>
    <row r="56" spans="1:16" x14ac:dyDescent="0.15">
      <c r="A56" s="169" t="s">
        <v>43</v>
      </c>
      <c r="B56" s="169"/>
      <c r="C56" s="169"/>
      <c r="D56" s="169">
        <f>'将来負担比率（分子）の構造'!I$52</f>
        <v>8134</v>
      </c>
      <c r="E56" s="169"/>
      <c r="F56" s="169"/>
      <c r="G56" s="169">
        <f>'将来負担比率（分子）の構造'!J$52</f>
        <v>8758</v>
      </c>
      <c r="H56" s="169"/>
      <c r="I56" s="169"/>
      <c r="J56" s="169">
        <f>'将来負担比率（分子）の構造'!K$52</f>
        <v>8785</v>
      </c>
      <c r="K56" s="169"/>
      <c r="L56" s="169"/>
      <c r="M56" s="169">
        <f>'将来負担比率（分子）の構造'!L$52</f>
        <v>8629</v>
      </c>
      <c r="N56" s="169"/>
      <c r="O56" s="169"/>
      <c r="P56" s="169">
        <f>'将来負担比率（分子）の構造'!M$52</f>
        <v>8378</v>
      </c>
    </row>
    <row r="57" spans="1:16" x14ac:dyDescent="0.15">
      <c r="A57" s="169" t="s">
        <v>42</v>
      </c>
      <c r="B57" s="169"/>
      <c r="C57" s="169"/>
      <c r="D57" s="169">
        <f>'将来負担比率（分子）の構造'!I$51</f>
        <v>97</v>
      </c>
      <c r="E57" s="169"/>
      <c r="F57" s="169"/>
      <c r="G57" s="169">
        <f>'将来負担比率（分子）の構造'!J$51</f>
        <v>84</v>
      </c>
      <c r="H57" s="169"/>
      <c r="I57" s="169"/>
      <c r="J57" s="169">
        <f>'将来負担比率（分子）の構造'!K$51</f>
        <v>70</v>
      </c>
      <c r="K57" s="169"/>
      <c r="L57" s="169"/>
      <c r="M57" s="169">
        <f>'将来負担比率（分子）の構造'!L$51</f>
        <v>22</v>
      </c>
      <c r="N57" s="169"/>
      <c r="O57" s="169"/>
      <c r="P57" s="169">
        <f>'将来負担比率（分子）の構造'!M$51</f>
        <v>325</v>
      </c>
    </row>
    <row r="58" spans="1:16" x14ac:dyDescent="0.15">
      <c r="A58" s="169" t="s">
        <v>41</v>
      </c>
      <c r="B58" s="169"/>
      <c r="C58" s="169"/>
      <c r="D58" s="169">
        <f>'将来負担比率（分子）の構造'!I$50</f>
        <v>1873</v>
      </c>
      <c r="E58" s="169"/>
      <c r="F58" s="169"/>
      <c r="G58" s="169">
        <f>'将来負担比率（分子）の構造'!J$50</f>
        <v>1709</v>
      </c>
      <c r="H58" s="169"/>
      <c r="I58" s="169"/>
      <c r="J58" s="169">
        <f>'将来負担比率（分子）の構造'!K$50</f>
        <v>1841</v>
      </c>
      <c r="K58" s="169"/>
      <c r="L58" s="169"/>
      <c r="M58" s="169">
        <f>'将来負担比率（分子）の構造'!L$50</f>
        <v>1681</v>
      </c>
      <c r="N58" s="169"/>
      <c r="O58" s="169"/>
      <c r="P58" s="169">
        <f>'将来負担比率（分子）の構造'!M$50</f>
        <v>1424</v>
      </c>
    </row>
    <row r="59" spans="1:16" x14ac:dyDescent="0.15">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15">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15">
      <c r="A61" s="169" t="s">
        <v>36</v>
      </c>
      <c r="B61" s="169" t="str">
        <f>'将来負担比率（分子）の構造'!I$46</f>
        <v>-</v>
      </c>
      <c r="C61" s="169"/>
      <c r="D61" s="169"/>
      <c r="E61" s="169" t="str">
        <f>'将来負担比率（分子）の構造'!J$46</f>
        <v>-</v>
      </c>
      <c r="F61" s="169"/>
      <c r="G61" s="169"/>
      <c r="H61" s="169" t="str">
        <f>'将来負担比率（分子）の構造'!K$46</f>
        <v>-</v>
      </c>
      <c r="I61" s="169"/>
      <c r="J61" s="169"/>
      <c r="K61" s="169" t="str">
        <f>'将来負担比率（分子）の構造'!L$46</f>
        <v>-</v>
      </c>
      <c r="L61" s="169"/>
      <c r="M61" s="169"/>
      <c r="N61" s="169">
        <f>'将来負担比率（分子）の構造'!M$46</f>
        <v>117</v>
      </c>
      <c r="O61" s="169"/>
      <c r="P61" s="169"/>
    </row>
    <row r="62" spans="1:16" x14ac:dyDescent="0.15">
      <c r="A62" s="169" t="s">
        <v>35</v>
      </c>
      <c r="B62" s="169">
        <f>'将来負担比率（分子）の構造'!I$45</f>
        <v>774</v>
      </c>
      <c r="C62" s="169"/>
      <c r="D62" s="169"/>
      <c r="E62" s="169">
        <f>'将来負担比率（分子）の構造'!J$45</f>
        <v>811</v>
      </c>
      <c r="F62" s="169"/>
      <c r="G62" s="169"/>
      <c r="H62" s="169">
        <f>'将来負担比率（分子）の構造'!K$45</f>
        <v>760</v>
      </c>
      <c r="I62" s="169"/>
      <c r="J62" s="169"/>
      <c r="K62" s="169">
        <f>'将来負担比率（分子）の構造'!L$45</f>
        <v>741</v>
      </c>
      <c r="L62" s="169"/>
      <c r="M62" s="169"/>
      <c r="N62" s="169">
        <f>'将来負担比率（分子）の構造'!M$45</f>
        <v>703</v>
      </c>
      <c r="O62" s="169"/>
      <c r="P62" s="169"/>
    </row>
    <row r="63" spans="1:16" x14ac:dyDescent="0.15">
      <c r="A63" s="169" t="s">
        <v>34</v>
      </c>
      <c r="B63" s="169">
        <f>'将来負担比率（分子）の構造'!I$44</f>
        <v>464</v>
      </c>
      <c r="C63" s="169"/>
      <c r="D63" s="169"/>
      <c r="E63" s="169">
        <f>'将来負担比率（分子）の構造'!J$44</f>
        <v>453</v>
      </c>
      <c r="F63" s="169"/>
      <c r="G63" s="169"/>
      <c r="H63" s="169">
        <f>'将来負担比率（分子）の構造'!K$44</f>
        <v>414</v>
      </c>
      <c r="I63" s="169"/>
      <c r="J63" s="169"/>
      <c r="K63" s="169">
        <f>'将来負担比率（分子）の構造'!L$44</f>
        <v>355</v>
      </c>
      <c r="L63" s="169"/>
      <c r="M63" s="169"/>
      <c r="N63" s="169">
        <f>'将来負担比率（分子）の構造'!M$44</f>
        <v>292</v>
      </c>
      <c r="O63" s="169"/>
      <c r="P63" s="169"/>
    </row>
    <row r="64" spans="1:16" x14ac:dyDescent="0.15">
      <c r="A64" s="169" t="s">
        <v>33</v>
      </c>
      <c r="B64" s="169">
        <f>'将来負担比率（分子）の構造'!I$43</f>
        <v>2756</v>
      </c>
      <c r="C64" s="169"/>
      <c r="D64" s="169"/>
      <c r="E64" s="169">
        <f>'将来負担比率（分子）の構造'!J$43</f>
        <v>2838</v>
      </c>
      <c r="F64" s="169"/>
      <c r="G64" s="169"/>
      <c r="H64" s="169">
        <f>'将来負担比率（分子）の構造'!K$43</f>
        <v>2872</v>
      </c>
      <c r="I64" s="169"/>
      <c r="J64" s="169"/>
      <c r="K64" s="169">
        <f>'将来負担比率（分子）の構造'!L$43</f>
        <v>2660</v>
      </c>
      <c r="L64" s="169"/>
      <c r="M64" s="169"/>
      <c r="N64" s="169">
        <f>'将来負担比率（分子）の構造'!M$43</f>
        <v>2677</v>
      </c>
      <c r="O64" s="169"/>
      <c r="P64" s="169"/>
    </row>
    <row r="65" spans="1:16" x14ac:dyDescent="0.15">
      <c r="A65" s="169" t="s">
        <v>32</v>
      </c>
      <c r="B65" s="169">
        <f>'将来負担比率（分子）の構造'!I$42</f>
        <v>4</v>
      </c>
      <c r="C65" s="169"/>
      <c r="D65" s="169"/>
      <c r="E65" s="169">
        <f>'将来負担比率（分子）の構造'!J$42</f>
        <v>2</v>
      </c>
      <c r="F65" s="169"/>
      <c r="G65" s="169"/>
      <c r="H65" s="169" t="str">
        <f>'将来負担比率（分子）の構造'!K$42</f>
        <v>-</v>
      </c>
      <c r="I65" s="169"/>
      <c r="J65" s="169"/>
      <c r="K65" s="169" t="str">
        <f>'将来負担比率（分子）の構造'!L$42</f>
        <v>-</v>
      </c>
      <c r="L65" s="169"/>
      <c r="M65" s="169"/>
      <c r="N65" s="169" t="str">
        <f>'将来負担比率（分子）の構造'!M$42</f>
        <v>-</v>
      </c>
      <c r="O65" s="169"/>
      <c r="P65" s="169"/>
    </row>
    <row r="66" spans="1:16" x14ac:dyDescent="0.15">
      <c r="A66" s="169" t="s">
        <v>31</v>
      </c>
      <c r="B66" s="169">
        <f>'将来負担比率（分子）の構造'!I$41</f>
        <v>9358</v>
      </c>
      <c r="C66" s="169"/>
      <c r="D66" s="169"/>
      <c r="E66" s="169">
        <f>'将来負担比率（分子）の構造'!J$41</f>
        <v>10402</v>
      </c>
      <c r="F66" s="169"/>
      <c r="G66" s="169"/>
      <c r="H66" s="169">
        <f>'将来負担比率（分子）の構造'!K$41</f>
        <v>10586</v>
      </c>
      <c r="I66" s="169"/>
      <c r="J66" s="169"/>
      <c r="K66" s="169">
        <f>'将来負担比率（分子）の構造'!L$41</f>
        <v>10435</v>
      </c>
      <c r="L66" s="169"/>
      <c r="M66" s="169"/>
      <c r="N66" s="169">
        <f>'将来負担比率（分子）の構造'!M$41</f>
        <v>10159</v>
      </c>
      <c r="O66" s="169"/>
      <c r="P66" s="169"/>
    </row>
    <row r="67" spans="1:16" x14ac:dyDescent="0.15">
      <c r="A67" s="169" t="s">
        <v>71</v>
      </c>
      <c r="B67" s="169" t="e">
        <f>NA()</f>
        <v>#N/A</v>
      </c>
      <c r="C67" s="169">
        <f>IF(ISNUMBER('将来負担比率（分子）の構造'!I$53), IF('将来負担比率（分子）の構造'!I$53 &lt; 0, 0, '将来負担比率（分子）の構造'!I$53), NA())</f>
        <v>3251</v>
      </c>
      <c r="D67" s="169" t="e">
        <f>NA()</f>
        <v>#N/A</v>
      </c>
      <c r="E67" s="169" t="e">
        <f>NA()</f>
        <v>#N/A</v>
      </c>
      <c r="F67" s="169">
        <f>IF(ISNUMBER('将来負担比率（分子）の構造'!J$53), IF('将来負担比率（分子）の構造'!J$53 &lt; 0, 0, '将来負担比率（分子）の構造'!J$53), NA())</f>
        <v>3954</v>
      </c>
      <c r="G67" s="169" t="e">
        <f>NA()</f>
        <v>#N/A</v>
      </c>
      <c r="H67" s="169" t="e">
        <f>NA()</f>
        <v>#N/A</v>
      </c>
      <c r="I67" s="169">
        <f>IF(ISNUMBER('将来負担比率（分子）の構造'!K$53), IF('将来負担比率（分子）の構造'!K$53 &lt; 0, 0, '将来負担比率（分子）の構造'!K$53), NA())</f>
        <v>3937</v>
      </c>
      <c r="J67" s="169" t="e">
        <f>NA()</f>
        <v>#N/A</v>
      </c>
      <c r="K67" s="169" t="e">
        <f>NA()</f>
        <v>#N/A</v>
      </c>
      <c r="L67" s="169">
        <f>IF(ISNUMBER('将来負担比率（分子）の構造'!L$53), IF('将来負担比率（分子）の構造'!L$53 &lt; 0, 0, '将来負担比率（分子）の構造'!L$53), NA())</f>
        <v>3861</v>
      </c>
      <c r="M67" s="169" t="e">
        <f>NA()</f>
        <v>#N/A</v>
      </c>
      <c r="N67" s="169" t="e">
        <f>NA()</f>
        <v>#N/A</v>
      </c>
      <c r="O67" s="169">
        <f>IF(ISNUMBER('将来負担比率（分子）の構造'!M$53), IF('将来負担比率（分子）の構造'!M$53 &lt; 0, 0, '将来負担比率（分子）の構造'!M$53), NA())</f>
        <v>3822</v>
      </c>
      <c r="P67" s="169" t="e">
        <f>NA()</f>
        <v>#N/A</v>
      </c>
    </row>
    <row r="70" spans="1:16" x14ac:dyDescent="0.15">
      <c r="A70" s="171" t="s">
        <v>72</v>
      </c>
      <c r="B70" s="171"/>
      <c r="C70" s="171"/>
      <c r="D70" s="171"/>
      <c r="E70" s="171"/>
      <c r="F70" s="171"/>
    </row>
    <row r="71" spans="1:16" x14ac:dyDescent="0.15">
      <c r="A71" s="172"/>
      <c r="B71" s="172" t="str">
        <f>基金残高に係る経年分析!F54</f>
        <v>R03</v>
      </c>
      <c r="C71" s="172" t="str">
        <f>基金残高に係る経年分析!G54</f>
        <v>R04</v>
      </c>
      <c r="D71" s="172" t="str">
        <f>基金残高に係る経年分析!H54</f>
        <v>R05</v>
      </c>
    </row>
    <row r="72" spans="1:16" x14ac:dyDescent="0.15">
      <c r="A72" s="172" t="s">
        <v>73</v>
      </c>
      <c r="B72" s="173">
        <f>基金残高に係る経年分析!F55</f>
        <v>512</v>
      </c>
      <c r="C72" s="173">
        <f>基金残高に係る経年分析!G55</f>
        <v>460</v>
      </c>
      <c r="D72" s="173">
        <f>基金残高に係る経年分析!H55</f>
        <v>390</v>
      </c>
    </row>
    <row r="73" spans="1:16" x14ac:dyDescent="0.15">
      <c r="A73" s="172" t="s">
        <v>74</v>
      </c>
      <c r="B73" s="173">
        <f>基金残高に係る経年分析!F56</f>
        <v>299</v>
      </c>
      <c r="C73" s="173">
        <f>基金残高に係る経年分析!G56</f>
        <v>292</v>
      </c>
      <c r="D73" s="173">
        <f>基金残高に係る経年分析!H56</f>
        <v>251</v>
      </c>
    </row>
    <row r="74" spans="1:16" x14ac:dyDescent="0.15">
      <c r="A74" s="172" t="s">
        <v>75</v>
      </c>
      <c r="B74" s="173">
        <f>基金残高に係る経年分析!F57</f>
        <v>583</v>
      </c>
      <c r="C74" s="173">
        <f>基金残高に係る経年分析!G57</f>
        <v>594</v>
      </c>
      <c r="D74" s="173">
        <f>基金残高に係る経年分析!H57</f>
        <v>399</v>
      </c>
    </row>
  </sheetData>
  <sheetProtection algorithmName="SHA-512" hashValue="l6Z8Igq5NODbWq/W73VQ+3I2SAqeZ6MMwKo1YusKILhnnnhD+blZOXeN9NWcHhLXMtneeCGkYxtRA+WPgth8wA==" saltValue="VM3lEnSFTjGu5SkifNCViQ=="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渡邉佳穂</cp:lastModifiedBy>
  <dcterms:modified xsi:type="dcterms:W3CDTF">2025-09-23T01:41:20Z</dcterms:modified>
</cp:coreProperties>
</file>