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5319628A-0285-4A93-8804-68C3C5E92FB7}"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 r="BW34" i="10"/>
  <c r="BW35" i="10" s="1"/>
  <c r="BW36" i="10" s="1"/>
  <c r="BW37" i="10" s="1"/>
  <c r="BW38" i="10" s="1"/>
  <c r="BW39" i="10" s="1"/>
  <c r="BW40" i="10" s="1"/>
  <c r="BW41" i="10" s="1"/>
  <c r="CO34" i="10" l="1"/>
  <c r="CO35" i="10" s="1"/>
  <c r="CO36" i="10" s="1"/>
</calcChain>
</file>

<file path=xl/sharedStrings.xml><?xml version="1.0" encoding="utf-8"?>
<sst xmlns="http://schemas.openxmlformats.org/spreadsheetml/2006/main" count="1146" uniqueCount="581">
  <si>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</si>
  <si>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</si>
  <si>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</si>
  <si>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</si>
  <si>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</si>
  <si>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</si>
  <si>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</si>
  <si>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</si>
  <si>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</si>
  <si>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</si>
  <si>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</si>
  <si>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</si>
  <si>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</si>
  <si>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</si>
  <si>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</si>
  <si>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</si>
  <si>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</si>
  <si>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</si>
  <si>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</si>
  <si>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</si>
  <si>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</si>
  <si>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</si>
  <si>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</si>
  <si>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</si>
  <si>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</si>
  <si>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</si>
  <si>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</si>
  <si>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</si>
  <si>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</si>
  <si>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</si>
  <si>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</si>
  <si>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</si>
  <si>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</si>
  <si>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</si>
  <si>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</si>
  <si>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</si>
  <si>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</si>
  <si>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</si>
  <si>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</si>
  <si>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</si>
  <si>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</si>
  <si>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</si>
  <si>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</si>
  <si>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</si>
  <si>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</si>
  <si>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</si>
  <si>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</si>
  <si>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</si>
  <si>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</si>
  <si>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</si>
  <si>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</si>
  <si>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</si>
  <si>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</si>
  <si>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</si>
  <si>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</si>
  <si>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</si>
  <si>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</si>
  <si>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</si>
  <si>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</si>
  <si>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</si>
  <si>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</si>
  <si>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</si>
  <si>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</si>
  <si>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</si>
  <si>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</si>
  <si>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</si>
  <si>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</si>
  <si>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</si>
  <si>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</si>
  <si>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</si>
  <si>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</si>
  <si>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</si>
  <si>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</si>
  <si>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</si>
  <si>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</si>
  <si>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</si>
  <si>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</si>
  <si>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</si>
  <si>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</si>
  <si>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</si>
  <si>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</si>
  <si>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</si>
  <si>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</si>
  <si>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</si>
  <si>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</si>
  <si>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</si>
  <si>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</si>
  <si>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</si>
  <si>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</si>
  <si>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</si>
  <si>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</si>
  <si>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</si>
  <si>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</si>
  <si>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</si>
  <si>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</si>
  <si>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</si>
  <si>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</si>
  <si>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</si>
  <si>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</si>
  <si>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</si>
  <si>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</si>
  <si>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</si>
  <si>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</si>
  <si>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</si>
  <si>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</si>
  <si>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</si>
  <si>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</si>
  <si>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</si>
  <si>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</si>
  <si>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</si>
  <si>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</si>
  <si>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</si>
  <si>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</si>
  <si>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</si>
  <si>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</si>
  <si>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</si>
  <si>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</si>
  <si>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</si>
  <si>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</si>
  <si>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</si>
  <si>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</si>
  <si>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</si>
  <si>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</si>
  <si>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</si>
  <si>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</si>
  <si>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</si>
  <si>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</si>
  <si>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</si>
  <si>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</si>
  <si>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</si>
  <si>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</si>
  <si>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</si>
  <si>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</si>
  <si>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</si>
  <si>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</si>
  <si>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</si>
  <si>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</si>
  <si>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</si>
  <si>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</si>
  <si>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</si>
  <si>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</si>
  <si>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</si>
  <si>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6"/>
  </si>
  <si>
    <t>うち日本人(％)</t>
    <phoneticPr fontId="5"/>
  </si>
  <si>
    <t>-2.1</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</si>
  <si>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</si>
  <si>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</si>
  <si>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</si>
  <si>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</si>
  <si>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</si>
  <si>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</si>
  <si>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</si>
  <si>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</si>
  <si>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</si>
  <si>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</si>
  <si>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</si>
  <si>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</si>
  <si>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</si>
  <si>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</si>
  <si>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</si>
  <si>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</si>
  <si>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</si>
  <si>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</si>
  <si>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</si>
  <si>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</si>
  <si>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</si>
  <si>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</si>
  <si>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</si>
  <si>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</si>
  <si>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</si>
  <si>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</si>
  <si>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</si>
  <si>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</si>
  <si>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</si>
  <si>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</si>
  <si>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</si>
  <si>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</si>
  <si>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</si>
  <si>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</si>
  <si>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</si>
  <si>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</si>
  <si>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</si>
  <si>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</si>
  <si>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</si>
  <si>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</si>
  <si>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</si>
  <si>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</si>
  <si>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</si>
  <si>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</si>
  <si>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</si>
  <si>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</si>
  <si>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</si>
  <si>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</si>
  <si>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</si>
  <si>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</si>
  <si>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</si>
  <si>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</si>
  <si>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</si>
  <si>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</si>
  <si>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</si>
  <si>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</si>
  <si>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</si>
  <si>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</si>
  <si>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</si>
  <si>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山形県白鷹町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</si>
  <si>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</si>
  <si>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</si>
  <si>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</si>
  <si>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</si>
  <si>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</si>
  <si>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</si>
  <si>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</si>
  <si>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</si>
  <si>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</si>
  <si>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</si>
  <si>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</si>
  <si>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</si>
  <si>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</si>
  <si>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</si>
  <si>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</si>
  <si>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</si>
  <si>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</si>
  <si>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</si>
  <si>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</si>
  <si>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</si>
  <si>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</si>
  <si>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</si>
  <si>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</si>
  <si>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</si>
  <si>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</si>
  <si>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</si>
  <si>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</si>
  <si>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</si>
  <si>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</si>
  <si>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</si>
  <si>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</si>
  <si>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</si>
  <si>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</si>
  <si>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</si>
  <si>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</si>
  <si>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</si>
  <si>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</si>
  <si>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</si>
  <si>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</si>
  <si>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</si>
  <si>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</si>
  <si>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</si>
  <si>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</si>
  <si>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</si>
  <si>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</si>
  <si>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</si>
  <si>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</si>
  <si>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</si>
  <si>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</si>
  <si>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</si>
  <si>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</si>
  <si>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</si>
  <si>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</si>
  <si>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</si>
  <si>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</si>
  <si>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</si>
  <si>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</si>
  <si>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</si>
  <si>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</si>
  <si>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</si>
  <si>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</si>
  <si>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</si>
  <si>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</si>
  <si>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</si>
  <si>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</si>
  <si>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</si>
  <si>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</si>
  <si>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</si>
  <si>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</si>
  <si>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</si>
  <si>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</si>
  <si>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</si>
  <si>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</si>
  <si>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</si>
  <si>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</si>
  <si>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</si>
  <si>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</si>
  <si>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</si>
  <si>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</si>
  <si>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</si>
  <si>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</si>
  <si>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</si>
  <si>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</si>
  <si>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</si>
  <si>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</si>
  <si>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</si>
  <si>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</si>
  <si>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</si>
  <si>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</si>
  <si>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</si>
  <si>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</si>
  <si>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</si>
  <si>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</si>
  <si>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</si>
  <si>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</si>
  <si>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</si>
  <si>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</si>
  <si>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</si>
  <si>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</si>
  <si>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</si>
  <si>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</si>
  <si>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</si>
  <si>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</si>
  <si>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</si>
  <si>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</si>
  <si>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</si>
  <si>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</si>
  <si>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</si>
  <si>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</si>
  <si>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</si>
  <si>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</si>
  <si>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</si>
  <si>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</si>
  <si>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</si>
  <si>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</si>
  <si>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</si>
  <si>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</si>
  <si>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</si>
  <si>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</si>
  <si>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</si>
  <si>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</si>
  <si>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</si>
  <si>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</si>
  <si>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</si>
  <si>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</si>
  <si>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</si>
  <si>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</si>
  <si>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</si>
  <si>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</si>
  <si>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</si>
  <si>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</si>
  <si>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</si>
  <si>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</si>
  <si>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</si>
  <si>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</si>
  <si>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</si>
  <si>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</si>
  <si>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</si>
  <si>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</si>
  <si>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</si>
  <si>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</si>
  <si>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</si>
  <si>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</si>
  <si>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</si>
  <si>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</si>
  <si>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</si>
  <si>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</si>
  <si>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</si>
  <si>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</si>
  <si>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</si>
  <si>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山形県白鷹町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</si>
  <si>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</si>
  <si>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</si>
  <si>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</si>
  <si>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</si>
  <si>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</si>
  <si>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</si>
  <si>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</si>
  <si>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</si>
  <si>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</si>
  <si>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</si>
  <si>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</si>
  <si>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</si>
  <si>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</si>
  <si>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</si>
  <si>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</si>
  <si>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</si>
  <si>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</si>
  <si>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</si>
  <si>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</si>
  <si>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</si>
  <si>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</si>
  <si>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</si>
  <si>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</si>
  <si>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</si>
  <si>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</si>
  <si>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</si>
  <si>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</si>
  <si>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</si>
  <si>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</si>
  <si>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</si>
  <si>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</si>
  <si>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</si>
  <si>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</si>
  <si>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</si>
  <si>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</si>
  <si>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</si>
  <si>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</si>
  <si>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</si>
  <si>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</si>
  <si>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下水道特別会計</t>
    <phoneticPr fontId="5"/>
  </si>
  <si>
    <t>法非適用企業</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</si>
  <si>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</si>
  <si>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</si>
  <si>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</si>
  <si>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</si>
  <si>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</si>
  <si>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</si>
  <si>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</si>
  <si>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</si>
  <si>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</si>
  <si>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</si>
  <si>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</si>
  <si>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</si>
  <si>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</si>
  <si>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</si>
  <si>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</si>
  <si>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</si>
  <si>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</si>
  <si>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</si>
  <si>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</si>
  <si>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</si>
  <si>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</si>
  <si>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</si>
  <si>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</si>
  <si>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</si>
  <si>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</si>
  <si>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</si>
  <si>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</si>
  <si>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</si>
  <si>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</si>
  <si>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</si>
  <si>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</si>
  <si>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</si>
  <si>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</si>
  <si>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</si>
  <si>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</si>
  <si>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</si>
  <si>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</si>
  <si>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</si>
  <si>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</si>
  <si>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</si>
  <si>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</si>
  <si>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</si>
  <si>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</si>
  <si>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</si>
  <si>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</si>
  <si>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</si>
  <si>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</si>
  <si>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</si>
  <si>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</si>
  <si>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</si>
  <si>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</si>
  <si>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</si>
  <si>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</si>
  <si>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</si>
  <si>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</si>
  <si>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</si>
  <si>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</si>
  <si>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</si>
  <si>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</si>
  <si>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</si>
  <si>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</si>
  <si>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</si>
  <si>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</si>
  <si>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</si>
  <si>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</si>
  <si>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</si>
  <si>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</si>
  <si>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</si>
  <si>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</si>
  <si>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</si>
  <si>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</si>
  <si>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</si>
  <si>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</si>
  <si>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</si>
  <si>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</si>
  <si>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</si>
  <si>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</si>
  <si>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</si>
  <si>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</si>
  <si>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</si>
  <si>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</si>
  <si>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</si>
  <si>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</si>
  <si>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</si>
  <si>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</si>
  <si>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</si>
  <si>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</si>
  <si>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</si>
  <si>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</si>
  <si>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</si>
  <si>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</si>
  <si>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</si>
  <si>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</si>
  <si>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</si>
  <si>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</si>
  <si>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</si>
  <si>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</si>
  <si>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</si>
  <si>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</si>
  <si>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</si>
  <si>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</si>
  <si>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</si>
  <si>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</si>
  <si>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</si>
  <si>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</si>
  <si>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</si>
  <si>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</si>
  <si>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</si>
  <si>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</si>
  <si>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</si>
  <si>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</si>
  <si>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</si>
  <si>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</si>
  <si>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</si>
  <si>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</si>
  <si>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</si>
  <si>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</si>
  <si>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</si>
  <si>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</si>
  <si>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</si>
  <si>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</si>
  <si>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</si>
  <si>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</si>
  <si>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</si>
  <si>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</si>
  <si>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</si>
  <si>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</si>
  <si>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</si>
  <si>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</si>
  <si>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</si>
  <si>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</si>
  <si>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</si>
  <si>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</si>
  <si>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</si>
  <si>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</si>
  <si>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</si>
  <si>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0.74</t>
  </si>
  <si>
    <t>▲ 0.93</t>
  </si>
  <si>
    <t>▲ 2.25</t>
  </si>
  <si>
    <t>一般会計</t>
  </si>
  <si>
    <t>水道事業会計</t>
  </si>
  <si>
    <t>介護保険特別会計</t>
  </si>
  <si>
    <t>国民健康保険特別会計</t>
  </si>
  <si>
    <t>下水道特別会計</t>
  </si>
  <si>
    <t>農業集落排水特別会計</t>
  </si>
  <si>
    <t>後期高齢者医療特別会計</t>
  </si>
  <si>
    <t>病院事業会計</t>
  </si>
  <si>
    <t>その他会計（赤字）</t>
  </si>
  <si>
    <t>▲ 0.00</t>
  </si>
  <si>
    <t>その他会計（黒字）</t>
  </si>
  <si>
    <t>R01</t>
    <phoneticPr fontId="5"/>
  </si>
  <si>
    <t>R02</t>
    <phoneticPr fontId="5"/>
  </si>
  <si>
    <t>R03</t>
    <phoneticPr fontId="5"/>
  </si>
  <si>
    <t>R04</t>
    <phoneticPr fontId="5"/>
  </si>
  <si>
    <t>R05</t>
    <phoneticPr fontId="5"/>
  </si>
  <si>
    <t>-</t>
    <phoneticPr fontId="2"/>
  </si>
  <si>
    <t>山形県消防補償等組合</t>
    <rPh sb="0" eb="8">
      <t>ヤマガタケンショウボウホショウトウ</t>
    </rPh>
    <rPh sb="8" eb="10">
      <t>クミアイ</t>
    </rPh>
    <phoneticPr fontId="2"/>
  </si>
  <si>
    <t>山形県自治会館管理組合</t>
    <rPh sb="0" eb="7">
      <t>ヤマガタケンジチカイカン</t>
    </rPh>
    <rPh sb="7" eb="11">
      <t>カンリクミアイ</t>
    </rPh>
    <phoneticPr fontId="2"/>
  </si>
  <si>
    <t>山形県市町村職員退職手当組合</t>
    <rPh sb="0" eb="3">
      <t>ヤマガタケン</t>
    </rPh>
    <rPh sb="3" eb="8">
      <t>シチョウソンショクイン</t>
    </rPh>
    <rPh sb="8" eb="14">
      <t>タイショクテアテクミアイ</t>
    </rPh>
    <phoneticPr fontId="2"/>
  </si>
  <si>
    <t>山形県市町村交通災害共済組合</t>
    <rPh sb="0" eb="3">
      <t>ヤマガタケン</t>
    </rPh>
    <rPh sb="3" eb="6">
      <t>シチョウソン</t>
    </rPh>
    <rPh sb="6" eb="14">
      <t>コウツウサイガイキョウサイクミアイ</t>
    </rPh>
    <phoneticPr fontId="2"/>
  </si>
  <si>
    <t>置賜広域行政事務組合</t>
    <rPh sb="0" eb="10">
      <t>オキタマコウイキギョウセイジムクミアイ</t>
    </rPh>
    <phoneticPr fontId="2"/>
  </si>
  <si>
    <t>西置賜行政組合</t>
    <rPh sb="0" eb="7">
      <t>ニシオキタマギョウセイクミアイ</t>
    </rPh>
    <phoneticPr fontId="2"/>
  </si>
  <si>
    <t>山形県後期高齢者医療広域連合（普通会計分）</t>
    <rPh sb="0" eb="3">
      <t>ヤマガタケン</t>
    </rPh>
    <rPh sb="3" eb="8">
      <t>コウキコウレイシャ</t>
    </rPh>
    <rPh sb="8" eb="10">
      <t>イリョウ</t>
    </rPh>
    <rPh sb="10" eb="14">
      <t>コウイキレンゴウ</t>
    </rPh>
    <rPh sb="15" eb="20">
      <t>フツウカイケイブン</t>
    </rPh>
    <phoneticPr fontId="2"/>
  </si>
  <si>
    <t>山形県後期高齢者医療広域連合（事業会計分）</t>
    <rPh sb="0" eb="3">
      <t>ヤマガタケン</t>
    </rPh>
    <rPh sb="3" eb="8">
      <t>コウキコウレイシャ</t>
    </rPh>
    <rPh sb="8" eb="10">
      <t>イリョウ</t>
    </rPh>
    <rPh sb="10" eb="14">
      <t>コウイキレンゴウ</t>
    </rPh>
    <rPh sb="15" eb="17">
      <t>ジギョウ</t>
    </rPh>
    <rPh sb="17" eb="19">
      <t>カイケイ</t>
    </rPh>
    <rPh sb="19" eb="20">
      <t>ブン</t>
    </rPh>
    <phoneticPr fontId="2"/>
  </si>
  <si>
    <t>白鷹町アルカディア財団</t>
    <rPh sb="0" eb="3">
      <t>シラタカマチ</t>
    </rPh>
    <rPh sb="9" eb="11">
      <t>ザイダン</t>
    </rPh>
    <phoneticPr fontId="2"/>
  </si>
  <si>
    <t>ケイエスしらたか</t>
  </si>
  <si>
    <t>山形鉄道</t>
    <rPh sb="0" eb="4">
      <t>ヤマガタテツドウ</t>
    </rPh>
    <phoneticPr fontId="2"/>
  </si>
  <si>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</si>
  <si>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</si>
  <si>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</si>
  <si>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スポーツ振興基金</t>
    <rPh sb="4" eb="6">
      <t>シンコウ</t>
    </rPh>
    <rPh sb="6" eb="8">
      <t>キキン</t>
    </rPh>
    <phoneticPr fontId="5"/>
  </si>
  <si>
    <t>地域経済変動対策基金</t>
    <rPh sb="0" eb="4">
      <t>チイキケイザイ</t>
    </rPh>
    <rPh sb="4" eb="8">
      <t>ヘンドウタイサク</t>
    </rPh>
    <rPh sb="8" eb="10">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</si>
  <si>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</si>
  <si>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</si>
  <si>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</si>
  <si>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  減債基金、公共施設整備基金等の元金積立による充当可能基金の増加や地方債残高の減少により将来負担比率が減少した一方、有形固定資産減価償却率は1.5ポイントの増加となった。建替えを行った役場庁舎・中央公民館を除く施設については減価償却率が高くなっており、全体として類似団体を超える値となっている。
　引き続き、将来負担に備えた減債基金の積立や老朽化した公共施設の適正な管理のため公共施設整備基金の積立を行い、計画的な老朽化対策を行っていく。</t>
    <rPh sb="65" eb="67">
      <t>ゲンカ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</si>
  <si>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</si>
  <si>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</si>
  <si>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</si>
  <si>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</si>
  <si>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</si>
  <si>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</si>
  <si>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元金償還の開始や計画的な基金の積立によりR05年度において16.9ポイント改善した。類似団体平均より高い数値であるが、大規模事業に係る地方債の元金償還の開始や計画的な基金の積立により改善する見込みである。
　実質公債費比率については、大規模事業に係る地方債の元金償還開始により増加しているが、将来負担比率が低下傾向にあるため、今後は低下していくものと想定される。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</si>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</sst>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40" xfId="11" applyNumberFormat="1" applyFon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79" xfId="1" applyFont="1" applyBorder="1" applyAlignment="1" applyProtection="1">
      <alignment horizontal="left" vertical="center" wrapText="1"/>
      <protection locked="0"/>
    </xf>
    <xf numFmtId="0" fontId="14" fillId="0" borderId="2" xfId="1" applyFont="1" applyBorder="1" applyAlignment="1" applyProtection="1">
      <alignment horizontal="left" vertical="center" wrapText="1"/>
      <protection locked="0"/>
    </xf>
    <xf numFmtId="0" fontId="14" fillId="0" borderId="3"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D5B566A-2089-403F-9304-7F311DDB073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93492</c:v>
                </c:pt>
                <c:pt idx="1">
                  <c:v>94796</c:v>
                </c:pt>
                <c:pt idx="2">
                  <c:v>85942</c:v>
                </c:pt>
                <c:pt idx="3">
                  <c:v>95007</c:v>
                </c:pt>
                <c:pt idx="4">
                  <c:v>98176</c:v>
                </c:pt>
              </c:numCache>
            </c:numRef>
          </c:val>
          <c:smooth val="0"/>
          <c:extLst>
            <c:ext xmlns:c16="http://schemas.microsoft.com/office/drawing/2014/chart" uri="{C3380CC4-5D6E-409C-BE32-E72D297353CC}">
              <c16:uniqueId val="{00000000-5E73-4F55-A616-24B2FF6B2B9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202179</c:v>
                </c:pt>
                <c:pt idx="1">
                  <c:v>57097</c:v>
                </c:pt>
                <c:pt idx="2">
                  <c:v>56737</c:v>
                </c:pt>
                <c:pt idx="3">
                  <c:v>84817</c:v>
                </c:pt>
                <c:pt idx="4">
                  <c:v>68908</c:v>
                </c:pt>
              </c:numCache>
            </c:numRef>
          </c:val>
          <c:smooth val="0"/>
          <c:extLst>
            <c:ext xmlns:c16="http://schemas.microsoft.com/office/drawing/2014/chart" uri="{C3380CC4-5D6E-409C-BE32-E72D297353CC}">
              <c16:uniqueId val="{00000001-5E73-4F55-A616-24B2FF6B2B9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14.65</c:v>
                </c:pt>
                <c:pt idx="1">
                  <c:v>13.26</c:v>
                </c:pt>
                <c:pt idx="2">
                  <c:v>17.059999999999999</c:v>
                </c:pt>
                <c:pt idx="3">
                  <c:v>15.57</c:v>
                </c:pt>
                <c:pt idx="4">
                  <c:v>13.03</c:v>
                </c:pt>
              </c:numCache>
            </c:numRef>
          </c:val>
          <c:extLst>
            <c:ext xmlns:c16="http://schemas.microsoft.com/office/drawing/2014/chart" uri="{C3380CC4-5D6E-409C-BE32-E72D297353CC}">
              <c16:uniqueId val="{00000000-8BA4-4231-B450-3E8D4DA7C32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20.16</c:v>
                </c:pt>
                <c:pt idx="1">
                  <c:v>19.29</c:v>
                </c:pt>
                <c:pt idx="2">
                  <c:v>19.21</c:v>
                </c:pt>
                <c:pt idx="3">
                  <c:v>20.25</c:v>
                </c:pt>
                <c:pt idx="4">
                  <c:v>19.89</c:v>
                </c:pt>
              </c:numCache>
            </c:numRef>
          </c:val>
          <c:extLst>
            <c:ext xmlns:c16="http://schemas.microsoft.com/office/drawing/2014/chart" uri="{C3380CC4-5D6E-409C-BE32-E72D297353CC}">
              <c16:uniqueId val="{00000001-8BA4-4231-B450-3E8D4DA7C32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0.93</c:v>
                </c:pt>
                <c:pt idx="1">
                  <c:v>-0.74</c:v>
                </c:pt>
                <c:pt idx="2">
                  <c:v>5.49</c:v>
                </c:pt>
                <c:pt idx="3">
                  <c:v>-0.93</c:v>
                </c:pt>
                <c:pt idx="4">
                  <c:v>-2.25</c:v>
                </c:pt>
              </c:numCache>
            </c:numRef>
          </c:val>
          <c:smooth val="0"/>
          <c:extLst>
            <c:ext xmlns:c16="http://schemas.microsoft.com/office/drawing/2014/chart" uri="{C3380CC4-5D6E-409C-BE32-E72D297353CC}">
              <c16:uniqueId val="{00000002-8BA4-4231-B450-3E8D4DA7C32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466-4CB7-BD40-0CD5D6CE84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66-4CB7-BD40-0CD5D6CE8468}"/>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1.46</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466-4CB7-BD40-0CD5D6CE846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0.05</c:v>
                </c:pt>
                <c:pt idx="8">
                  <c:v>#N/A</c:v>
                </c:pt>
                <c:pt idx="9">
                  <c:v>0.05</c:v>
                </c:pt>
              </c:numCache>
            </c:numRef>
          </c:val>
          <c:extLst>
            <c:ext xmlns:c16="http://schemas.microsoft.com/office/drawing/2014/chart" uri="{C3380CC4-5D6E-409C-BE32-E72D297353CC}">
              <c16:uniqueId val="{00000003-0466-4CB7-BD40-0CD5D6CE8468}"/>
            </c:ext>
          </c:extLst>
        </c:ser>
        <c:ser>
          <c:idx val="4"/>
          <c:order val="4"/>
          <c:tx>
            <c:strRef>
              <c:f>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0.09</c:v>
                </c:pt>
                <c:pt idx="2">
                  <c:v>#N/A</c:v>
                </c:pt>
                <c:pt idx="3">
                  <c:v>0.1</c:v>
                </c:pt>
                <c:pt idx="4">
                  <c:v>#N/A</c:v>
                </c:pt>
                <c:pt idx="5">
                  <c:v>0.12</c:v>
                </c:pt>
                <c:pt idx="6">
                  <c:v>#N/A</c:v>
                </c:pt>
                <c:pt idx="7">
                  <c:v>0.13</c:v>
                </c:pt>
                <c:pt idx="8">
                  <c:v>#N/A</c:v>
                </c:pt>
                <c:pt idx="9">
                  <c:v>0.26</c:v>
                </c:pt>
              </c:numCache>
            </c:numRef>
          </c:val>
          <c:extLst>
            <c:ext xmlns:c16="http://schemas.microsoft.com/office/drawing/2014/chart" uri="{C3380CC4-5D6E-409C-BE32-E72D297353CC}">
              <c16:uniqueId val="{00000004-0466-4CB7-BD40-0CD5D6CE8468}"/>
            </c:ext>
          </c:extLst>
        </c:ser>
        <c:ser>
          <c:idx val="5"/>
          <c:order val="5"/>
          <c:tx>
            <c:strRef>
              <c:f>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0.35</c:v>
                </c:pt>
                <c:pt idx="2">
                  <c:v>#N/A</c:v>
                </c:pt>
                <c:pt idx="3">
                  <c:v>0.3</c:v>
                </c:pt>
                <c:pt idx="4">
                  <c:v>#N/A</c:v>
                </c:pt>
                <c:pt idx="5">
                  <c:v>0.27</c:v>
                </c:pt>
                <c:pt idx="6">
                  <c:v>#N/A</c:v>
                </c:pt>
                <c:pt idx="7">
                  <c:v>0.35</c:v>
                </c:pt>
                <c:pt idx="8">
                  <c:v>#N/A</c:v>
                </c:pt>
                <c:pt idx="9">
                  <c:v>0.56000000000000005</c:v>
                </c:pt>
              </c:numCache>
            </c:numRef>
          </c:val>
          <c:extLst>
            <c:ext xmlns:c16="http://schemas.microsoft.com/office/drawing/2014/chart" uri="{C3380CC4-5D6E-409C-BE32-E72D297353CC}">
              <c16:uniqueId val="{00000005-0466-4CB7-BD40-0CD5D6CE846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0.91</c:v>
                </c:pt>
                <c:pt idx="2">
                  <c:v>#N/A</c:v>
                </c:pt>
                <c:pt idx="3">
                  <c:v>0.92</c:v>
                </c:pt>
                <c:pt idx="4">
                  <c:v>#N/A</c:v>
                </c:pt>
                <c:pt idx="5">
                  <c:v>1.24</c:v>
                </c:pt>
                <c:pt idx="6">
                  <c:v>#N/A</c:v>
                </c:pt>
                <c:pt idx="7">
                  <c:v>0.44</c:v>
                </c:pt>
                <c:pt idx="8">
                  <c:v>#N/A</c:v>
                </c:pt>
                <c:pt idx="9">
                  <c:v>0.83</c:v>
                </c:pt>
              </c:numCache>
            </c:numRef>
          </c:val>
          <c:extLst>
            <c:ext xmlns:c16="http://schemas.microsoft.com/office/drawing/2014/chart" uri="{C3380CC4-5D6E-409C-BE32-E72D297353CC}">
              <c16:uniqueId val="{00000006-0466-4CB7-BD40-0CD5D6CE846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1.41</c:v>
                </c:pt>
                <c:pt idx="2">
                  <c:v>#N/A</c:v>
                </c:pt>
                <c:pt idx="3">
                  <c:v>1.29</c:v>
                </c:pt>
                <c:pt idx="4">
                  <c:v>#N/A</c:v>
                </c:pt>
                <c:pt idx="5">
                  <c:v>1.47</c:v>
                </c:pt>
                <c:pt idx="6">
                  <c:v>#N/A</c:v>
                </c:pt>
                <c:pt idx="7">
                  <c:v>1.42</c:v>
                </c:pt>
                <c:pt idx="8">
                  <c:v>#N/A</c:v>
                </c:pt>
                <c:pt idx="9">
                  <c:v>1.32</c:v>
                </c:pt>
              </c:numCache>
            </c:numRef>
          </c:val>
          <c:extLst>
            <c:ext xmlns:c16="http://schemas.microsoft.com/office/drawing/2014/chart" uri="{C3380CC4-5D6E-409C-BE32-E72D297353CC}">
              <c16:uniqueId val="{00000007-0466-4CB7-BD40-0CD5D6CE846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10.66</c:v>
                </c:pt>
                <c:pt idx="2">
                  <c:v>#N/A</c:v>
                </c:pt>
                <c:pt idx="3">
                  <c:v>8.93</c:v>
                </c:pt>
                <c:pt idx="4">
                  <c:v>#N/A</c:v>
                </c:pt>
                <c:pt idx="5">
                  <c:v>8.2799999999999994</c:v>
                </c:pt>
                <c:pt idx="6">
                  <c:v>#N/A</c:v>
                </c:pt>
                <c:pt idx="7">
                  <c:v>8.92</c:v>
                </c:pt>
                <c:pt idx="8">
                  <c:v>#N/A</c:v>
                </c:pt>
                <c:pt idx="9">
                  <c:v>9.8800000000000008</c:v>
                </c:pt>
              </c:numCache>
            </c:numRef>
          </c:val>
          <c:extLst>
            <c:ext xmlns:c16="http://schemas.microsoft.com/office/drawing/2014/chart" uri="{C3380CC4-5D6E-409C-BE32-E72D297353CC}">
              <c16:uniqueId val="{00000008-0466-4CB7-BD40-0CD5D6CE846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14.64</c:v>
                </c:pt>
                <c:pt idx="2">
                  <c:v>#N/A</c:v>
                </c:pt>
                <c:pt idx="3">
                  <c:v>13.25</c:v>
                </c:pt>
                <c:pt idx="4">
                  <c:v>#N/A</c:v>
                </c:pt>
                <c:pt idx="5">
                  <c:v>17.059999999999999</c:v>
                </c:pt>
                <c:pt idx="6">
                  <c:v>#N/A</c:v>
                </c:pt>
                <c:pt idx="7">
                  <c:v>15.57</c:v>
                </c:pt>
                <c:pt idx="8">
                  <c:v>#N/A</c:v>
                </c:pt>
                <c:pt idx="9">
                  <c:v>13.03</c:v>
                </c:pt>
              </c:numCache>
            </c:numRef>
          </c:val>
          <c:extLst>
            <c:ext xmlns:c16="http://schemas.microsoft.com/office/drawing/2014/chart" uri="{C3380CC4-5D6E-409C-BE32-E72D297353CC}">
              <c16:uniqueId val="{00000009-0466-4CB7-BD40-0CD5D6CE84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966</c:v>
                </c:pt>
                <c:pt idx="5">
                  <c:v>1002</c:v>
                </c:pt>
                <c:pt idx="8">
                  <c:v>1018</c:v>
                </c:pt>
                <c:pt idx="11">
                  <c:v>1097</c:v>
                </c:pt>
                <c:pt idx="14">
                  <c:v>1166</c:v>
                </c:pt>
              </c:numCache>
            </c:numRef>
          </c:val>
          <c:extLst>
            <c:ext xmlns:c16="http://schemas.microsoft.com/office/drawing/2014/chart" uri="{C3380CC4-5D6E-409C-BE32-E72D297353CC}">
              <c16:uniqueId val="{00000000-9266-4360-801E-3C29447C37C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66-4360-801E-3C29447C37C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266-4360-801E-3C29447C37C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36</c:v>
                </c:pt>
                <c:pt idx="3">
                  <c:v>37</c:v>
                </c:pt>
                <c:pt idx="6">
                  <c:v>43</c:v>
                </c:pt>
                <c:pt idx="9">
                  <c:v>48</c:v>
                </c:pt>
                <c:pt idx="12">
                  <c:v>51</c:v>
                </c:pt>
              </c:numCache>
            </c:numRef>
          </c:val>
          <c:extLst>
            <c:ext xmlns:c16="http://schemas.microsoft.com/office/drawing/2014/chart" uri="{C3380CC4-5D6E-409C-BE32-E72D297353CC}">
              <c16:uniqueId val="{00000003-9266-4360-801E-3C29447C37C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305</c:v>
                </c:pt>
                <c:pt idx="3">
                  <c:v>359</c:v>
                </c:pt>
                <c:pt idx="6">
                  <c:v>357</c:v>
                </c:pt>
                <c:pt idx="9">
                  <c:v>344</c:v>
                </c:pt>
                <c:pt idx="12">
                  <c:v>310</c:v>
                </c:pt>
              </c:numCache>
            </c:numRef>
          </c:val>
          <c:extLst>
            <c:ext xmlns:c16="http://schemas.microsoft.com/office/drawing/2014/chart" uri="{C3380CC4-5D6E-409C-BE32-E72D297353CC}">
              <c16:uniqueId val="{00000004-9266-4360-801E-3C29447C37C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66-4360-801E-3C29447C37C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266-4360-801E-3C29447C37C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925</c:v>
                </c:pt>
                <c:pt idx="3">
                  <c:v>996</c:v>
                </c:pt>
                <c:pt idx="6">
                  <c:v>1062</c:v>
                </c:pt>
                <c:pt idx="9">
                  <c:v>1202</c:v>
                </c:pt>
                <c:pt idx="12">
                  <c:v>1346</c:v>
                </c:pt>
              </c:numCache>
            </c:numRef>
          </c:val>
          <c:extLst>
            <c:ext xmlns:c16="http://schemas.microsoft.com/office/drawing/2014/chart" uri="{C3380CC4-5D6E-409C-BE32-E72D297353CC}">
              <c16:uniqueId val="{00000007-9266-4360-801E-3C29447C37C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300</c:v>
                </c:pt>
                <c:pt idx="2">
                  <c:v>#N/A</c:v>
                </c:pt>
                <c:pt idx="3">
                  <c:v>#N/A</c:v>
                </c:pt>
                <c:pt idx="4">
                  <c:v>390</c:v>
                </c:pt>
                <c:pt idx="5">
                  <c:v>#N/A</c:v>
                </c:pt>
                <c:pt idx="6">
                  <c:v>#N/A</c:v>
                </c:pt>
                <c:pt idx="7">
                  <c:v>444</c:v>
                </c:pt>
                <c:pt idx="8">
                  <c:v>#N/A</c:v>
                </c:pt>
                <c:pt idx="9">
                  <c:v>#N/A</c:v>
                </c:pt>
                <c:pt idx="10">
                  <c:v>497</c:v>
                </c:pt>
                <c:pt idx="11">
                  <c:v>#N/A</c:v>
                </c:pt>
                <c:pt idx="12">
                  <c:v>#N/A</c:v>
                </c:pt>
                <c:pt idx="13">
                  <c:v>541</c:v>
                </c:pt>
                <c:pt idx="14">
                  <c:v>#N/A</c:v>
                </c:pt>
              </c:numCache>
            </c:numRef>
          </c:val>
          <c:smooth val="0"/>
          <c:extLst>
            <c:ext xmlns:c16="http://schemas.microsoft.com/office/drawing/2014/chart" uri="{C3380CC4-5D6E-409C-BE32-E72D297353CC}">
              <c16:uniqueId val="{00000008-9266-4360-801E-3C29447C37C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10246</c:v>
                </c:pt>
                <c:pt idx="5">
                  <c:v>9977</c:v>
                </c:pt>
                <c:pt idx="8">
                  <c:v>10008</c:v>
                </c:pt>
                <c:pt idx="11">
                  <c:v>9590</c:v>
                </c:pt>
                <c:pt idx="14">
                  <c:v>9030</c:v>
                </c:pt>
              </c:numCache>
            </c:numRef>
          </c:val>
          <c:extLst>
            <c:ext xmlns:c16="http://schemas.microsoft.com/office/drawing/2014/chart" uri="{C3380CC4-5D6E-409C-BE32-E72D297353CC}">
              <c16:uniqueId val="{00000000-A286-4D2A-AC58-8C839C0236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423</c:v>
                </c:pt>
                <c:pt idx="5">
                  <c:v>396</c:v>
                </c:pt>
                <c:pt idx="8">
                  <c:v>399</c:v>
                </c:pt>
                <c:pt idx="11">
                  <c:v>369</c:v>
                </c:pt>
                <c:pt idx="14">
                  <c:v>384</c:v>
                </c:pt>
              </c:numCache>
            </c:numRef>
          </c:val>
          <c:extLst>
            <c:ext xmlns:c16="http://schemas.microsoft.com/office/drawing/2014/chart" uri="{C3380CC4-5D6E-409C-BE32-E72D297353CC}">
              <c16:uniqueId val="{00000001-A286-4D2A-AC58-8C839C0236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2988</c:v>
                </c:pt>
                <c:pt idx="5">
                  <c:v>3151</c:v>
                </c:pt>
                <c:pt idx="8">
                  <c:v>3432</c:v>
                </c:pt>
                <c:pt idx="11">
                  <c:v>3893</c:v>
                </c:pt>
                <c:pt idx="14">
                  <c:v>4220</c:v>
                </c:pt>
              </c:numCache>
            </c:numRef>
          </c:val>
          <c:extLst>
            <c:ext xmlns:c16="http://schemas.microsoft.com/office/drawing/2014/chart" uri="{C3380CC4-5D6E-409C-BE32-E72D297353CC}">
              <c16:uniqueId val="{00000002-A286-4D2A-AC58-8C839C0236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286-4D2A-AC58-8C839C0236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286-4D2A-AC58-8C839C0236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86-4D2A-AC58-8C839C0236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986</c:v>
                </c:pt>
                <c:pt idx="3">
                  <c:v>970</c:v>
                </c:pt>
                <c:pt idx="6">
                  <c:v>960</c:v>
                </c:pt>
                <c:pt idx="9">
                  <c:v>941</c:v>
                </c:pt>
                <c:pt idx="12">
                  <c:v>942</c:v>
                </c:pt>
              </c:numCache>
            </c:numRef>
          </c:val>
          <c:extLst>
            <c:ext xmlns:c16="http://schemas.microsoft.com/office/drawing/2014/chart" uri="{C3380CC4-5D6E-409C-BE32-E72D297353CC}">
              <c16:uniqueId val="{00000006-A286-4D2A-AC58-8C839C0236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366</c:v>
                </c:pt>
                <c:pt idx="3">
                  <c:v>433</c:v>
                </c:pt>
                <c:pt idx="6">
                  <c:v>350</c:v>
                </c:pt>
                <c:pt idx="9">
                  <c:v>294</c:v>
                </c:pt>
                <c:pt idx="12">
                  <c:v>230</c:v>
                </c:pt>
              </c:numCache>
            </c:numRef>
          </c:val>
          <c:extLst>
            <c:ext xmlns:c16="http://schemas.microsoft.com/office/drawing/2014/chart" uri="{C3380CC4-5D6E-409C-BE32-E72D297353CC}">
              <c16:uniqueId val="{00000007-A286-4D2A-AC58-8C839C0236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2697</c:v>
                </c:pt>
                <c:pt idx="3">
                  <c:v>2530</c:v>
                </c:pt>
                <c:pt idx="6">
                  <c:v>2270</c:v>
                </c:pt>
                <c:pt idx="9">
                  <c:v>2185</c:v>
                </c:pt>
                <c:pt idx="12">
                  <c:v>2019</c:v>
                </c:pt>
              </c:numCache>
            </c:numRef>
          </c:val>
          <c:extLst>
            <c:ext xmlns:c16="http://schemas.microsoft.com/office/drawing/2014/chart" uri="{C3380CC4-5D6E-409C-BE32-E72D297353CC}">
              <c16:uniqueId val="{00000008-A286-4D2A-AC58-8C839C0236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286-4D2A-AC58-8C839C0236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12078</c:v>
                </c:pt>
                <c:pt idx="3">
                  <c:v>11895</c:v>
                </c:pt>
                <c:pt idx="6">
                  <c:v>11917</c:v>
                </c:pt>
                <c:pt idx="9">
                  <c:v>11745</c:v>
                </c:pt>
                <c:pt idx="12">
                  <c:v>11061</c:v>
                </c:pt>
              </c:numCache>
            </c:numRef>
          </c:val>
          <c:extLst>
            <c:ext xmlns:c16="http://schemas.microsoft.com/office/drawing/2014/chart" uri="{C3380CC4-5D6E-409C-BE32-E72D297353CC}">
              <c16:uniqueId val="{0000000A-A286-4D2A-AC58-8C839C0236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2471</c:v>
                </c:pt>
                <c:pt idx="2">
                  <c:v>#N/A</c:v>
                </c:pt>
                <c:pt idx="3">
                  <c:v>#N/A</c:v>
                </c:pt>
                <c:pt idx="4">
                  <c:v>2304</c:v>
                </c:pt>
                <c:pt idx="5">
                  <c:v>#N/A</c:v>
                </c:pt>
                <c:pt idx="6">
                  <c:v>#N/A</c:v>
                </c:pt>
                <c:pt idx="7">
                  <c:v>1658</c:v>
                </c:pt>
                <c:pt idx="8">
                  <c:v>#N/A</c:v>
                </c:pt>
                <c:pt idx="9">
                  <c:v>#N/A</c:v>
                </c:pt>
                <c:pt idx="10">
                  <c:v>1315</c:v>
                </c:pt>
                <c:pt idx="11">
                  <c:v>#N/A</c:v>
                </c:pt>
                <c:pt idx="12">
                  <c:v>#N/A</c:v>
                </c:pt>
                <c:pt idx="13">
                  <c:v>618</c:v>
                </c:pt>
                <c:pt idx="14">
                  <c:v>#N/A</c:v>
                </c:pt>
              </c:numCache>
            </c:numRef>
          </c:val>
          <c:smooth val="0"/>
          <c:extLst>
            <c:ext xmlns:c16="http://schemas.microsoft.com/office/drawing/2014/chart" uri="{C3380CC4-5D6E-409C-BE32-E72D297353CC}">
              <c16:uniqueId val="{0000000B-A286-4D2A-AC58-8C839C0236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1006</c:v>
                </c:pt>
                <c:pt idx="1">
                  <c:v>1047</c:v>
                </c:pt>
                <c:pt idx="2">
                  <c:v>1047</c:v>
                </c:pt>
              </c:numCache>
            </c:numRef>
          </c:val>
          <c:extLst>
            <c:ext xmlns:c16="http://schemas.microsoft.com/office/drawing/2014/chart" uri="{C3380CC4-5D6E-409C-BE32-E72D297353CC}">
              <c16:uniqueId val="{00000000-ADB0-4132-B2B1-EA195C4B2E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708</c:v>
                </c:pt>
                <c:pt idx="1">
                  <c:v>908</c:v>
                </c:pt>
                <c:pt idx="2">
                  <c:v>1009</c:v>
                </c:pt>
              </c:numCache>
            </c:numRef>
          </c:val>
          <c:extLst>
            <c:ext xmlns:c16="http://schemas.microsoft.com/office/drawing/2014/chart" uri="{C3380CC4-5D6E-409C-BE32-E72D297353CC}">
              <c16:uniqueId val="{00000001-ADB0-4132-B2B1-EA195C4B2E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1174</c:v>
                </c:pt>
                <c:pt idx="1">
                  <c:v>1331</c:v>
                </c:pt>
                <c:pt idx="2">
                  <c:v>1406</c:v>
                </c:pt>
              </c:numCache>
            </c:numRef>
          </c:val>
          <c:extLst>
            <c:ext xmlns:c16="http://schemas.microsoft.com/office/drawing/2014/chart" uri="{C3380CC4-5D6E-409C-BE32-E72D297353CC}">
              <c16:uniqueId val="{00000002-ADB0-4132-B2B1-EA195C4B2E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{BA628B65-CF7D-4F0F-A88A-01E657D9FFD1}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B875-41FB-B016-20869AA2FE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{F2E29631-4D4D-4047-9DD1-E048B4A94FE3}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75-41FB-B016-20869AA2FE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{09C71620-7A06-40DD-8733-5FE1F5DF3248}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75-41FB-B016-20869AA2FE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{A51EF9DE-4AF4-4FAD-BC5B-FA79B697299C}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75-41FB-B016-20869AA2FE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{26EDAAA3-3A36-46B0-9BCC-E390CA24173D}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75-41FB-B016-20869AA2FED0}"/>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{609BBBDC-D6D1-4765-A46A-2F49EBB2CD8E}</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B875-41FB-B016-20869AA2FED0}"/>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{814DD86C-1462-4127-BDD0-E2B89B033CC5}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B875-41FB-B016-20869AA2FED0}"/>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{370A7637-226D-4C80-859F-8EAA452B0B68}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B875-41FB-B016-20869AA2FED0}"/>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{C240022F-4759-413C-948B-E700B4D08E60}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B875-41FB-B016-20869AA2FE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69.099999999999994</c:v>
                </c:pt>
                <c:pt idx="16">
                  <c:v>70.5</c:v>
                </c:pt>
                <c:pt idx="24">
                  <c:v>71</c:v>
                </c:pt>
                <c:pt idx="32">
                  <c:v>72.5</c:v>
                </c:pt>
              </c:numCache>
            </c:numRef>
          </c:xVal>
          <c:yVal>
            <c:numRef>
              <c:f>公会計指標分析・財政指標組合せ分析表!$BP$51:$DC$51</c:f>
              <c:numCache>
                <c:formatCode>#,##0.0;"▲ "#,##0.0</c:formatCode>
                <c:ptCount val="40"/>
                <c:pt idx="0">
                  <c:v>64.5</c:v>
                </c:pt>
                <c:pt idx="8">
                  <c:v>57.5</c:v>
                </c:pt>
                <c:pt idx="16">
                  <c:v>38.799999999999997</c:v>
                </c:pt>
                <c:pt idx="24">
                  <c:v>31.8</c:v>
                </c:pt>
                <c:pt idx="32">
                  <c:v>14.9</c:v>
                </c:pt>
              </c:numCache>
            </c:numRef>
          </c:yVal>
          <c:smooth val="0"/>
          <c:extLst>
            <c:ext xmlns:c16="http://schemas.microsoft.com/office/drawing/2014/chart" uri="{C3380CC4-5D6E-409C-BE32-E72D297353CC}">
              <c16:uniqueId val="{00000009-B875-41FB-B016-20869AA2FE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9.8800349973410979E-3"/>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{F3D35025-0CDE-4FE7-8256-945BEF5CD12F}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B875-41FB-B016-20869AA2FE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{C9771EAD-8918-416C-BEBD-6C988267BD0F}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75-41FB-B016-20869AA2FE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{8A2BE83F-347F-43E5-96C5-B54C8311A66B}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75-41FB-B016-20869AA2FE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{C9AB8778-1C4E-44A5-9DB3-AF193BBEAD75}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75-41FB-B016-20869AA2FE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{E3C69065-85F3-447B-8379-7EDB376E985B}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75-41FB-B016-20869AA2FED0}"/>
                </c:ext>
              </c:extLst>
            </c:dLbl>
            <c:dLbl>
              <c:idx val="8"/>
              <c:layout>
                <c:manualLayout>
                  <c:x val="0"/>
                  <c:y val="9.8800349973410979E-3"/>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{D9CC5377-6CE3-41EC-B991-2E88E9C11B1F}</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B875-41FB-B016-20869AA2FED0}"/>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{8AF17591-F277-4587-95C0-A789E4265CED}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B875-41FB-B016-20869AA2FED0}"/>
                </c:ext>
              </c:extLst>
            </c:dLbl>
            <c:dLbl>
              <c:idx val="24"/>
              <c:layout>
                <c:manualLayout>
                  <c:x val="0"/>
                  <c:y val="-1.9624727049513138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{B738E549-1784-4FDD-8F21-29E6E1B9C24F}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B875-41FB-B016-20869AA2FED0}"/>
                </c:ext>
              </c:extLst>
            </c:dLbl>
            <c:dLbl>
              <c:idx val="32"/>
              <c:layout>
                <c:manualLayout>
                  <c:x val="0"/>
                  <c:y val="1.9624727049513138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{1A8AEE39-3BCC-4DA1-A659-E67976295DE7}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B875-41FB-B016-20869AA2FE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c:v>
                </c:pt>
                <c:pt idx="24">
                  <c:v>63.5</c:v>
                </c:pt>
                <c:pt idx="32">
                  <c:v>63.1</c:v>
                </c:pt>
              </c:numCache>
            </c:numRef>
          </c:xVal>
          <c:yVal>
            <c:numRef>
              <c:f>公会計指標分析・財政指標組合せ分析表!$BP$55:$DC$55</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B875-41FB-B016-20869AA2FED0}"/>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{DF45EBFD-33DB-4F94-AA13-360DCBB0186B}</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5B4A-4A8C-92E1-92D6CB8786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{8C44205C-6B59-4F13-82C9-74C1DD6A575F}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4A-4A8C-92E1-92D6CB8786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{2D11F2B1-D468-41A2-9A0F-AD4D92FC45CD}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4A-4A8C-92E1-92D6CB8786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{B3905639-4CD0-4A03-8608-3D3998D66643}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4A-4A8C-92E1-92D6CB8786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{0FF48F57-C976-41E5-AB85-265CC83CCD02}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4A-4A8C-92E1-92D6CB878651}"/>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{057B7FD4-ACFA-4EDF-A647-37A654EB1BED}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5B4A-4A8C-92E1-92D6CB878651}"/>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{7BFB3D70-8727-4C9A-946E-AF8711D40AFE}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5B4A-4A8C-92E1-92D6CB878651}"/>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{A1CD2A90-5263-49B3-98A2-63521BA10A7C}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5B4A-4A8C-92E1-92D6CB878651}"/>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{88EB4FBC-4044-4C71-AAA4-9C358142E077}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5B4A-4A8C-92E1-92D6CB8786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8.6999999999999993</c:v>
                </c:pt>
                <c:pt idx="16">
                  <c:v>9.3000000000000007</c:v>
                </c:pt>
                <c:pt idx="24">
                  <c:v>10.7</c:v>
                </c:pt>
                <c:pt idx="32">
                  <c:v>11.8</c:v>
                </c:pt>
              </c:numCache>
            </c:numRef>
          </c:xVal>
          <c:yVal>
            <c:numRef>
              <c:f>公会計指標分析・財政指標組合せ分析表!$BP$73:$DC$73</c:f>
              <c:numCache>
                <c:formatCode>#,##0.0;"▲ "#,##0.0</c:formatCode>
                <c:ptCount val="40"/>
                <c:pt idx="0">
                  <c:v>64.5</c:v>
                </c:pt>
                <c:pt idx="8">
                  <c:v>57.5</c:v>
                </c:pt>
                <c:pt idx="16">
                  <c:v>38.799999999999997</c:v>
                </c:pt>
                <c:pt idx="24">
                  <c:v>31.8</c:v>
                </c:pt>
                <c:pt idx="32">
                  <c:v>14.9</c:v>
                </c:pt>
              </c:numCache>
            </c:numRef>
          </c:yVal>
          <c:smooth val="0"/>
          <c:extLst>
            <c:ext xmlns:c16="http://schemas.microsoft.com/office/drawing/2014/chart" uri="{C3380CC4-5D6E-409C-BE32-E72D297353CC}">
              <c16:uniqueId val="{00000009-5B4A-4A8C-92E1-92D6CB87865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{E9BADB62-586B-4054-9EDE-19C5EACB5551}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5B4A-4A8C-92E1-92D6CB87865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{F053EECD-289E-4E26-829A-7ED02801AD1C}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4A-4A8C-92E1-92D6CB8786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{5F12790D-9660-4B05-B4EE-6549F852360F}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4A-4A8C-92E1-92D6CB8786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{3476398F-DFEA-4493-992D-FD0C931F9920}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4A-4A8C-92E1-92D6CB8786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{243F7CF8-186A-4501-BA30-C05270830BDD}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4A-4A8C-92E1-92D6CB878651}"/>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{BBF360BB-7724-4B7A-B22F-A2DC6FD29D73}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5B4A-4A8C-92E1-92D6CB878651}"/>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{0E004D2C-2E40-4C5E-8142-217B858E9BAD}</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5B4A-4A8C-92E1-92D6CB878651}"/>
                </c:ext>
              </c:extLst>
            </c:dLbl>
            <c:dLbl>
              <c:idx val="24"/>
              <c:layout>
                <c:manualLayout>
                  <c:x val="-2.5298388263998016E-2"/>
                  <c:y val="-4.349592131553587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{97D76508-0EE9-4F6C-830D-1B299B182144}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5B4A-4A8C-92E1-92D6CB878651}"/>
                </c:ext>
              </c:extLst>
            </c:dLbl>
            <c:dLbl>
              <c:idx val="32"/>
              <c:layout>
                <c:manualLayout>
                  <c:x val="-3.7842297186153152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{10E489E9-CA7B-4CC0-AB52-95F1705C5C75}</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5B4A-4A8C-92E1-92D6CB8786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5B4A-4A8C-92E1-92D6CB878651}"/>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直近の傾向として税収が類似団体平均よりも低く、基準財政収入額が類似団体平均よりも下回っており、一方で基準財政需要額が類似団体を上回っている。そのため同様の傾向から財政力指数は類似団体平均値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少や高齢化の影響により、財政基盤が弱い状況にあることから引き続き町税確保のため収納率向上へ向けた取組を行うとともに、人口減少対策に係る施策を実施することにより活力ある地域社会の構築と持続可能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98954</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71154"/>
          <a:ext cx="0" cy="1437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13881</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1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98954</xdr:rowOff>
    </xdr:from>
    <xdr:to>
      <xdr:col>24</xdr:col>
      <xdr:colOff>12700</xdr:colOff>
      <xdr:row>36</xdr:row>
      <xdr:rowOff>98954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71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64558</xdr:rowOff>
    </xdr:from>
    <xdr:to>
      <xdr:col>23</xdr:col>
      <xdr:colOff>133350</xdr:colOff>
      <xdr:row>44</xdr:row>
      <xdr:rowOff>74613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08358"/>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64558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24342</xdr:rowOff>
    </xdr:from>
    <xdr:to>
      <xdr:col>19</xdr:col>
      <xdr:colOff>184150</xdr:colOff>
      <xdr:row>43</xdr:row>
      <xdr:rowOff>125942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136119</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6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54504</xdr:rowOff>
    </xdr:from>
    <xdr:to>
      <xdr:col>15</xdr:col>
      <xdr:colOff>82550</xdr:colOff>
      <xdr:row>44</xdr:row>
      <xdr:rowOff>64558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9830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54504</xdr:rowOff>
    </xdr:from>
    <xdr:to>
      <xdr:col>11</xdr:col>
      <xdr:colOff>31750</xdr:colOff>
      <xdr:row>44</xdr:row>
      <xdr:rowOff>54504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23813</xdr:rowOff>
    </xdr:from>
    <xdr:to>
      <xdr:col>23</xdr:col>
      <xdr:colOff>184150</xdr:colOff>
      <xdr:row>44</xdr:row>
      <xdr:rowOff>125413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91140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6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13758</xdr:rowOff>
    </xdr:from>
    <xdr:to>
      <xdr:col>15</xdr:col>
      <xdr:colOff>133350</xdr:colOff>
      <xdr:row>44</xdr:row>
      <xdr:rowOff>115358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100135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3704</xdr:rowOff>
    </xdr:from>
    <xdr:to>
      <xdr:col>11</xdr:col>
      <xdr:colOff>82550</xdr:colOff>
      <xdr:row>44</xdr:row>
      <xdr:rowOff>105304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90081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3704</xdr:rowOff>
    </xdr:from>
    <xdr:to>
      <xdr:col>7</xdr:col>
      <xdr:colOff>31750</xdr:colOff>
      <xdr:row>44</xdr:row>
      <xdr:rowOff>105304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90081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要因としては、普通交付税や地方消費税交付金等の歳入経常一般財源の伸び以上に公債費等の歳出経常一般財源の伸びが大きかったことによるものである。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普通交付税をはじめとした依存財源の増減に大きく左右される財政構造であることに加え、今後も公債費の増嵩が見込まれるとから、持続可能な行財政運営に努める。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161713</xdr:rowOff>
    </xdr:from>
    <xdr:to>
      <xdr:col>23</xdr:col>
      <xdr:colOff>133350</xdr:colOff>
      <xdr:row>65</xdr:row>
      <xdr:rowOff>165523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9934363"/>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137600</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28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165523</xdr:rowOff>
    </xdr:from>
    <xdr:to>
      <xdr:col>24</xdr:col>
      <xdr:colOff>12700</xdr:colOff>
      <xdr:row>65</xdr:row>
      <xdr:rowOff>165523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30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76640</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67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161713</xdr:rowOff>
    </xdr:from>
    <xdr:to>
      <xdr:col>24</xdr:col>
      <xdr:colOff>12700</xdr:colOff>
      <xdr:row>57</xdr:row>
      <xdr:rowOff>161713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993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170604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819130"/>
          <a:ext cx="8382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165540</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452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79163</xdr:rowOff>
    </xdr:from>
    <xdr:to>
      <xdr:col>19</xdr:col>
      <xdr:colOff>133350</xdr:colOff>
      <xdr:row>63</xdr:row>
      <xdr:rowOff>17780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537613"/>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12277</xdr:rowOff>
    </xdr:from>
    <xdr:to>
      <xdr:col>19</xdr:col>
      <xdr:colOff>184150</xdr:colOff>
      <xdr:row>61</xdr:row>
      <xdr:rowOff>113877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62</xdr:row>
      <xdr:rowOff>100754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537613"/>
          <a:ext cx="889000" cy="19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121920</xdr:rowOff>
    </xdr:from>
    <xdr:to>
      <xdr:col>15</xdr:col>
      <xdr:colOff>133350</xdr:colOff>
      <xdr:row>60</xdr:row>
      <xdr:rowOff>52070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76623</xdr:rowOff>
    </xdr:from>
    <xdr:to>
      <xdr:col>11</xdr:col>
      <xdr:colOff>31750</xdr:colOff>
      <xdr:row>62</xdr:row>
      <xdr:rowOff>100754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1447800" y="1070652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xdr:rowOff>
    </xdr:from>
    <xdr:to>
      <xdr:col>7</xdr:col>
      <xdr:colOff>31750</xdr:colOff>
      <xdr:row>62</xdr:row>
      <xdr:rowOff>103294</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113471</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119804</xdr:rowOff>
    </xdr:from>
    <xdr:to>
      <xdr:col>23</xdr:col>
      <xdr:colOff>184150</xdr:colOff>
      <xdr:row>64</xdr:row>
      <xdr:rowOff>49954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91881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9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53357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28363</xdr:rowOff>
    </xdr:from>
    <xdr:to>
      <xdr:col>15</xdr:col>
      <xdr:colOff>133350</xdr:colOff>
      <xdr:row>61</xdr:row>
      <xdr:rowOff>129963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114740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49954</xdr:rowOff>
    </xdr:from>
    <xdr:to>
      <xdr:col>11</xdr:col>
      <xdr:colOff>82550</xdr:colOff>
      <xdr:row>62</xdr:row>
      <xdr:rowOff>151554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136331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[194,310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人件費や物件費が類似団体平均より低いことから、全体として低い水準にある。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維持補修費は除排雪経費の占める割合が大きく、豪雪地帯の特殊要因によるものである。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今後、人件費の増加や物価上昇に伴う物件費・維持補修費の増加が見込まれることから、引き続き効果的な支出に努める。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162846</xdr:rowOff>
    </xdr:from>
    <xdr:to>
      <xdr:col>23</xdr:col>
      <xdr:colOff>133350</xdr:colOff>
      <xdr:row>89</xdr:row>
      <xdr:rowOff>150395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3878846"/>
          <a:ext cx="0" cy="1530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122472</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38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150395</xdr:rowOff>
    </xdr:from>
    <xdr:to>
      <xdr:col>24</xdr:col>
      <xdr:colOff>12700</xdr:colOff>
      <xdr:row>89</xdr:row>
      <xdr:rowOff>150395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40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77773</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62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162846</xdr:rowOff>
    </xdr:from>
    <xdr:to>
      <xdr:col>24</xdr:col>
      <xdr:colOff>12700</xdr:colOff>
      <xdr:row>80</xdr:row>
      <xdr:rowOff>162846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387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2158</xdr:rowOff>
    </xdr:from>
    <xdr:to>
      <xdr:col>23</xdr:col>
      <xdr:colOff>133350</xdr:colOff>
      <xdr:row>82</xdr:row>
      <xdr:rowOff>9415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4061058"/>
          <a:ext cx="838200" cy="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26694</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408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54617</xdr:rowOff>
    </xdr:from>
    <xdr:to>
      <xdr:col>23</xdr:col>
      <xdr:colOff>184150</xdr:colOff>
      <xdr:row>82</xdr:row>
      <xdr:rowOff>156217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2158</xdr:rowOff>
    </xdr:from>
    <xdr:to>
      <xdr:col>19</xdr:col>
      <xdr:colOff>133350</xdr:colOff>
      <xdr:row>82</xdr:row>
      <xdr:rowOff>11162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3225800" y="14061058"/>
          <a:ext cx="889000" cy="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22859</xdr:rowOff>
    </xdr:from>
    <xdr:to>
      <xdr:col>19</xdr:col>
      <xdr:colOff>184150</xdr:colOff>
      <xdr:row>82</xdr:row>
      <xdr:rowOff>124459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109236</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4168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121115</xdr:rowOff>
    </xdr:from>
    <xdr:to>
      <xdr:col>15</xdr:col>
      <xdr:colOff>82550</xdr:colOff>
      <xdr:row>82</xdr:row>
      <xdr:rowOff>11162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4008565"/>
          <a:ext cx="889000" cy="6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166635</xdr:rowOff>
    </xdr:from>
    <xdr:to>
      <xdr:col>15</xdr:col>
      <xdr:colOff>133350</xdr:colOff>
      <xdr:row>82</xdr:row>
      <xdr:rowOff>96785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81562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414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32117</xdr:rowOff>
    </xdr:from>
    <xdr:to>
      <xdr:col>11</xdr:col>
      <xdr:colOff>31750</xdr:colOff>
      <xdr:row>81</xdr:row>
      <xdr:rowOff>121115</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919567"/>
          <a:ext cx="889000" cy="8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44429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106769</xdr:rowOff>
    </xdr:from>
    <xdr:to>
      <xdr:col>7</xdr:col>
      <xdr:colOff>31750</xdr:colOff>
      <xdr:row>82</xdr:row>
      <xdr:rowOff>36919</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21696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130065</xdr:rowOff>
    </xdr:from>
    <xdr:to>
      <xdr:col>23</xdr:col>
      <xdr:colOff>184150</xdr:colOff>
      <xdr:row>82</xdr:row>
      <xdr:rowOff>60215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40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146592</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386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122808</xdr:rowOff>
    </xdr:from>
    <xdr:to>
      <xdr:col>19</xdr:col>
      <xdr:colOff>184150</xdr:colOff>
      <xdr:row>82</xdr:row>
      <xdr:rowOff>52958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40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63135</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3779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131812</xdr:rowOff>
    </xdr:from>
    <xdr:to>
      <xdr:col>15</xdr:col>
      <xdr:colOff>133350</xdr:colOff>
      <xdr:row>82</xdr:row>
      <xdr:rowOff>61962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401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72139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3788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70315</xdr:rowOff>
    </xdr:from>
    <xdr:to>
      <xdr:col>11</xdr:col>
      <xdr:colOff>82550</xdr:colOff>
      <xdr:row>82</xdr:row>
      <xdr:rowOff>465</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39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10642</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72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152767</xdr:rowOff>
    </xdr:from>
    <xdr:to>
      <xdr:col>7</xdr:col>
      <xdr:colOff>31750</xdr:colOff>
      <xdr:row>81</xdr:row>
      <xdr:rowOff>82917</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86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93094</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37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給料表は６級制となっているため高齢層は指数が低いことや、これまで行革による職員数削減措置としての新規採用の抑制などにより指数が抑えられてきたが、採用抑制により生じた年齢構成のアンバランス解消のための計画的な採用等により、指数は以前より上昇している。引き続き事務事業の見直しによる業務の効率化や民間力の活用に加え、</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の推進により、総人件費抑制に努める。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8" name="給与水準   （国との比較）グラフ枠">
          <a:extLst>
            <a:ext uri="{FF2B5EF4-FFF2-40B4-BE49-F238E27FC236}">
              <a16:creationId xmlns:a16="http://schemas.microsoft.com/office/drawing/2014/main" id="{00000000-0008-0000-0300-000002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127302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7018000" y="13846629"/>
          <a:ext cx="0" cy="1539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60" name="給与水準   （国との比較）最小値テキスト">
          <a:extLst>
            <a:ext uri="{FF2B5EF4-FFF2-40B4-BE49-F238E27FC236}">
              <a16:creationId xmlns:a16="http://schemas.microsoft.com/office/drawing/2014/main" id="{00000000-0008-0000-0300-00000401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62" name="給与水準   （国との比較）最大値テキスト">
          <a:extLst>
            <a:ext uri="{FF2B5EF4-FFF2-40B4-BE49-F238E27FC236}">
              <a16:creationId xmlns:a16="http://schemas.microsoft.com/office/drawing/2014/main" id="{00000000-0008-0000-0300-000006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79527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179800" y="1498418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5" name="給与水準   （国との比較）平均値テキスト">
          <a:extLst>
            <a:ext uri="{FF2B5EF4-FFF2-40B4-BE49-F238E27FC236}">
              <a16:creationId xmlns:a16="http://schemas.microsoft.com/office/drawing/2014/main" id="{00000000-0008-0000-0300-000009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56545</xdr:rowOff>
    </xdr:from>
    <xdr:to>
      <xdr:col>77</xdr:col>
      <xdr:colOff>44450</xdr:colOff>
      <xdr:row>87</xdr:row>
      <xdr:rowOff>68036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5290800" y="149726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73782</xdr:rowOff>
    </xdr:from>
    <xdr:to>
      <xdr:col>77</xdr:col>
      <xdr:colOff>95250</xdr:colOff>
      <xdr:row>87</xdr:row>
      <xdr:rowOff>3932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6129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14109</xdr:rowOff>
    </xdr:from>
    <xdr:ext cx="7366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798800" y="14587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147562</xdr:rowOff>
    </xdr:from>
    <xdr:to>
      <xdr:col>72</xdr:col>
      <xdr:colOff>203200</xdr:colOff>
      <xdr:row>87</xdr:row>
      <xdr:rowOff>56545</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4401800" y="148922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62291</xdr:rowOff>
    </xdr:from>
    <xdr:to>
      <xdr:col>73</xdr:col>
      <xdr:colOff>44450</xdr:colOff>
      <xdr:row>86</xdr:row>
      <xdr:rowOff>163891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5240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2618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909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147562</xdr:rowOff>
    </xdr:from>
    <xdr:to>
      <xdr:col>68</xdr:col>
      <xdr:colOff>152400</xdr:colOff>
      <xdr:row>87</xdr:row>
      <xdr:rowOff>10584</xdr:rowOff>
    </xdr:to>
    <xdr:cxnSp macro="">
      <xdr:nvCxnSpPr>
        <xdr:cNvPr id="273" name="直線コネクタ 272">
          <a:extLst>
            <a:ext uri="{FF2B5EF4-FFF2-40B4-BE49-F238E27FC236}">
              <a16:creationId xmlns:a16="http://schemas.microsoft.com/office/drawing/2014/main" id="{00000000-0008-0000-0300-000011010000}"/>
            </a:ext>
          </a:extLst>
        </xdr:cNvPr>
        <xdr:cNvCxnSpPr/>
      </xdr:nvCxnSpPr>
      <xdr:spPr>
        <a:xfrm flipV="1">
          <a:off x="13512800" y="14892262"/>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39309</xdr:rowOff>
    </xdr:from>
    <xdr:to>
      <xdr:col>68</xdr:col>
      <xdr:colOff>203200</xdr:colOff>
      <xdr:row>86</xdr:row>
      <xdr:rowOff>140909</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4351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151086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6" name="フローチャート: 判断 275">
          <a:extLst>
            <a:ext uri="{FF2B5EF4-FFF2-40B4-BE49-F238E27FC236}">
              <a16:creationId xmlns:a16="http://schemas.microsoft.com/office/drawing/2014/main" id="{00000000-0008-0000-0300-000014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28727</xdr:rowOff>
    </xdr:from>
    <xdr:to>
      <xdr:col>81</xdr:col>
      <xdr:colOff>95250</xdr:colOff>
      <xdr:row>87</xdr:row>
      <xdr:rowOff>130327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9672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804</xdr:rowOff>
    </xdr:from>
    <xdr:ext cx="762000" cy="259045"/>
    <xdr:sp macro="" textlink="">
      <xdr:nvSpPr>
        <xdr:cNvPr id="284" name="給与水準   （国との比較）該当値テキスト">
          <a:extLst>
            <a:ext uri="{FF2B5EF4-FFF2-40B4-BE49-F238E27FC236}">
              <a16:creationId xmlns:a16="http://schemas.microsoft.com/office/drawing/2014/main" id="{00000000-0008-0000-0300-00001C010000}"/>
            </a:ext>
          </a:extLst>
        </xdr:cNvPr>
        <xdr:cNvSpPr txBox="1"/>
      </xdr:nvSpPr>
      <xdr:spPr>
        <a:xfrm>
          <a:off x="17106900" y="14916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5745</xdr:rowOff>
    </xdr:from>
    <xdr:to>
      <xdr:col>73</xdr:col>
      <xdr:colOff>44450</xdr:colOff>
      <xdr:row>87</xdr:row>
      <xdr:rowOff>107345</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5240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92122</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909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96762</xdr:rowOff>
    </xdr:from>
    <xdr:to>
      <xdr:col>68</xdr:col>
      <xdr:colOff>203200</xdr:colOff>
      <xdr:row>87</xdr:row>
      <xdr:rowOff>26912</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4351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11689</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020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91" name="楕円 290">
          <a:extLst>
            <a:ext uri="{FF2B5EF4-FFF2-40B4-BE49-F238E27FC236}">
              <a16:creationId xmlns:a16="http://schemas.microsoft.com/office/drawing/2014/main" id="{00000000-0008-0000-0300-000023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これまで現業部門の退職不補充、保育所の民間委託をはじめとした行財政改革の取組などにより、現在は適正な水準にある。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からの定年引上げにより、今後は２年に一度定年退職者が０となるが、組織の新陳代謝の観点から、採用は継続的に行っていく。また、デジタル技術の活用をはじめとした行政改革の推進を前提として、定年延長職員を含め限られた職員で効率的な行政執行を行うことができる組織・職員体制の構築を図っていく。</a:t>
          </a:r>
        </a:p>
      </xdr:txBody>
    </xdr:sp>
    <xdr:clientData/>
  </xdr:twoCellAnchor>
  <xdr:oneCellAnchor>
    <xdr:from>
      <xdr:col>61</xdr:col>
      <xdr:colOff>6350</xdr:colOff>
      <xdr:row>54</xdr:row>
      <xdr:rowOff>139700</xdr:rowOff>
    </xdr:from>
    <xdr:ext cx="349839" cy="225703"/>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3" name="定員管理の状況グラフ枠">
          <a:extLst>
            <a:ext uri="{FF2B5EF4-FFF2-40B4-BE49-F238E27FC236}">
              <a16:creationId xmlns:a16="http://schemas.microsoft.com/office/drawing/2014/main" id="{00000000-0008-0000-0300-00004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91380</xdr:rowOff>
    </xdr:from>
    <xdr:to>
      <xdr:col>81</xdr:col>
      <xdr:colOff>44450</xdr:colOff>
      <xdr:row>66</xdr:row>
      <xdr:rowOff>158387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7018000" y="10035480"/>
          <a:ext cx="0" cy="1438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130464</xdr:rowOff>
    </xdr:from>
    <xdr:ext cx="762000" cy="259045"/>
    <xdr:sp macro="" textlink="">
      <xdr:nvSpPr>
        <xdr:cNvPr id="325" name="定員管理の状況最小値テキスト">
          <a:extLst>
            <a:ext uri="{FF2B5EF4-FFF2-40B4-BE49-F238E27FC236}">
              <a16:creationId xmlns:a16="http://schemas.microsoft.com/office/drawing/2014/main" id="{00000000-0008-0000-0300-000045010000}"/>
            </a:ext>
          </a:extLst>
        </xdr:cNvPr>
        <xdr:cNvSpPr txBox="1"/>
      </xdr:nvSpPr>
      <xdr:spPr>
        <a:xfrm>
          <a:off x="17106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158387</xdr:rowOff>
    </xdr:from>
    <xdr:to>
      <xdr:col>81</xdr:col>
      <xdr:colOff>133350</xdr:colOff>
      <xdr:row>66</xdr:row>
      <xdr:rowOff>158387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6307</xdr:rowOff>
    </xdr:from>
    <xdr:ext cx="762000" cy="259045"/>
    <xdr:sp macro="" textlink="">
      <xdr:nvSpPr>
        <xdr:cNvPr id="327" name="定員管理の状況最大値テキスト">
          <a:extLst>
            <a:ext uri="{FF2B5EF4-FFF2-40B4-BE49-F238E27FC236}">
              <a16:creationId xmlns:a16="http://schemas.microsoft.com/office/drawing/2014/main" id="{00000000-0008-0000-0300-000047010000}"/>
            </a:ext>
          </a:extLst>
        </xdr:cNvPr>
        <xdr:cNvSpPr txBox="1"/>
      </xdr:nvSpPr>
      <xdr:spPr>
        <a:xfrm>
          <a:off x="17106900" y="977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91380</xdr:rowOff>
    </xdr:from>
    <xdr:to>
      <xdr:col>81</xdr:col>
      <xdr:colOff>133350</xdr:colOff>
      <xdr:row>58</xdr:row>
      <xdr:rowOff>91380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929100" y="1003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155484</xdr:rowOff>
    </xdr:from>
    <xdr:to>
      <xdr:col>81</xdr:col>
      <xdr:colOff>44450</xdr:colOff>
      <xdr:row>60</xdr:row>
      <xdr:rowOff>21953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6179800" y="10271034"/>
          <a:ext cx="8382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121332</xdr:rowOff>
    </xdr:from>
    <xdr:ext cx="762000" cy="259045"/>
    <xdr:sp macro="" textlink="">
      <xdr:nvSpPr>
        <xdr:cNvPr id="330" name="定員管理の状況平均値テキスト">
          <a:extLst>
            <a:ext uri="{FF2B5EF4-FFF2-40B4-BE49-F238E27FC236}">
              <a16:creationId xmlns:a16="http://schemas.microsoft.com/office/drawing/2014/main" id="{00000000-0008-0000-0300-00004A010000}"/>
            </a:ext>
          </a:extLst>
        </xdr:cNvPr>
        <xdr:cNvSpPr txBox="1"/>
      </xdr:nvSpPr>
      <xdr:spPr>
        <a:xfrm>
          <a:off x="17106900" y="10408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149255</xdr:rowOff>
    </xdr:from>
    <xdr:to>
      <xdr:col>81</xdr:col>
      <xdr:colOff>95250</xdr:colOff>
      <xdr:row>61</xdr:row>
      <xdr:rowOff>79405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9672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135951</xdr:rowOff>
    </xdr:from>
    <xdr:to>
      <xdr:col>77</xdr:col>
      <xdr:colOff>44450</xdr:colOff>
      <xdr:row>59</xdr:row>
      <xdr:rowOff>155484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5290800" y="10251501"/>
          <a:ext cx="8890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116417</xdr:rowOff>
    </xdr:from>
    <xdr:to>
      <xdr:col>72</xdr:col>
      <xdr:colOff>203200</xdr:colOff>
      <xdr:row>59</xdr:row>
      <xdr:rowOff>135951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4401800" y="10231967"/>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106741</xdr:rowOff>
    </xdr:from>
    <xdr:to>
      <xdr:col>73</xdr:col>
      <xdr:colOff>44450</xdr:colOff>
      <xdr:row>61</xdr:row>
      <xdr:rowOff>36891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5240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21668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86541</xdr:rowOff>
    </xdr:from>
    <xdr:to>
      <xdr:col>68</xdr:col>
      <xdr:colOff>152400</xdr:colOff>
      <xdr:row>59</xdr:row>
      <xdr:rowOff>116417</xdr:rowOff>
    </xdr:to>
    <xdr:cxnSp macro="">
      <xdr:nvCxnSpPr>
        <xdr:cNvPr id="338" name="直線コネクタ 337">
          <a:extLst>
            <a:ext uri="{FF2B5EF4-FFF2-40B4-BE49-F238E27FC236}">
              <a16:creationId xmlns:a16="http://schemas.microsoft.com/office/drawing/2014/main" id="{00000000-0008-0000-0300-000052010000}"/>
            </a:ext>
          </a:extLst>
        </xdr:cNvPr>
        <xdr:cNvCxnSpPr/>
      </xdr:nvCxnSpPr>
      <xdr:spPr>
        <a:xfrm>
          <a:off x="13512800" y="10202091"/>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73418</xdr:rowOff>
    </xdr:from>
    <xdr:to>
      <xdr:col>68</xdr:col>
      <xdr:colOff>203200</xdr:colOff>
      <xdr:row>61</xdr:row>
      <xdr:rowOff>3568</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4351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159795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41" name="フローチャート: 判断 340">
          <a:extLst>
            <a:ext uri="{FF2B5EF4-FFF2-40B4-BE49-F238E27FC236}">
              <a16:creationId xmlns:a16="http://schemas.microsoft.com/office/drawing/2014/main" id="{00000000-0008-0000-0300-000055010000}"/>
            </a:ext>
          </a:extLst>
        </xdr:cNvPr>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37754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142603</xdr:rowOff>
    </xdr:from>
    <xdr:to>
      <xdr:col>81</xdr:col>
      <xdr:colOff>95250</xdr:colOff>
      <xdr:row>60</xdr:row>
      <xdr:rowOff>72753</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9672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159130</xdr:rowOff>
    </xdr:from>
    <xdr:ext cx="762000" cy="259045"/>
    <xdr:sp macro="" textlink="">
      <xdr:nvSpPr>
        <xdr:cNvPr id="349" name="定員管理の状況該当値テキスト">
          <a:extLst>
            <a:ext uri="{FF2B5EF4-FFF2-40B4-BE49-F238E27FC236}">
              <a16:creationId xmlns:a16="http://schemas.microsoft.com/office/drawing/2014/main" id="{00000000-0008-0000-0300-00005D010000}"/>
            </a:ext>
          </a:extLst>
        </xdr:cNvPr>
        <xdr:cNvSpPr txBox="1"/>
      </xdr:nvSpPr>
      <xdr:spPr>
        <a:xfrm>
          <a:off x="17106900" y="1010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104684</xdr:rowOff>
    </xdr:from>
    <xdr:to>
      <xdr:col>77</xdr:col>
      <xdr:colOff>95250</xdr:colOff>
      <xdr:row>60</xdr:row>
      <xdr:rowOff>34834</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6129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45011</xdr:rowOff>
    </xdr:from>
    <xdr:ext cx="7366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798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85151</xdr:rowOff>
    </xdr:from>
    <xdr:to>
      <xdr:col>73</xdr:col>
      <xdr:colOff>44450</xdr:colOff>
      <xdr:row>60</xdr:row>
      <xdr:rowOff>15301</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5240000" y="102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25478</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909800" y="996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65617</xdr:rowOff>
    </xdr:from>
    <xdr:to>
      <xdr:col>68</xdr:col>
      <xdr:colOff>203200</xdr:colOff>
      <xdr:row>59</xdr:row>
      <xdr:rowOff>167217</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4351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5944</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4020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35741</xdr:rowOff>
    </xdr:from>
    <xdr:to>
      <xdr:col>64</xdr:col>
      <xdr:colOff>152400</xdr:colOff>
      <xdr:row>59</xdr:row>
      <xdr:rowOff>137341</xdr:rowOff>
    </xdr:to>
    <xdr:sp macro="" textlink="">
      <xdr:nvSpPr>
        <xdr:cNvPr id="356" name="楕円 355">
          <a:extLst>
            <a:ext uri="{FF2B5EF4-FFF2-40B4-BE49-F238E27FC236}">
              <a16:creationId xmlns:a16="http://schemas.microsoft.com/office/drawing/2014/main" id="{00000000-0008-0000-0300-000064010000}"/>
            </a:ext>
          </a:extLst>
        </xdr:cNvPr>
        <xdr:cNvSpPr/>
      </xdr:nvSpPr>
      <xdr:spPr>
        <a:xfrm>
          <a:off x="13462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147518</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131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9" name="正方形/長方形 368">
          <a:extLst>
            <a:ext uri="{FF2B5EF4-FFF2-40B4-BE49-F238E27FC236}">
              <a16:creationId xmlns:a16="http://schemas.microsoft.com/office/drawing/2014/main" id="{00000000-0008-0000-0300-00007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年度については公債費の増額に伴い、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カ年平均で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公債費が増加し単年度比率は増加しており、今後、公債費のピークを迎えることから当該比率も増加していく見込みであるが、これまで過疎対策事業債等の交付税措置の割合の高い地方債を活用してきたことから直ちに財政状況を悪化させるものではない。今後も交付税措置のある地方債を適切に活用し財政運営を行っていく。</a:t>
          </a:r>
        </a:p>
      </xdr:txBody>
    </xdr:sp>
    <xdr:clientData/>
  </xdr:twoCellAnchor>
  <xdr:oneCellAnchor>
    <xdr:from>
      <xdr:col>61</xdr:col>
      <xdr:colOff>6350</xdr:colOff>
      <xdr:row>32</xdr:row>
      <xdr:rowOff>101600</xdr:rowOff>
    </xdr:from>
    <xdr:ext cx="298543" cy="225703"/>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9" name="公債費負担の状況グラフ枠">
          <a:extLst>
            <a:ext uri="{FF2B5EF4-FFF2-40B4-BE49-F238E27FC236}">
              <a16:creationId xmlns:a16="http://schemas.microsoft.com/office/drawing/2014/main" id="{00000000-0008-0000-0300-00008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68792</xdr:rowOff>
    </xdr:from>
    <xdr:to>
      <xdr:col>81</xdr:col>
      <xdr:colOff>44450</xdr:colOff>
      <xdr:row>44</xdr:row>
      <xdr:rowOff>124883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7018000" y="6240992"/>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91" name="公債費負担の状況最小値テキスト">
          <a:extLst>
            <a:ext uri="{FF2B5EF4-FFF2-40B4-BE49-F238E27FC236}">
              <a16:creationId xmlns:a16="http://schemas.microsoft.com/office/drawing/2014/main" id="{00000000-0008-0000-0300-000087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155169</xdr:rowOff>
    </xdr:from>
    <xdr:ext cx="762000" cy="259045"/>
    <xdr:sp macro="" textlink="">
      <xdr:nvSpPr>
        <xdr:cNvPr id="393" name="公債費負担の状況最大値テキスト">
          <a:extLst>
            <a:ext uri="{FF2B5EF4-FFF2-40B4-BE49-F238E27FC236}">
              <a16:creationId xmlns:a16="http://schemas.microsoft.com/office/drawing/2014/main" id="{00000000-0008-0000-0300-000089010000}"/>
            </a:ext>
          </a:extLst>
        </xdr:cNvPr>
        <xdr:cNvSpPr txBox="1"/>
      </xdr:nvSpPr>
      <xdr:spPr>
        <a:xfrm>
          <a:off x="17106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68792</xdr:rowOff>
    </xdr:from>
    <xdr:to>
      <xdr:col>81</xdr:col>
      <xdr:colOff>133350</xdr:colOff>
      <xdr:row>36</xdr:row>
      <xdr:rowOff>68792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6929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126471</xdr:rowOff>
    </xdr:from>
    <xdr:to>
      <xdr:col>81</xdr:col>
      <xdr:colOff>44450</xdr:colOff>
      <xdr:row>42</xdr:row>
      <xdr:rowOff>65617</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6179800" y="7155921"/>
          <a:ext cx="838200" cy="11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42456</xdr:rowOff>
    </xdr:from>
    <xdr:ext cx="762000" cy="259045"/>
    <xdr:sp macro="" textlink="">
      <xdr:nvSpPr>
        <xdr:cNvPr id="396" name="公債費負担の状況平均値テキスト">
          <a:extLst>
            <a:ext uri="{FF2B5EF4-FFF2-40B4-BE49-F238E27FC236}">
              <a16:creationId xmlns:a16="http://schemas.microsoft.com/office/drawing/2014/main" id="{00000000-0008-0000-0300-00008C010000}"/>
            </a:ext>
          </a:extLst>
        </xdr:cNvPr>
        <xdr:cNvSpPr txBox="1"/>
      </xdr:nvSpPr>
      <xdr:spPr>
        <a:xfrm>
          <a:off x="17106900" y="672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6967200" y="688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157163</xdr:rowOff>
    </xdr:from>
    <xdr:to>
      <xdr:col>77</xdr:col>
      <xdr:colOff>44450</xdr:colOff>
      <xdr:row>41</xdr:row>
      <xdr:rowOff>126471</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5290800" y="7015163"/>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96838</xdr:rowOff>
    </xdr:from>
    <xdr:to>
      <xdr:col>72</xdr:col>
      <xdr:colOff>203200</xdr:colOff>
      <xdr:row>40</xdr:row>
      <xdr:rowOff>157163</xdr:rowOff>
    </xdr:to>
    <xdr:cxnSp macro="">
      <xdr:nvCxnSpPr>
        <xdr:cNvPr id="401" name="直線コネクタ 400">
          <a:extLst>
            <a:ext uri="{FF2B5EF4-FFF2-40B4-BE49-F238E27FC236}">
              <a16:creationId xmlns:a16="http://schemas.microsoft.com/office/drawing/2014/main" id="{00000000-0008-0000-0300-000091010000}"/>
            </a:ext>
          </a:extLst>
        </xdr:cNvPr>
        <xdr:cNvCxnSpPr/>
      </xdr:nvCxnSpPr>
      <xdr:spPr>
        <a:xfrm>
          <a:off x="14401800" y="695483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66675</xdr:rowOff>
    </xdr:from>
    <xdr:to>
      <xdr:col>68</xdr:col>
      <xdr:colOff>152400</xdr:colOff>
      <xdr:row>40</xdr:row>
      <xdr:rowOff>96838</xdr:rowOff>
    </xdr:to>
    <xdr:cxnSp macro="">
      <xdr:nvCxnSpPr>
        <xdr:cNvPr id="404" name="直線コネクタ 403">
          <a:extLst>
            <a:ext uri="{FF2B5EF4-FFF2-40B4-BE49-F238E27FC236}">
              <a16:creationId xmlns:a16="http://schemas.microsoft.com/office/drawing/2014/main" id="{00000000-0008-0000-0300-000094010000}"/>
            </a:ext>
          </a:extLst>
        </xdr:cNvPr>
        <xdr:cNvCxnSpPr/>
      </xdr:nvCxnSpPr>
      <xdr:spPr>
        <a:xfrm>
          <a:off x="13512800" y="692467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405" name="フローチャート: 判断 404">
          <a:extLst>
            <a:ext uri="{FF2B5EF4-FFF2-40B4-BE49-F238E27FC236}">
              <a16:creationId xmlns:a16="http://schemas.microsoft.com/office/drawing/2014/main" id="{00000000-0008-0000-0300-000095010000}"/>
            </a:ext>
          </a:extLst>
        </xdr:cNvPr>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96308</xdr:rowOff>
    </xdr:from>
    <xdr:to>
      <xdr:col>64</xdr:col>
      <xdr:colOff>152400</xdr:colOff>
      <xdr:row>41</xdr:row>
      <xdr:rowOff>26458</xdr:rowOff>
    </xdr:to>
    <xdr:sp macro="" textlink="">
      <xdr:nvSpPr>
        <xdr:cNvPr id="407" name="フローチャート: 判断 406">
          <a:extLst>
            <a:ext uri="{FF2B5EF4-FFF2-40B4-BE49-F238E27FC236}">
              <a16:creationId xmlns:a16="http://schemas.microsoft.com/office/drawing/2014/main" id="{00000000-0008-0000-0300-000097010000}"/>
            </a:ext>
          </a:extLst>
        </xdr:cNvPr>
        <xdr:cNvSpPr/>
      </xdr:nvSpPr>
      <xdr:spPr>
        <a:xfrm>
          <a:off x="13462000" y="695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11235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14817</xdr:rowOff>
    </xdr:from>
    <xdr:to>
      <xdr:col>81</xdr:col>
      <xdr:colOff>95250</xdr:colOff>
      <xdr:row>42</xdr:row>
      <xdr:rowOff>116417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6967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158344</xdr:rowOff>
    </xdr:from>
    <xdr:ext cx="762000" cy="259045"/>
    <xdr:sp macro="" textlink="">
      <xdr:nvSpPr>
        <xdr:cNvPr id="415" name="公債費負担の状況該当値テキスト">
          <a:extLst>
            <a:ext uri="{FF2B5EF4-FFF2-40B4-BE49-F238E27FC236}">
              <a16:creationId xmlns:a16="http://schemas.microsoft.com/office/drawing/2014/main" id="{00000000-0008-0000-0300-00009F010000}"/>
            </a:ext>
          </a:extLst>
        </xdr:cNvPr>
        <xdr:cNvSpPr txBox="1"/>
      </xdr:nvSpPr>
      <xdr:spPr>
        <a:xfrm>
          <a:off x="17106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75671</xdr:rowOff>
    </xdr:from>
    <xdr:to>
      <xdr:col>77</xdr:col>
      <xdr:colOff>95250</xdr:colOff>
      <xdr:row>42</xdr:row>
      <xdr:rowOff>5821</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6129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162048</xdr:rowOff>
    </xdr:from>
    <xdr:ext cx="7366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798800" y="7191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106363</xdr:rowOff>
    </xdr:from>
    <xdr:to>
      <xdr:col>73</xdr:col>
      <xdr:colOff>44450</xdr:colOff>
      <xdr:row>41</xdr:row>
      <xdr:rowOff>36513</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5240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21290</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49098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46038</xdr:rowOff>
    </xdr:from>
    <xdr:to>
      <xdr:col>68</xdr:col>
      <xdr:colOff>203200</xdr:colOff>
      <xdr:row>40</xdr:row>
      <xdr:rowOff>147638</xdr:rowOff>
    </xdr:to>
    <xdr:sp macro="" textlink="">
      <xdr:nvSpPr>
        <xdr:cNvPr id="420" name="楕円 419">
          <a:extLst>
            <a:ext uri="{FF2B5EF4-FFF2-40B4-BE49-F238E27FC236}">
              <a16:creationId xmlns:a16="http://schemas.microsoft.com/office/drawing/2014/main" id="{00000000-0008-0000-0300-0000A4010000}"/>
            </a:ext>
          </a:extLst>
        </xdr:cNvPr>
        <xdr:cNvSpPr/>
      </xdr:nvSpPr>
      <xdr:spPr>
        <a:xfrm>
          <a:off x="14351000" y="6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132415</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4020800" y="699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15875</xdr:rowOff>
    </xdr:from>
    <xdr:to>
      <xdr:col>64</xdr:col>
      <xdr:colOff>152400</xdr:colOff>
      <xdr:row>40</xdr:row>
      <xdr:rowOff>117475</xdr:rowOff>
    </xdr:to>
    <xdr:sp macro="" textlink="">
      <xdr:nvSpPr>
        <xdr:cNvPr id="422" name="楕円 421">
          <a:extLst>
            <a:ext uri="{FF2B5EF4-FFF2-40B4-BE49-F238E27FC236}">
              <a16:creationId xmlns:a16="http://schemas.microsoft.com/office/drawing/2014/main" id="{00000000-0008-0000-0300-0000A6010000}"/>
            </a:ext>
          </a:extLst>
        </xdr:cNvPr>
        <xdr:cNvSpPr/>
      </xdr:nvSpPr>
      <xdr:spPr>
        <a:xfrm>
          <a:off x="13462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127652</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3131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32" name="正方形/長方形 431">
          <a:extLst>
            <a:ext uri="{FF2B5EF4-FFF2-40B4-BE49-F238E27FC236}">
              <a16:creationId xmlns:a16="http://schemas.microsoft.com/office/drawing/2014/main" id="{00000000-0008-0000-0300-0000B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正方形/長方形 432">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4" name="正方形/長方形 433">
          <a:extLst>
            <a:ext uri="{FF2B5EF4-FFF2-40B4-BE49-F238E27FC236}">
              <a16:creationId xmlns:a16="http://schemas.microsoft.com/office/drawing/2014/main" id="{00000000-0008-0000-0300-0000B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5" name="正方形/長方形 434">
          <a:extLst>
            <a:ext uri="{FF2B5EF4-FFF2-40B4-BE49-F238E27FC236}">
              <a16:creationId xmlns:a16="http://schemas.microsoft.com/office/drawing/2014/main" id="{00000000-0008-0000-0300-0000B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ポイント改善した。これは公営企業における地方債残高が減少したことに加え、減債基金や公共施設整備基金等の充当可能基金の残高が増加したことによるものである。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地方債の残高については減少傾向となる見込みではあるが、基金の取崩しも計画していることから、今後も交付税措置のある地方債を適切に活用し財政運営を行っていく。</a:t>
          </a:r>
        </a:p>
      </xdr:txBody>
    </xdr:sp>
    <xdr:clientData/>
  </xdr:twoCellAnchor>
  <xdr:oneCellAnchor>
    <xdr:from>
      <xdr:col>61</xdr:col>
      <xdr:colOff>6350</xdr:colOff>
      <xdr:row>10</xdr:row>
      <xdr:rowOff>63500</xdr:rowOff>
    </xdr:from>
    <xdr:ext cx="298543" cy="225703"/>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53" name="将来負担の状況グラフ枠">
          <a:extLst>
            <a:ext uri="{FF2B5EF4-FFF2-40B4-BE49-F238E27FC236}">
              <a16:creationId xmlns:a16="http://schemas.microsoft.com/office/drawing/2014/main" id="{00000000-0008-0000-0300-0000C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147683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7018000" y="2313214"/>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119760</xdr:rowOff>
    </xdr:from>
    <xdr:ext cx="762000" cy="259045"/>
    <xdr:sp macro="" textlink="">
      <xdr:nvSpPr>
        <xdr:cNvPr id="455" name="将来負担の状況最小値テキスト">
          <a:extLst>
            <a:ext uri="{FF2B5EF4-FFF2-40B4-BE49-F238E27FC236}">
              <a16:creationId xmlns:a16="http://schemas.microsoft.com/office/drawing/2014/main" id="{00000000-0008-0000-0300-0000C7010000}"/>
            </a:ext>
          </a:extLst>
        </xdr:cNvPr>
        <xdr:cNvSpPr txBox="1"/>
      </xdr:nvSpPr>
      <xdr:spPr>
        <a:xfrm>
          <a:off x="17106900" y="389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147683</xdr:rowOff>
    </xdr:from>
    <xdr:to>
      <xdr:col>81</xdr:col>
      <xdr:colOff>133350</xdr:colOff>
      <xdr:row>22</xdr:row>
      <xdr:rowOff>147683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6929100" y="391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7" name="将来負担の状況最大値テキスト">
          <a:extLst>
            <a:ext uri="{FF2B5EF4-FFF2-40B4-BE49-F238E27FC236}">
              <a16:creationId xmlns:a16="http://schemas.microsoft.com/office/drawing/2014/main" id="{00000000-0008-0000-0300-0000C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84122</xdr:rowOff>
    </xdr:from>
    <xdr:to>
      <xdr:col>81</xdr:col>
      <xdr:colOff>44450</xdr:colOff>
      <xdr:row>15</xdr:row>
      <xdr:rowOff>106862</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6179800" y="2484422"/>
          <a:ext cx="838200" cy="19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60" name="将来負担の状況平均値テキスト">
          <a:extLst>
            <a:ext uri="{FF2B5EF4-FFF2-40B4-BE49-F238E27FC236}">
              <a16:creationId xmlns:a16="http://schemas.microsoft.com/office/drawing/2014/main" id="{00000000-0008-0000-0300-0000CC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106862</xdr:rowOff>
    </xdr:from>
    <xdr:to>
      <xdr:col>77</xdr:col>
      <xdr:colOff>44450</xdr:colOff>
      <xdr:row>16</xdr:row>
      <xdr:rowOff>15845</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flipV="1">
          <a:off x="15290800" y="267861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15845</xdr:rowOff>
    </xdr:from>
    <xdr:to>
      <xdr:col>72</xdr:col>
      <xdr:colOff>203200</xdr:colOff>
      <xdr:row>17</xdr:row>
      <xdr:rowOff>59267</xdr:rowOff>
    </xdr:to>
    <xdr:cxnSp macro="">
      <xdr:nvCxnSpPr>
        <xdr:cNvPr id="465" name="直線コネクタ 464">
          <a:extLst>
            <a:ext uri="{FF2B5EF4-FFF2-40B4-BE49-F238E27FC236}">
              <a16:creationId xmlns:a16="http://schemas.microsoft.com/office/drawing/2014/main" id="{00000000-0008-0000-0300-0000D1010000}"/>
            </a:ext>
          </a:extLst>
        </xdr:cNvPr>
        <xdr:cNvCxnSpPr/>
      </xdr:nvCxnSpPr>
      <xdr:spPr>
        <a:xfrm flipV="1">
          <a:off x="14401800" y="2759045"/>
          <a:ext cx="8890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131233</xdr:rowOff>
    </xdr:from>
    <xdr:to>
      <xdr:col>73</xdr:col>
      <xdr:colOff>44450</xdr:colOff>
      <xdr:row>14</xdr:row>
      <xdr:rowOff>61383</xdr:rowOff>
    </xdr:to>
    <xdr:sp macro="" textlink="">
      <xdr:nvSpPr>
        <xdr:cNvPr id="466" name="フローチャート: 判断 465">
          <a:extLst>
            <a:ext uri="{FF2B5EF4-FFF2-40B4-BE49-F238E27FC236}">
              <a16:creationId xmlns:a16="http://schemas.microsoft.com/office/drawing/2014/main" id="{00000000-0008-0000-0300-0000D2010000}"/>
            </a:ext>
          </a:extLst>
        </xdr:cNvPr>
        <xdr:cNvSpPr/>
      </xdr:nvSpPr>
      <xdr:spPr>
        <a:xfrm>
          <a:off x="15240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59267</xdr:rowOff>
    </xdr:from>
    <xdr:to>
      <xdr:col>68</xdr:col>
      <xdr:colOff>152400</xdr:colOff>
      <xdr:row>17</xdr:row>
      <xdr:rowOff>139700</xdr:rowOff>
    </xdr:to>
    <xdr:cxnSp macro="">
      <xdr:nvCxnSpPr>
        <xdr:cNvPr id="468" name="直線コネクタ 467">
          <a:extLst>
            <a:ext uri="{FF2B5EF4-FFF2-40B4-BE49-F238E27FC236}">
              <a16:creationId xmlns:a16="http://schemas.microsoft.com/office/drawing/2014/main" id="{00000000-0008-0000-0300-0000D4010000}"/>
            </a:ext>
          </a:extLst>
        </xdr:cNvPr>
        <xdr:cNvCxnSpPr/>
      </xdr:nvCxnSpPr>
      <xdr:spPr>
        <a:xfrm flipV="1">
          <a:off x="13512800" y="297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132140</xdr:rowOff>
    </xdr:from>
    <xdr:to>
      <xdr:col>68</xdr:col>
      <xdr:colOff>203200</xdr:colOff>
      <xdr:row>15</xdr:row>
      <xdr:rowOff>62290</xdr:rowOff>
    </xdr:to>
    <xdr:sp macro="" textlink="">
      <xdr:nvSpPr>
        <xdr:cNvPr id="469" name="フローチャート: 判断 468">
          <a:extLst>
            <a:ext uri="{FF2B5EF4-FFF2-40B4-BE49-F238E27FC236}">
              <a16:creationId xmlns:a16="http://schemas.microsoft.com/office/drawing/2014/main" id="{00000000-0008-0000-0300-0000D5010000}"/>
            </a:ext>
          </a:extLst>
        </xdr:cNvPr>
        <xdr:cNvSpPr/>
      </xdr:nvSpPr>
      <xdr:spPr>
        <a:xfrm>
          <a:off x="14351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71" name="フローチャート: 判断 470">
          <a:extLst>
            <a:ext uri="{FF2B5EF4-FFF2-40B4-BE49-F238E27FC236}">
              <a16:creationId xmlns:a16="http://schemas.microsoft.com/office/drawing/2014/main" id="{00000000-0008-0000-0300-0000D7010000}"/>
            </a:ext>
          </a:extLst>
        </xdr:cNvPr>
        <xdr:cNvSpPr/>
      </xdr:nvSpPr>
      <xdr:spPr>
        <a:xfrm>
          <a:off x="13462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43741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33322</xdr:rowOff>
    </xdr:from>
    <xdr:to>
      <xdr:col>81</xdr:col>
      <xdr:colOff>95250</xdr:colOff>
      <xdr:row>14</xdr:row>
      <xdr:rowOff>134922</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6967200" y="24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5399</xdr:rowOff>
    </xdr:from>
    <xdr:ext cx="762000" cy="259045"/>
    <xdr:sp macro="" textlink="">
      <xdr:nvSpPr>
        <xdr:cNvPr id="479" name="将来負担の状況該当値テキスト">
          <a:extLst>
            <a:ext uri="{FF2B5EF4-FFF2-40B4-BE49-F238E27FC236}">
              <a16:creationId xmlns:a16="http://schemas.microsoft.com/office/drawing/2014/main" id="{00000000-0008-0000-0300-0000DF010000}"/>
            </a:ext>
          </a:extLst>
        </xdr:cNvPr>
        <xdr:cNvSpPr txBox="1"/>
      </xdr:nvSpPr>
      <xdr:spPr>
        <a:xfrm>
          <a:off x="17106900" y="240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56062</xdr:rowOff>
    </xdr:from>
    <xdr:to>
      <xdr:col>77</xdr:col>
      <xdr:colOff>95250</xdr:colOff>
      <xdr:row>15</xdr:row>
      <xdr:rowOff>157662</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6129000" y="262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142439</xdr:rowOff>
    </xdr:from>
    <xdr:ext cx="7366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5798800" y="2714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136495</xdr:rowOff>
    </xdr:from>
    <xdr:to>
      <xdr:col>73</xdr:col>
      <xdr:colOff>44450</xdr:colOff>
      <xdr:row>16</xdr:row>
      <xdr:rowOff>66645</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5240000" y="27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51422</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4909800" y="2794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8467</xdr:rowOff>
    </xdr:from>
    <xdr:to>
      <xdr:col>68</xdr:col>
      <xdr:colOff>203200</xdr:colOff>
      <xdr:row>17</xdr:row>
      <xdr:rowOff>110067</xdr:rowOff>
    </xdr:to>
    <xdr:sp macro="" textlink="">
      <xdr:nvSpPr>
        <xdr:cNvPr id="484" name="楕円 483">
          <a:extLst>
            <a:ext uri="{FF2B5EF4-FFF2-40B4-BE49-F238E27FC236}">
              <a16:creationId xmlns:a16="http://schemas.microsoft.com/office/drawing/2014/main" id="{00000000-0008-0000-0300-0000E4010000}"/>
            </a:ext>
          </a:extLst>
        </xdr:cNvPr>
        <xdr:cNvSpPr/>
      </xdr:nvSpPr>
      <xdr:spPr>
        <a:xfrm>
          <a:off x="14351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94844</xdr:rowOff>
    </xdr:from>
    <xdr:ext cx="762000" cy="259045"/>
    <xdr:sp macro="" textlink="">
      <xdr:nvSpPr>
        <xdr:cNvPr id="485" name="テキスト ボックス 484">
          <a:extLst>
            <a:ext uri="{FF2B5EF4-FFF2-40B4-BE49-F238E27FC236}">
              <a16:creationId xmlns:a16="http://schemas.microsoft.com/office/drawing/2014/main" id="{00000000-0008-0000-0300-0000E5010000}"/>
            </a:ext>
          </a:extLst>
        </xdr:cNvPr>
        <xdr:cNvSpPr txBox="1"/>
      </xdr:nvSpPr>
      <xdr:spPr>
        <a:xfrm>
          <a:off x="14020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88900</xdr:rowOff>
    </xdr:from>
    <xdr:to>
      <xdr:col>64</xdr:col>
      <xdr:colOff>152400</xdr:colOff>
      <xdr:row>18</xdr:row>
      <xdr:rowOff>19050</xdr:rowOff>
    </xdr:to>
    <xdr:sp macro="" textlink="">
      <xdr:nvSpPr>
        <xdr:cNvPr id="486" name="楕円 485">
          <a:extLst>
            <a:ext uri="{FF2B5EF4-FFF2-40B4-BE49-F238E27FC236}">
              <a16:creationId xmlns:a16="http://schemas.microsoft.com/office/drawing/2014/main" id="{00000000-0008-0000-0300-0000E6010000}"/>
            </a:ext>
          </a:extLst>
        </xdr:cNvPr>
        <xdr:cNvSpPr/>
      </xdr:nvSpPr>
      <xdr:spPr>
        <a:xfrm>
          <a:off x="13462000" y="30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3827</xdr:rowOff>
    </xdr:from>
    <xdr:ext cx="762000" cy="259045"/>
    <xdr:sp macro="" textlink="">
      <xdr:nvSpPr>
        <xdr:cNvPr id="487" name="テキスト ボックス 486">
          <a:extLst>
            <a:ext uri="{FF2B5EF4-FFF2-40B4-BE49-F238E27FC236}">
              <a16:creationId xmlns:a16="http://schemas.microsoft.com/office/drawing/2014/main" id="{00000000-0008-0000-0300-0000E7010000}"/>
            </a:ext>
          </a:extLst>
        </xdr:cNvPr>
        <xdr:cNvSpPr txBox="1"/>
      </xdr:nvSpPr>
      <xdr:spPr>
        <a:xfrm>
          <a:off x="13131800" y="308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類似団体平均より低い水準にある。人件費については会計年度任用職員制度や今後の定年延長等の制度改正の影響を大きく受けることから、定員管理計画に基づき職員総数の適正管理に取り組んでいく。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41</xdr:row>
      <xdr:rowOff>153670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88900</xdr:rowOff>
    </xdr:from>
    <xdr:to>
      <xdr:col>24</xdr:col>
      <xdr:colOff>25400</xdr:colOff>
      <xdr:row>34</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5918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78757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96520</xdr:rowOff>
    </xdr:from>
    <xdr:to>
      <xdr:col>19</xdr:col>
      <xdr:colOff>187325</xdr:colOff>
      <xdr:row>34</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25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154957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104140</xdr:rowOff>
    </xdr:from>
    <xdr:to>
      <xdr:col>15</xdr:col>
      <xdr:colOff>98425</xdr:colOff>
      <xdr:row>35</xdr:row>
      <xdr:rowOff>16510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334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35</xdr:row>
      <xdr:rowOff>16510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9486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78757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38100</xdr:rowOff>
    </xdr:from>
    <xdr:to>
      <xdr:col>24</xdr:col>
      <xdr:colOff>76200</xdr:colOff>
      <xdr:row>34</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118127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45720</xdr:rowOff>
    </xdr:from>
    <xdr:to>
      <xdr:col>20</xdr:col>
      <xdr:colOff>38100</xdr:colOff>
      <xdr:row>34</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4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53340</xdr:rowOff>
    </xdr:from>
    <xdr:to>
      <xdr:col>15</xdr:col>
      <xdr:colOff>149225</xdr:colOff>
      <xdr:row>34</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137160</xdr:rowOff>
    </xdr:from>
    <xdr:to>
      <xdr:col>11</xdr:col>
      <xdr:colOff>60325</xdr:colOff>
      <xdr:row>35</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77487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68580</xdr:rowOff>
    </xdr:from>
    <xdr:to>
      <xdr:col>6</xdr:col>
      <xdr:colOff>171450</xdr:colOff>
      <xdr:row>34</xdr:row>
      <xdr:rowOff>170180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的な行政運営経費については可能な限り圧縮に努めており、類似団体平均を下回っている。今後、デジタル化の推進に伴うシステム保守等に係る委託料の増加も見込まれることから、物価高騰の状況を注視しつつ引き続き事務の効率化を図り経費の圧縮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81280</xdr:rowOff>
    </xdr:from>
    <xdr:to>
      <xdr:col>82</xdr:col>
      <xdr:colOff>107950</xdr:colOff>
      <xdr:row>20</xdr:row>
      <xdr:rowOff>161290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3101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133367</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56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161290</xdr:rowOff>
    </xdr:from>
    <xdr:to>
      <xdr:col>82</xdr:col>
      <xdr:colOff>196850</xdr:colOff>
      <xdr:row>20</xdr:row>
      <xdr:rowOff>161290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590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167657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5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81280</xdr:rowOff>
    </xdr:from>
    <xdr:to>
      <xdr:col>82</xdr:col>
      <xdr:colOff>196850</xdr:colOff>
      <xdr:row>13</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31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64135</xdr:rowOff>
    </xdr:from>
    <xdr:to>
      <xdr:col>82</xdr:col>
      <xdr:colOff>107950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4644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31132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02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358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29845</xdr:rowOff>
    </xdr:from>
    <xdr:to>
      <xdr:col>73</xdr:col>
      <xdr:colOff>180975</xdr:colOff>
      <xdr:row>14</xdr:row>
      <xdr:rowOff>35560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4301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36847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29845</xdr:rowOff>
    </xdr:from>
    <xdr:to>
      <xdr:col>69</xdr:col>
      <xdr:colOff>92075</xdr:colOff>
      <xdr:row>14</xdr:row>
      <xdr:rowOff>104140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4301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144780</xdr:rowOff>
    </xdr:from>
    <xdr:to>
      <xdr:col>69</xdr:col>
      <xdr:colOff>142875</xdr:colOff>
      <xdr:row>15</xdr:row>
      <xdr:rowOff>74930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59707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116205</xdr:rowOff>
    </xdr:from>
    <xdr:to>
      <xdr:col>65</xdr:col>
      <xdr:colOff>53975</xdr:colOff>
      <xdr:row>16</xdr:row>
      <xdr:rowOff>46355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31132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13335</xdr:rowOff>
    </xdr:from>
    <xdr:to>
      <xdr:col>82</xdr:col>
      <xdr:colOff>158750</xdr:colOff>
      <xdr:row>14</xdr:row>
      <xdr:rowOff>114935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1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29862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58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19050</xdr:rowOff>
    </xdr:from>
    <xdr:to>
      <xdr:col>78</xdr:col>
      <xdr:colOff>120650</xdr:colOff>
      <xdr:row>14</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130827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8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150495</xdr:rowOff>
    </xdr:from>
    <xdr:to>
      <xdr:col>69</xdr:col>
      <xdr:colOff>142875</xdr:colOff>
      <xdr:row>14</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90822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53340</xdr:rowOff>
    </xdr:from>
    <xdr:to>
      <xdr:col>65</xdr:col>
      <xdr:colOff>53975</xdr:colOff>
      <xdr:row>14</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165117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社会保障経費の増嵩傾向に加え、令和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も保育料の完全無償化など子育て支援に係る施策を推進していくことから、扶助費については増えていくものと考えられるため、過疎対策事業債（ソフト分）などの必要な財源を確保しながら引き続き事業を展開し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186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57</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747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88900</xdr:rowOff>
    </xdr:from>
    <xdr:to>
      <xdr:col>19</xdr:col>
      <xdr:colOff>187325</xdr:colOff>
      <xdr:row>57</xdr:row>
      <xdr:rowOff>88900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098800" y="9861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88900</xdr:rowOff>
    </xdr:from>
    <xdr:to>
      <xdr:col>15</xdr:col>
      <xdr:colOff>98425</xdr:colOff>
      <xdr:row>57</xdr:row>
      <xdr:rowOff>165100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861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165100</xdr:rowOff>
    </xdr:from>
    <xdr:to>
      <xdr:col>11</xdr:col>
      <xdr:colOff>9525</xdr:colOff>
      <xdr:row>58</xdr:row>
      <xdr:rowOff>107950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937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54627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95250</xdr:rowOff>
    </xdr:from>
    <xdr:to>
      <xdr:col>24</xdr:col>
      <xdr:colOff>76200</xdr:colOff>
      <xdr:row>57</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67327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38100</xdr:rowOff>
    </xdr:from>
    <xdr:to>
      <xdr:col>20</xdr:col>
      <xdr:colOff>38100</xdr:colOff>
      <xdr:row>57</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114300</xdr:rowOff>
    </xdr:from>
    <xdr:to>
      <xdr:col>11</xdr:col>
      <xdr:colOff>60325</xdr:colOff>
      <xdr:row>58</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その他に係る経常収支比率が類似団体を上回っているのは、下水道事業をはじめとした繰出金と、除排雪経費を含む維持補修費が類似団体平均を上回っているためである。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繰出金については、特に下水道事業へ対する繰出金が高止まり傾向にある。施設の老朽化に伴う維持管理経費の増嵩も見込まれることから、公営企業法適用や施設の統廃合も踏まえ経営の健全化に向けた対応を推進していく。</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143328</xdr:rowOff>
    </xdr:from>
    <xdr:to>
      <xdr:col>82</xdr:col>
      <xdr:colOff>107950</xdr:colOff>
      <xdr:row>62</xdr:row>
      <xdr:rowOff>50800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058728"/>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58255</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143328</xdr:rowOff>
    </xdr:from>
    <xdr:to>
      <xdr:col>82</xdr:col>
      <xdr:colOff>196850</xdr:colOff>
      <xdr:row>52</xdr:row>
      <xdr:rowOff>143328</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97065</xdr:rowOff>
    </xdr:from>
    <xdr:to>
      <xdr:col>82</xdr:col>
      <xdr:colOff>107950</xdr:colOff>
      <xdr:row>60</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212615"/>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119942</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4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103415</xdr:rowOff>
    </xdr:from>
    <xdr:to>
      <xdr:col>82</xdr:col>
      <xdr:colOff>158750</xdr:colOff>
      <xdr:row>57</xdr:row>
      <xdr:rowOff>33565</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162378</xdr:rowOff>
    </xdr:from>
    <xdr:to>
      <xdr:col>78</xdr:col>
      <xdr:colOff>69850</xdr:colOff>
      <xdr:row>60</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77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152599</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58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162378</xdr:rowOff>
    </xdr:from>
    <xdr:to>
      <xdr:col>73</xdr:col>
      <xdr:colOff>180975</xdr:colOff>
      <xdr:row>60</xdr:row>
      <xdr:rowOff>132443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2779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119942</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132443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2997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160565</xdr:rowOff>
    </xdr:from>
    <xdr:to>
      <xdr:col>65</xdr:col>
      <xdr:colOff>53975</xdr:colOff>
      <xdr:row>58</xdr:row>
      <xdr:rowOff>90715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100892</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46265</xdr:rowOff>
    </xdr:from>
    <xdr:to>
      <xdr:col>82</xdr:col>
      <xdr:colOff>158750</xdr:colOff>
      <xdr:row>59</xdr:row>
      <xdr:rowOff>147865</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18342</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38100</xdr:rowOff>
    </xdr:from>
    <xdr:to>
      <xdr:col>78</xdr:col>
      <xdr:colOff>120650</xdr:colOff>
      <xdr:row>60</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124477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41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111578</xdr:rowOff>
    </xdr:from>
    <xdr:to>
      <xdr:col>74</xdr:col>
      <xdr:colOff>31750</xdr:colOff>
      <xdr:row>60</xdr:row>
      <xdr:rowOff>41728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26505</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81643</xdr:rowOff>
    </xdr:from>
    <xdr:to>
      <xdr:col>69</xdr:col>
      <xdr:colOff>142875</xdr:colOff>
      <xdr:row>61</xdr:row>
      <xdr:rowOff>11793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168020</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町立病院へ対する支出が、医師不足や人口減少等の医療需要の変化に加え物価高騰の影響による収益の悪化等により大きくなっている。病院経営については、新・経営改革プランに策定を行い一層の効率化に努める一方、これら以外の補助金等についても精査しながら対応していく。</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69850</xdr:rowOff>
    </xdr:from>
    <xdr:to>
      <xdr:col>85</xdr:col>
      <xdr:colOff>66675</xdr:colOff>
      <xdr:row>42</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12700</xdr:rowOff>
    </xdr:from>
    <xdr:to>
      <xdr:col>85</xdr:col>
      <xdr:colOff>66675</xdr:colOff>
      <xdr:row>39</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127000</xdr:rowOff>
    </xdr:from>
    <xdr:to>
      <xdr:col>85</xdr:col>
      <xdr:colOff>66675</xdr:colOff>
      <xdr:row>35</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69850</xdr:rowOff>
    </xdr:from>
    <xdr:to>
      <xdr:col>85</xdr:col>
      <xdr:colOff>66675</xdr:colOff>
      <xdr:row>32</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12700</xdr:rowOff>
    </xdr:from>
    <xdr:to>
      <xdr:col>82</xdr:col>
      <xdr:colOff>107950</xdr:colOff>
      <xdr:row>41</xdr:row>
      <xdr:rowOff>60325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6705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32402</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60325</xdr:rowOff>
    </xdr:from>
    <xdr:to>
      <xdr:col>82</xdr:col>
      <xdr:colOff>196850</xdr:colOff>
      <xdr:row>41</xdr:row>
      <xdr:rowOff>60325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99077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414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12700</xdr:rowOff>
    </xdr:from>
    <xdr:to>
      <xdr:col>82</xdr:col>
      <xdr:colOff>196850</xdr:colOff>
      <xdr:row>33</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670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155575</xdr:rowOff>
    </xdr:from>
    <xdr:to>
      <xdr:col>82</xdr:col>
      <xdr:colOff>107950</xdr:colOff>
      <xdr:row>35</xdr:row>
      <xdr:rowOff>146050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5984875"/>
          <a:ext cx="8382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48277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22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155575</xdr:rowOff>
    </xdr:from>
    <xdr:to>
      <xdr:col>78</xdr:col>
      <xdr:colOff>69850</xdr:colOff>
      <xdr:row>35</xdr:row>
      <xdr:rowOff>50800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4782800" y="59848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133350</xdr:rowOff>
    </xdr:from>
    <xdr:to>
      <xdr:col>78</xdr:col>
      <xdr:colOff>120650</xdr:colOff>
      <xdr:row>36</xdr:row>
      <xdr:rowOff>63500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31750</xdr:rowOff>
    </xdr:from>
    <xdr:to>
      <xdr:col>73</xdr:col>
      <xdr:colOff>180975</xdr:colOff>
      <xdr:row>35</xdr:row>
      <xdr:rowOff>50800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6032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66675</xdr:rowOff>
    </xdr:from>
    <xdr:to>
      <xdr:col>74</xdr:col>
      <xdr:colOff>31750</xdr:colOff>
      <xdr:row>35</xdr:row>
      <xdr:rowOff>168275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06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153052</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15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31750</xdr:rowOff>
    </xdr:from>
    <xdr:to>
      <xdr:col>69</xdr:col>
      <xdr:colOff>92075</xdr:colOff>
      <xdr:row>35</xdr:row>
      <xdr:rowOff>79375</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6032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114300</xdr:rowOff>
    </xdr:from>
    <xdr:to>
      <xdr:col>69</xdr:col>
      <xdr:colOff>142875</xdr:colOff>
      <xdr:row>36</xdr:row>
      <xdr:rowOff>44450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29227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20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xdr:rowOff>
    </xdr:from>
    <xdr:to>
      <xdr:col>65</xdr:col>
      <xdr:colOff>53975</xdr:colOff>
      <xdr:row>35</xdr:row>
      <xdr:rowOff>111125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121302</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577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95250</xdr:rowOff>
    </xdr:from>
    <xdr:to>
      <xdr:col>82</xdr:col>
      <xdr:colOff>158750</xdr:colOff>
      <xdr:row>36</xdr:row>
      <xdr:rowOff>25400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111777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104775</xdr:rowOff>
    </xdr:from>
    <xdr:to>
      <xdr:col>78</xdr:col>
      <xdr:colOff>120650</xdr:colOff>
      <xdr:row>35</xdr:row>
      <xdr:rowOff>34925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45102</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702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0</xdr:rowOff>
    </xdr:from>
    <xdr:to>
      <xdr:col>74</xdr:col>
      <xdr:colOff>31750</xdr:colOff>
      <xdr:row>35</xdr:row>
      <xdr:rowOff>101600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600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111777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152400</xdr:rowOff>
    </xdr:from>
    <xdr:to>
      <xdr:col>69</xdr:col>
      <xdr:colOff>142875</xdr:colOff>
      <xdr:row>35</xdr:row>
      <xdr:rowOff>82550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92727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28575</xdr:rowOff>
    </xdr:from>
    <xdr:to>
      <xdr:col>65</xdr:col>
      <xdr:colOff>53975</xdr:colOff>
      <xdr:row>35</xdr:row>
      <xdr:rowOff>130175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602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114952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611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公債費については、過疎対策事業債等を活用した大規模事業の元金償還が開始していることから増加傾向にある。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年度に公債費のピークを迎え、以降も高止まりが続く見込みであるため、普通交付税を中心とした歳入経常一般財源の動向を注視しながら、減債基金等の計画的な積立や活用により対応を行っていく。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21844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741148"/>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165371</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0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21844</xdr:rowOff>
    </xdr:from>
    <xdr:to>
      <xdr:col>24</xdr:col>
      <xdr:colOff>114300</xdr:colOff>
      <xdr:row>80</xdr:row>
      <xdr:rowOff>21844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737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78994</xdr:rowOff>
    </xdr:from>
    <xdr:to>
      <xdr:col>24</xdr:col>
      <xdr:colOff>25400</xdr:colOff>
      <xdr:row>80</xdr:row>
      <xdr:rowOff>21844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362354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35577</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122428</xdr:rowOff>
    </xdr:from>
    <xdr:to>
      <xdr:col>19</xdr:col>
      <xdr:colOff>187325</xdr:colOff>
      <xdr:row>79</xdr:row>
      <xdr:rowOff>78994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4955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135399</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9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117856</xdr:rowOff>
    </xdr:from>
    <xdr:to>
      <xdr:col>15</xdr:col>
      <xdr:colOff>98425</xdr:colOff>
      <xdr:row>78</xdr:row>
      <xdr:rowOff>122428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4909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5335</xdr:rowOff>
    </xdr:from>
    <xdr:to>
      <xdr:col>15</xdr:col>
      <xdr:colOff>149225</xdr:colOff>
      <xdr:row>77</xdr:row>
      <xdr:rowOff>106935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85852</xdr:rowOff>
    </xdr:from>
    <xdr:to>
      <xdr:col>11</xdr:col>
      <xdr:colOff>9525</xdr:colOff>
      <xdr:row>78</xdr:row>
      <xdr:rowOff>117856</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458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142494</xdr:rowOff>
    </xdr:from>
    <xdr:to>
      <xdr:col>24</xdr:col>
      <xdr:colOff>76200</xdr:colOff>
      <xdr:row>80</xdr:row>
      <xdr:rowOff>72644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51071</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59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28194</xdr:rowOff>
    </xdr:from>
    <xdr:to>
      <xdr:col>20</xdr:col>
      <xdr:colOff>38100</xdr:colOff>
      <xdr:row>79</xdr:row>
      <xdr:rowOff>129794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114571</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659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71628</xdr:rowOff>
    </xdr:from>
    <xdr:to>
      <xdr:col>15</xdr:col>
      <xdr:colOff>149225</xdr:colOff>
      <xdr:row>79</xdr:row>
      <xdr:rowOff>1778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158005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67056</xdr:rowOff>
    </xdr:from>
    <xdr:to>
      <xdr:col>11</xdr:col>
      <xdr:colOff>60325</xdr:colOff>
      <xdr:row>78</xdr:row>
      <xdr:rowOff>168656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153433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公債費を除く経費の経常収支比率の状況としては平均より上位に位置している。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本町の収入の約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割を交付税が占めており、その動向により財政状況が左右される構造であることから、引き続き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の推進等により経費の削減を図りながら持続可能な財政運営に努めていく。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764008"/>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156227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xdr:rowOff>
    </xdr:from>
    <xdr:to>
      <xdr:col>82</xdr:col>
      <xdr:colOff>196850</xdr:colOff>
      <xdr:row>80</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0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7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46990</xdr:rowOff>
    </xdr:from>
    <xdr:to>
      <xdr:col>82</xdr:col>
      <xdr:colOff>107950</xdr:colOff>
      <xdr:row>75</xdr:row>
      <xdr:rowOff>74422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290574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84853</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15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75</xdr:row>
      <xdr:rowOff>74422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011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90116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156718</xdr:rowOff>
    </xdr:from>
    <xdr:to>
      <xdr:col>69</xdr:col>
      <xdr:colOff>92075</xdr:colOff>
      <xdr:row>76</xdr:row>
      <xdr:rowOff>3556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15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76200</xdr:rowOff>
    </xdr:from>
    <xdr:to>
      <xdr:col>69</xdr:col>
      <xdr:colOff>142875</xdr:colOff>
      <xdr:row>77</xdr:row>
      <xdr:rowOff>6350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4842</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103395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105918</xdr:rowOff>
    </xdr:from>
    <xdr:to>
      <xdr:col>69</xdr:col>
      <xdr:colOff>142875</xdr:colOff>
      <xdr:row>76</xdr:row>
      <xdr:rowOff>36069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46245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124206</xdr:rowOff>
    </xdr:from>
    <xdr:to>
      <xdr:col>65</xdr:col>
      <xdr:colOff>53975</xdr:colOff>
      <xdr:row>76</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64533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52598</xdr:rowOff>
    </xdr:from>
    <xdr:to>
      <xdr:col>29</xdr:col>
      <xdr:colOff>127000</xdr:colOff>
      <xdr:row>19</xdr:row>
      <xdr:rowOff>105137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57623"/>
          <a:ext cx="0" cy="1252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77214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8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105137</xdr:rowOff>
    </xdr:from>
    <xdr:to>
      <xdr:col>30</xdr:col>
      <xdr:colOff>25400</xdr:colOff>
      <xdr:row>19</xdr:row>
      <xdr:rowOff>105137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10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138975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0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52598</xdr:rowOff>
    </xdr:from>
    <xdr:to>
      <xdr:col>30</xdr:col>
      <xdr:colOff>25400</xdr:colOff>
      <xdr:row>12</xdr:row>
      <xdr:rowOff>52598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576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90938</xdr:rowOff>
    </xdr:from>
    <xdr:to>
      <xdr:col>29</xdr:col>
      <xdr:colOff>127000</xdr:colOff>
      <xdr:row>18</xdr:row>
      <xdr:rowOff>105496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5003800" y="3224663"/>
          <a:ext cx="647700" cy="14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104958</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957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88431</xdr:rowOff>
    </xdr:from>
    <xdr:to>
      <xdr:col>29</xdr:col>
      <xdr:colOff>177800</xdr:colOff>
      <xdr:row>18</xdr:row>
      <xdr:rowOff>18581</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50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89148</xdr:rowOff>
    </xdr:from>
    <xdr:to>
      <xdr:col>26</xdr:col>
      <xdr:colOff>50800</xdr:colOff>
      <xdr:row>18</xdr:row>
      <xdr:rowOff>90938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222873"/>
          <a:ext cx="698500" cy="1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133714</xdr:rowOff>
    </xdr:from>
    <xdr:to>
      <xdr:col>26</xdr:col>
      <xdr:colOff>101600</xdr:colOff>
      <xdr:row>18</xdr:row>
      <xdr:rowOff>63864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95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74041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64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89148</xdr:rowOff>
    </xdr:from>
    <xdr:to>
      <xdr:col>22</xdr:col>
      <xdr:colOff>114300</xdr:colOff>
      <xdr:row>18</xdr:row>
      <xdr:rowOff>102982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22873"/>
          <a:ext cx="698500" cy="138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149650</xdr:rowOff>
    </xdr:from>
    <xdr:to>
      <xdr:col>22</xdr:col>
      <xdr:colOff>165100</xdr:colOff>
      <xdr:row>18</xdr:row>
      <xdr:rowOff>79800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11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89977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102982</xdr:rowOff>
    </xdr:from>
    <xdr:to>
      <xdr:col>18</xdr:col>
      <xdr:colOff>177800</xdr:colOff>
      <xdr:row>18</xdr:row>
      <xdr:rowOff>152581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36707"/>
          <a:ext cx="698500" cy="495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9349</xdr:rowOff>
    </xdr:from>
    <xdr:to>
      <xdr:col>19</xdr:col>
      <xdr:colOff>38100</xdr:colOff>
      <xdr:row>18</xdr:row>
      <xdr:rowOff>110949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3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121126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13731</xdr:rowOff>
    </xdr:from>
    <xdr:to>
      <xdr:col>15</xdr:col>
      <xdr:colOff>101600</xdr:colOff>
      <xdr:row>18</xdr:row>
      <xdr:rowOff>115331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47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125508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54696</xdr:rowOff>
    </xdr:from>
    <xdr:to>
      <xdr:col>29</xdr:col>
      <xdr:colOff>177800</xdr:colOff>
      <xdr:row>18</xdr:row>
      <xdr:rowOff>156296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88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26773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40138</xdr:rowOff>
    </xdr:from>
    <xdr:to>
      <xdr:col>26</xdr:col>
      <xdr:colOff>101600</xdr:colOff>
      <xdr:row>18</xdr:row>
      <xdr:rowOff>141738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73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126515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0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38348</xdr:rowOff>
    </xdr:from>
    <xdr:to>
      <xdr:col>22</xdr:col>
      <xdr:colOff>165100</xdr:colOff>
      <xdr:row>18</xdr:row>
      <xdr:rowOff>139948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72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124725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5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52182</xdr:rowOff>
    </xdr:from>
    <xdr:to>
      <xdr:col>19</xdr:col>
      <xdr:colOff>38100</xdr:colOff>
      <xdr:row>18</xdr:row>
      <xdr:rowOff>153782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85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138559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101781</xdr:rowOff>
    </xdr:from>
    <xdr:to>
      <xdr:col>15</xdr:col>
      <xdr:colOff>101600</xdr:colOff>
      <xdr:row>19</xdr:row>
      <xdr:rowOff>31931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35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16708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2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57734</xdr:rowOff>
    </xdr:from>
    <xdr:to>
      <xdr:col>29</xdr:col>
      <xdr:colOff>127000</xdr:colOff>
      <xdr:row>37</xdr:row>
      <xdr:rowOff>268412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5982284"/>
          <a:ext cx="0" cy="1410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240489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6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268412</xdr:rowOff>
    </xdr:from>
    <xdr:to>
      <xdr:col>30</xdr:col>
      <xdr:colOff>25400</xdr:colOff>
      <xdr:row>37</xdr:row>
      <xdr:rowOff>268412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39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315561</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2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57734</xdr:rowOff>
    </xdr:from>
    <xdr:to>
      <xdr:col>30</xdr:col>
      <xdr:colOff>25400</xdr:colOff>
      <xdr:row>33</xdr:row>
      <xdr:rowOff>57734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5982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224635</xdr:rowOff>
    </xdr:from>
    <xdr:to>
      <xdr:col>29</xdr:col>
      <xdr:colOff>127000</xdr:colOff>
      <xdr:row>34</xdr:row>
      <xdr:rowOff>322728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492085"/>
          <a:ext cx="647700" cy="98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128767</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39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156690</xdr:rowOff>
    </xdr:from>
    <xdr:to>
      <xdr:col>29</xdr:col>
      <xdr:colOff>177800</xdr:colOff>
      <xdr:row>35</xdr:row>
      <xdr:rowOff>258290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322728</xdr:rowOff>
    </xdr:from>
    <xdr:to>
      <xdr:col>26</xdr:col>
      <xdr:colOff>50800</xdr:colOff>
      <xdr:row>35</xdr:row>
      <xdr:rowOff>88572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590178"/>
          <a:ext cx="698500" cy="108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152324</xdr:rowOff>
    </xdr:from>
    <xdr:to>
      <xdr:col>26</xdr:col>
      <xdr:colOff>101600</xdr:colOff>
      <xdr:row>35</xdr:row>
      <xdr:rowOff>253924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238701</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84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88572</xdr:rowOff>
    </xdr:from>
    <xdr:to>
      <xdr:col>22</xdr:col>
      <xdr:colOff>114300</xdr:colOff>
      <xdr:row>35</xdr:row>
      <xdr:rowOff>197157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698922"/>
          <a:ext cx="698500" cy="108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193198</xdr:rowOff>
    </xdr:from>
    <xdr:to>
      <xdr:col>22</xdr:col>
      <xdr:colOff>165100</xdr:colOff>
      <xdr:row>35</xdr:row>
      <xdr:rowOff>294798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279575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197157</xdr:rowOff>
    </xdr:from>
    <xdr:to>
      <xdr:col>18</xdr:col>
      <xdr:colOff>177800</xdr:colOff>
      <xdr:row>36</xdr:row>
      <xdr:rowOff>21089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807507"/>
          <a:ext cx="698500" cy="1668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328083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195095</xdr:rowOff>
    </xdr:from>
    <xdr:to>
      <xdr:col>15</xdr:col>
      <xdr:colOff>101600</xdr:colOff>
      <xdr:row>35</xdr:row>
      <xdr:rowOff>296695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054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306872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57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173835</xdr:rowOff>
    </xdr:from>
    <xdr:to>
      <xdr:col>29</xdr:col>
      <xdr:colOff>177800</xdr:colOff>
      <xdr:row>34</xdr:row>
      <xdr:rowOff>275435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441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18912</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28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271928</xdr:rowOff>
    </xdr:from>
    <xdr:to>
      <xdr:col>26</xdr:col>
      <xdr:colOff>101600</xdr:colOff>
      <xdr:row>35</xdr:row>
      <xdr:rowOff>30628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539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40804</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308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37772</xdr:rowOff>
    </xdr:from>
    <xdr:to>
      <xdr:col>22</xdr:col>
      <xdr:colOff>165100</xdr:colOff>
      <xdr:row>35</xdr:row>
      <xdr:rowOff>139372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64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149550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41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146357</xdr:rowOff>
    </xdr:from>
    <xdr:to>
      <xdr:col>19</xdr:col>
      <xdr:colOff>38100</xdr:colOff>
      <xdr:row>35</xdr:row>
      <xdr:rowOff>247957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756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258134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525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313189</xdr:rowOff>
    </xdr:from>
    <xdr:to>
      <xdr:col>15</xdr:col>
      <xdr:colOff>101600</xdr:colOff>
      <xdr:row>36</xdr:row>
      <xdr:rowOff>71889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923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56666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00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165024</xdr:rowOff>
    </xdr:from>
    <xdr:to>
      <xdr:col>24</xdr:col>
      <xdr:colOff>62865</xdr:colOff>
      <xdr:row>38</xdr:row>
      <xdr:rowOff>170142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37074"/>
          <a:ext cx="1270" cy="154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2519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170142</xdr:rowOff>
    </xdr:from>
    <xdr:to>
      <xdr:col>24</xdr:col>
      <xdr:colOff>152400</xdr:colOff>
      <xdr:row>38</xdr:row>
      <xdr:rowOff>170142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111701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12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165024</xdr:rowOff>
    </xdr:from>
    <xdr:to>
      <xdr:col>24</xdr:col>
      <xdr:colOff>152400</xdr:colOff>
      <xdr:row>29</xdr:row>
      <xdr:rowOff>165024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3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154115</xdr:rowOff>
    </xdr:from>
    <xdr:to>
      <xdr:col>24</xdr:col>
      <xdr:colOff>63500</xdr:colOff>
      <xdr:row>37</xdr:row>
      <xdr:rowOff>39713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26315"/>
          <a:ext cx="838200" cy="5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79316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08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5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39713</xdr:rowOff>
    </xdr:from>
    <xdr:to>
      <xdr:col>19</xdr:col>
      <xdr:colOff>177800</xdr:colOff>
      <xdr:row>37</xdr:row>
      <xdr:rowOff>42393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83363"/>
          <a:ext cx="889000" cy="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116891</xdr:rowOff>
    </xdr:from>
    <xdr:to>
      <xdr:col>20</xdr:col>
      <xdr:colOff>38100</xdr:colOff>
      <xdr:row>36</xdr:row>
      <xdr:rowOff>47041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63568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892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42393</xdr:rowOff>
    </xdr:from>
    <xdr:to>
      <xdr:col>15</xdr:col>
      <xdr:colOff>50800</xdr:colOff>
      <xdr:row>37</xdr:row>
      <xdr:rowOff>50648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86043"/>
          <a:ext cx="8890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138760</xdr:rowOff>
    </xdr:from>
    <xdr:to>
      <xdr:col>15</xdr:col>
      <xdr:colOff>101600</xdr:colOff>
      <xdr:row>36</xdr:row>
      <xdr:rowOff>68910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85437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91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50648</xdr:rowOff>
    </xdr:from>
    <xdr:to>
      <xdr:col>10</xdr:col>
      <xdr:colOff>114300</xdr:colOff>
      <xdr:row>38</xdr:row>
      <xdr:rowOff>72606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4298"/>
          <a:ext cx="889000" cy="19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130827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138925</xdr:rowOff>
    </xdr:from>
    <xdr:to>
      <xdr:col>6</xdr:col>
      <xdr:colOff>38100</xdr:colOff>
      <xdr:row>37</xdr:row>
      <xdr:rowOff>69075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85602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103315</xdr:rowOff>
    </xdr:from>
    <xdr:to>
      <xdr:col>24</xdr:col>
      <xdr:colOff>114300</xdr:colOff>
      <xdr:row>37</xdr:row>
      <xdr:rowOff>33465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7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81742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5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160363</xdr:rowOff>
    </xdr:from>
    <xdr:to>
      <xdr:col>20</xdr:col>
      <xdr:colOff>38100</xdr:colOff>
      <xdr:row>37</xdr:row>
      <xdr:rowOff>90513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3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81640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2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163043</xdr:rowOff>
    </xdr:from>
    <xdr:to>
      <xdr:col>15</xdr:col>
      <xdr:colOff>101600</xdr:colOff>
      <xdr:row>37</xdr:row>
      <xdr:rowOff>93193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84320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2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171298</xdr:rowOff>
    </xdr:from>
    <xdr:to>
      <xdr:col>10</xdr:col>
      <xdr:colOff>165100</xdr:colOff>
      <xdr:row>37</xdr:row>
      <xdr:rowOff>101448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92575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21806</xdr:rowOff>
    </xdr:from>
    <xdr:to>
      <xdr:col>6</xdr:col>
      <xdr:colOff>38100</xdr:colOff>
      <xdr:row>38</xdr:row>
      <xdr:rowOff>123406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114533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165688</xdr:rowOff>
    </xdr:from>
    <xdr:to>
      <xdr:col>24</xdr:col>
      <xdr:colOff>62865</xdr:colOff>
      <xdr:row>57</xdr:row>
      <xdr:rowOff>153504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38188"/>
          <a:ext cx="1270" cy="1187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157331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153504</xdr:rowOff>
    </xdr:from>
    <xdr:to>
      <xdr:col>24</xdr:col>
      <xdr:colOff>152400</xdr:colOff>
      <xdr:row>57</xdr:row>
      <xdr:rowOff>153504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26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112365</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165688</xdr:rowOff>
    </xdr:from>
    <xdr:to>
      <xdr:col>24</xdr:col>
      <xdr:colOff>152400</xdr:colOff>
      <xdr:row>50</xdr:row>
      <xdr:rowOff>165688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3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39051</xdr:rowOff>
    </xdr:from>
    <xdr:to>
      <xdr:col>24</xdr:col>
      <xdr:colOff>63500</xdr:colOff>
      <xdr:row>57</xdr:row>
      <xdr:rowOff>62712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811701"/>
          <a:ext cx="838200" cy="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115286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45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92409</xdr:rowOff>
    </xdr:from>
    <xdr:to>
      <xdr:col>24</xdr:col>
      <xdr:colOff>114300</xdr:colOff>
      <xdr:row>57</xdr:row>
      <xdr:rowOff>22559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62712</xdr:rowOff>
    </xdr:from>
    <xdr:to>
      <xdr:col>19</xdr:col>
      <xdr:colOff>177800</xdr:colOff>
      <xdr:row>57</xdr:row>
      <xdr:rowOff>88379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835362"/>
          <a:ext cx="889000" cy="2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108712</xdr:rowOff>
    </xdr:from>
    <xdr:to>
      <xdr:col>20</xdr:col>
      <xdr:colOff>38100</xdr:colOff>
      <xdr:row>57</xdr:row>
      <xdr:rowOff>38862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55389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88379</xdr:rowOff>
    </xdr:from>
    <xdr:to>
      <xdr:col>15</xdr:col>
      <xdr:colOff>50800</xdr:colOff>
      <xdr:row>57</xdr:row>
      <xdr:rowOff>108119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861029"/>
          <a:ext cx="889000" cy="19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134540</xdr:rowOff>
    </xdr:from>
    <xdr:to>
      <xdr:col>15</xdr:col>
      <xdr:colOff>101600</xdr:colOff>
      <xdr:row>57</xdr:row>
      <xdr:rowOff>64690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81217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108119</xdr:rowOff>
    </xdr:from>
    <xdr:to>
      <xdr:col>10</xdr:col>
      <xdr:colOff>114300</xdr:colOff>
      <xdr:row>57</xdr:row>
      <xdr:rowOff>119960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80769"/>
          <a:ext cx="8890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163546</xdr:rowOff>
    </xdr:from>
    <xdr:to>
      <xdr:col>10</xdr:col>
      <xdr:colOff>165100</xdr:colOff>
      <xdr:row>57</xdr:row>
      <xdr:rowOff>93696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110223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135333</xdr:rowOff>
    </xdr:from>
    <xdr:to>
      <xdr:col>6</xdr:col>
      <xdr:colOff>38100</xdr:colOff>
      <xdr:row>57</xdr:row>
      <xdr:rowOff>65483</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82010</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159701</xdr:rowOff>
    </xdr:from>
    <xdr:to>
      <xdr:col>24</xdr:col>
      <xdr:colOff>114300</xdr:colOff>
      <xdr:row>57</xdr:row>
      <xdr:rowOff>89851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76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74628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7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11912</xdr:rowOff>
    </xdr:from>
    <xdr:to>
      <xdr:col>20</xdr:col>
      <xdr:colOff>38100</xdr:colOff>
      <xdr:row>57</xdr:row>
      <xdr:rowOff>113512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78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104639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87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37579</xdr:rowOff>
    </xdr:from>
    <xdr:to>
      <xdr:col>15</xdr:col>
      <xdr:colOff>101600</xdr:colOff>
      <xdr:row>57</xdr:row>
      <xdr:rowOff>139179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1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130306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90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57319</xdr:rowOff>
    </xdr:from>
    <xdr:to>
      <xdr:col>10</xdr:col>
      <xdr:colOff>165100</xdr:colOff>
      <xdr:row>57</xdr:row>
      <xdr:rowOff>158919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8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150046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92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69160</xdr:rowOff>
    </xdr:from>
    <xdr:to>
      <xdr:col>6</xdr:col>
      <xdr:colOff>38100</xdr:colOff>
      <xdr:row>57</xdr:row>
      <xdr:rowOff>170760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4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161887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3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59613</xdr:rowOff>
    </xdr:from>
    <xdr:to>
      <xdr:col>24</xdr:col>
      <xdr:colOff>62865</xdr:colOff>
      <xdr:row>79</xdr:row>
      <xdr:rowOff>9740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61113"/>
          <a:ext cx="1270" cy="1493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13567</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8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9740</xdr:rowOff>
    </xdr:from>
    <xdr:to>
      <xdr:col>24</xdr:col>
      <xdr:colOff>152400</xdr:colOff>
      <xdr:row>79</xdr:row>
      <xdr:rowOff>9740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5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6290</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59613</xdr:rowOff>
    </xdr:from>
    <xdr:to>
      <xdr:col>24</xdr:col>
      <xdr:colOff>152400</xdr:colOff>
      <xdr:row>70</xdr:row>
      <xdr:rowOff>59613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61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165684</xdr:rowOff>
    </xdr:from>
    <xdr:to>
      <xdr:col>24</xdr:col>
      <xdr:colOff>63500</xdr:colOff>
      <xdr:row>75</xdr:row>
      <xdr:rowOff>98133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2681534"/>
          <a:ext cx="838200" cy="27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137392</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67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158965</xdr:rowOff>
    </xdr:from>
    <xdr:to>
      <xdr:col>24</xdr:col>
      <xdr:colOff>114300</xdr:colOff>
      <xdr:row>77</xdr:row>
      <xdr:rowOff>89115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8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132728</xdr:rowOff>
    </xdr:from>
    <xdr:to>
      <xdr:col>19</xdr:col>
      <xdr:colOff>177800</xdr:colOff>
      <xdr:row>73</xdr:row>
      <xdr:rowOff>165684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305678"/>
          <a:ext cx="889000" cy="375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162089</xdr:rowOff>
    </xdr:from>
    <xdr:to>
      <xdr:col>20</xdr:col>
      <xdr:colOff>38100</xdr:colOff>
      <xdr:row>77</xdr:row>
      <xdr:rowOff>92239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9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83366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8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132728</xdr:rowOff>
    </xdr:from>
    <xdr:to>
      <xdr:col>15</xdr:col>
      <xdr:colOff>50800</xdr:colOff>
      <xdr:row>74</xdr:row>
      <xdr:rowOff>30391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305678"/>
          <a:ext cx="889000" cy="412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133514</xdr:rowOff>
    </xdr:from>
    <xdr:to>
      <xdr:col>15</xdr:col>
      <xdr:colOff>101600</xdr:colOff>
      <xdr:row>77</xdr:row>
      <xdr:rowOff>63664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6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54791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30391</xdr:rowOff>
    </xdr:from>
    <xdr:to>
      <xdr:col>10</xdr:col>
      <xdr:colOff>114300</xdr:colOff>
      <xdr:row>76</xdr:row>
      <xdr:rowOff>115545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17691"/>
          <a:ext cx="889000" cy="4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135534</xdr:rowOff>
    </xdr:from>
    <xdr:to>
      <xdr:col>10</xdr:col>
      <xdr:colOff>165100</xdr:colOff>
      <xdr:row>77</xdr:row>
      <xdr:rowOff>65684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56811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5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102730</xdr:rowOff>
    </xdr:from>
    <xdr:to>
      <xdr:col>6</xdr:col>
      <xdr:colOff>38100</xdr:colOff>
      <xdr:row>78</xdr:row>
      <xdr:rowOff>32880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24007</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9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47333</xdr:rowOff>
    </xdr:from>
    <xdr:to>
      <xdr:col>24</xdr:col>
      <xdr:colOff>114300</xdr:colOff>
      <xdr:row>75</xdr:row>
      <xdr:rowOff>148934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060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70210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75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114884</xdr:rowOff>
    </xdr:from>
    <xdr:to>
      <xdr:col>20</xdr:col>
      <xdr:colOff>38100</xdr:colOff>
      <xdr:row>74</xdr:row>
      <xdr:rowOff>45034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63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61561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40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81928</xdr:rowOff>
    </xdr:from>
    <xdr:to>
      <xdr:col>15</xdr:col>
      <xdr:colOff>101600</xdr:colOff>
      <xdr:row>72</xdr:row>
      <xdr:rowOff>12078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25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28605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03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151041</xdr:rowOff>
    </xdr:from>
    <xdr:to>
      <xdr:col>10</xdr:col>
      <xdr:colOff>165100</xdr:colOff>
      <xdr:row>74</xdr:row>
      <xdr:rowOff>81191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66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97718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442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64745</xdr:rowOff>
    </xdr:from>
    <xdr:to>
      <xdr:col>6</xdr:col>
      <xdr:colOff>38100</xdr:colOff>
      <xdr:row>76</xdr:row>
      <xdr:rowOff>166345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0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11422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112987</xdr:rowOff>
    </xdr:from>
    <xdr:to>
      <xdr:col>24</xdr:col>
      <xdr:colOff>62865</xdr:colOff>
      <xdr:row>99</xdr:row>
      <xdr:rowOff>17807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372037"/>
          <a:ext cx="1270" cy="161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21634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17807</xdr:rowOff>
    </xdr:from>
    <xdr:to>
      <xdr:col>24</xdr:col>
      <xdr:colOff>152400</xdr:colOff>
      <xdr:row>99</xdr:row>
      <xdr:rowOff>17807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59664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112987</xdr:rowOff>
    </xdr:from>
    <xdr:to>
      <xdr:col>24</xdr:col>
      <xdr:colOff>152400</xdr:colOff>
      <xdr:row>89</xdr:row>
      <xdr:rowOff>112987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3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23670</xdr:rowOff>
    </xdr:from>
    <xdr:to>
      <xdr:col>24</xdr:col>
      <xdr:colOff>63500</xdr:colOff>
      <xdr:row>94</xdr:row>
      <xdr:rowOff>35328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968520"/>
          <a:ext cx="838200" cy="18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4038</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17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25611</xdr:rowOff>
    </xdr:from>
    <xdr:to>
      <xdr:col>24</xdr:col>
      <xdr:colOff>114300</xdr:colOff>
      <xdr:row>95</xdr:row>
      <xdr:rowOff>127211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31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11945</xdr:rowOff>
    </xdr:from>
    <xdr:to>
      <xdr:col>19</xdr:col>
      <xdr:colOff>177800</xdr:colOff>
      <xdr:row>94</xdr:row>
      <xdr:rowOff>35328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5956795"/>
          <a:ext cx="889000" cy="19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169808</xdr:rowOff>
    </xdr:from>
    <xdr:to>
      <xdr:col>20</xdr:col>
      <xdr:colOff>38100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91085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5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11945</xdr:rowOff>
    </xdr:from>
    <xdr:to>
      <xdr:col>15</xdr:col>
      <xdr:colOff>50800</xdr:colOff>
      <xdr:row>95</xdr:row>
      <xdr:rowOff>43982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5956795"/>
          <a:ext cx="889000" cy="37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167326</xdr:rowOff>
    </xdr:from>
    <xdr:to>
      <xdr:col>15</xdr:col>
      <xdr:colOff>101600</xdr:colOff>
      <xdr:row>95</xdr:row>
      <xdr:rowOff>97476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88603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43982</xdr:rowOff>
    </xdr:from>
    <xdr:to>
      <xdr:col>10</xdr:col>
      <xdr:colOff>114300</xdr:colOff>
      <xdr:row>95</xdr:row>
      <xdr:rowOff>63788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31732"/>
          <a:ext cx="889000" cy="1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155913</xdr:rowOff>
    </xdr:from>
    <xdr:to>
      <xdr:col>10</xdr:col>
      <xdr:colOff>165100</xdr:colOff>
      <xdr:row>97</xdr:row>
      <xdr:rowOff>86063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77190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70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26541</xdr:rowOff>
    </xdr:from>
    <xdr:to>
      <xdr:col>6</xdr:col>
      <xdr:colOff>38100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119268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4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144320</xdr:rowOff>
    </xdr:from>
    <xdr:to>
      <xdr:col>24</xdr:col>
      <xdr:colOff>114300</xdr:colOff>
      <xdr:row>93</xdr:row>
      <xdr:rowOff>74470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1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167197</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769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155978</xdr:rowOff>
    </xdr:from>
    <xdr:to>
      <xdr:col>20</xdr:col>
      <xdr:colOff>38100</xdr:colOff>
      <xdr:row>94</xdr:row>
      <xdr:rowOff>86128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10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102655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87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132595</xdr:rowOff>
    </xdr:from>
    <xdr:to>
      <xdr:col>15</xdr:col>
      <xdr:colOff>101600</xdr:colOff>
      <xdr:row>93</xdr:row>
      <xdr:rowOff>62745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90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79272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681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164632</xdr:rowOff>
    </xdr:from>
    <xdr:to>
      <xdr:col>10</xdr:col>
      <xdr:colOff>165100</xdr:colOff>
      <xdr:row>95</xdr:row>
      <xdr:rowOff>94782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8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111309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5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12988</xdr:rowOff>
    </xdr:from>
    <xdr:to>
      <xdr:col>6</xdr:col>
      <xdr:colOff>38100</xdr:colOff>
      <xdr:row>95</xdr:row>
      <xdr:rowOff>114588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0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131115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07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51087</xdr:rowOff>
    </xdr:from>
    <xdr:to>
      <xdr:col>54</xdr:col>
      <xdr:colOff>189865</xdr:colOff>
      <xdr:row>37</xdr:row>
      <xdr:rowOff>158762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66037"/>
          <a:ext cx="1270" cy="113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162589</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5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158762</xdr:rowOff>
    </xdr:from>
    <xdr:to>
      <xdr:col>55</xdr:col>
      <xdr:colOff>88900</xdr:colOff>
      <xdr:row>37</xdr:row>
      <xdr:rowOff>158762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50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169214</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4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51087</xdr:rowOff>
    </xdr:from>
    <xdr:to>
      <xdr:col>55</xdr:col>
      <xdr:colOff>88900</xdr:colOff>
      <xdr:row>31</xdr:row>
      <xdr:rowOff>51087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6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47597</xdr:rowOff>
    </xdr:from>
    <xdr:to>
      <xdr:col>55</xdr:col>
      <xdr:colOff>0</xdr:colOff>
      <xdr:row>36</xdr:row>
      <xdr:rowOff>49319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19797"/>
          <a:ext cx="838200" cy="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12673</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848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34246</xdr:rowOff>
    </xdr:from>
    <xdr:to>
      <xdr:col>55</xdr:col>
      <xdr:colOff>50800</xdr:colOff>
      <xdr:row>36</xdr:row>
      <xdr:rowOff>135846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49319</xdr:rowOff>
    </xdr:from>
    <xdr:to>
      <xdr:col>50</xdr:col>
      <xdr:colOff>114300</xdr:colOff>
      <xdr:row>36</xdr:row>
      <xdr:rowOff>100243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21519"/>
          <a:ext cx="889000" cy="5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54176</xdr:rowOff>
    </xdr:from>
    <xdr:to>
      <xdr:col>50</xdr:col>
      <xdr:colOff>165100</xdr:colOff>
      <xdr:row>36</xdr:row>
      <xdr:rowOff>155776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146903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76538</xdr:rowOff>
    </xdr:from>
    <xdr:to>
      <xdr:col>45</xdr:col>
      <xdr:colOff>177800</xdr:colOff>
      <xdr:row>36</xdr:row>
      <xdr:rowOff>100243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905838"/>
          <a:ext cx="889000" cy="36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91399</xdr:rowOff>
    </xdr:from>
    <xdr:to>
      <xdr:col>46</xdr:col>
      <xdr:colOff>38100</xdr:colOff>
      <xdr:row>37</xdr:row>
      <xdr:rowOff>21549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12676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76538</xdr:rowOff>
    </xdr:from>
    <xdr:to>
      <xdr:col>41</xdr:col>
      <xdr:colOff>50800</xdr:colOff>
      <xdr:row>36</xdr:row>
      <xdr:rowOff>166751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905838"/>
          <a:ext cx="889000" cy="43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23029</xdr:rowOff>
    </xdr:from>
    <xdr:to>
      <xdr:col>41</xdr:col>
      <xdr:colOff>101600</xdr:colOff>
      <xdr:row>34</xdr:row>
      <xdr:rowOff>124629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141156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150980</xdr:rowOff>
    </xdr:from>
    <xdr:to>
      <xdr:col>36</xdr:col>
      <xdr:colOff>165100</xdr:colOff>
      <xdr:row>37</xdr:row>
      <xdr:rowOff>81130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2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72257</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41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168247</xdr:rowOff>
    </xdr:from>
    <xdr:to>
      <xdr:col>55</xdr:col>
      <xdr:colOff>50800</xdr:colOff>
      <xdr:row>36</xdr:row>
      <xdr:rowOff>98397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6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19674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2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169969</xdr:rowOff>
    </xdr:from>
    <xdr:to>
      <xdr:col>50</xdr:col>
      <xdr:colOff>165100</xdr:colOff>
      <xdr:row>36</xdr:row>
      <xdr:rowOff>100119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116646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4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49443</xdr:rowOff>
    </xdr:from>
    <xdr:to>
      <xdr:col>46</xdr:col>
      <xdr:colOff>38100</xdr:colOff>
      <xdr:row>36</xdr:row>
      <xdr:rowOff>151043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2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167570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9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25738</xdr:rowOff>
    </xdr:from>
    <xdr:to>
      <xdr:col>41</xdr:col>
      <xdr:colOff>101600</xdr:colOff>
      <xdr:row>34</xdr:row>
      <xdr:rowOff>127338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85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118465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47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115951</xdr:rowOff>
    </xdr:from>
    <xdr:to>
      <xdr:col>36</xdr:col>
      <xdr:colOff>165100</xdr:colOff>
      <xdr:row>37</xdr:row>
      <xdr:rowOff>46101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62628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6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4426</xdr:rowOff>
    </xdr:from>
    <xdr:to>
      <xdr:col>54</xdr:col>
      <xdr:colOff>189865</xdr:colOff>
      <xdr:row>58</xdr:row>
      <xdr:rowOff>143731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8376"/>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147558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143731</xdr:rowOff>
    </xdr:from>
    <xdr:to>
      <xdr:col>55</xdr:col>
      <xdr:colOff>88900</xdr:colOff>
      <xdr:row>58</xdr:row>
      <xdr:rowOff>143731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87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122553</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4426</xdr:rowOff>
    </xdr:from>
    <xdr:to>
      <xdr:col>55</xdr:col>
      <xdr:colOff>88900</xdr:colOff>
      <xdr:row>51</xdr:row>
      <xdr:rowOff>4426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64197</xdr:rowOff>
    </xdr:from>
    <xdr:to>
      <xdr:col>55</xdr:col>
      <xdr:colOff>0</xdr:colOff>
      <xdr:row>57</xdr:row>
      <xdr:rowOff>124810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36847"/>
          <a:ext cx="838200" cy="6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156826</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86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133949</xdr:rowOff>
    </xdr:from>
    <xdr:to>
      <xdr:col>55</xdr:col>
      <xdr:colOff>50800</xdr:colOff>
      <xdr:row>57</xdr:row>
      <xdr:rowOff>64099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3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64197</xdr:rowOff>
    </xdr:from>
    <xdr:to>
      <xdr:col>50</xdr:col>
      <xdr:colOff>114300</xdr:colOff>
      <xdr:row>57</xdr:row>
      <xdr:rowOff>171182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36847"/>
          <a:ext cx="889000" cy="10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146024</xdr:rowOff>
    </xdr:from>
    <xdr:to>
      <xdr:col>50</xdr:col>
      <xdr:colOff>165100</xdr:colOff>
      <xdr:row>57</xdr:row>
      <xdr:rowOff>76174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4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92701</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52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169811</xdr:rowOff>
    </xdr:from>
    <xdr:to>
      <xdr:col>45</xdr:col>
      <xdr:colOff>177800</xdr:colOff>
      <xdr:row>57</xdr:row>
      <xdr:rowOff>171182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4246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9111</xdr:rowOff>
    </xdr:from>
    <xdr:to>
      <xdr:col>46</xdr:col>
      <xdr:colOff>38100</xdr:colOff>
      <xdr:row>57</xdr:row>
      <xdr:rowOff>110711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8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127238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55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131398</xdr:rowOff>
    </xdr:from>
    <xdr:to>
      <xdr:col>41</xdr:col>
      <xdr:colOff>50800</xdr:colOff>
      <xdr:row>57</xdr:row>
      <xdr:rowOff>169811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389698"/>
          <a:ext cx="889000" cy="55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146827</xdr:rowOff>
    </xdr:from>
    <xdr:to>
      <xdr:col>41</xdr:col>
      <xdr:colOff>101600</xdr:colOff>
      <xdr:row>57</xdr:row>
      <xdr:rowOff>76977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93504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52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151795</xdr:rowOff>
    </xdr:from>
    <xdr:to>
      <xdr:col>36</xdr:col>
      <xdr:colOff>165100</xdr:colOff>
      <xdr:row>57</xdr:row>
      <xdr:rowOff>81945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73072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84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74010</xdr:rowOff>
    </xdr:from>
    <xdr:to>
      <xdr:col>55</xdr:col>
      <xdr:colOff>50800</xdr:colOff>
      <xdr:row>58</xdr:row>
      <xdr:rowOff>4160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4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52437</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2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13397</xdr:rowOff>
    </xdr:from>
    <xdr:to>
      <xdr:col>50</xdr:col>
      <xdr:colOff>165100</xdr:colOff>
      <xdr:row>57</xdr:row>
      <xdr:rowOff>114997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8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106124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78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120382</xdr:rowOff>
    </xdr:from>
    <xdr:to>
      <xdr:col>46</xdr:col>
      <xdr:colOff>38100</xdr:colOff>
      <xdr:row>58</xdr:row>
      <xdr:rowOff>50532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9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41659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9985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119011</xdr:rowOff>
    </xdr:from>
    <xdr:to>
      <xdr:col>41</xdr:col>
      <xdr:colOff>101600</xdr:colOff>
      <xdr:row>58</xdr:row>
      <xdr:rowOff>49161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9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40288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998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80598</xdr:rowOff>
    </xdr:from>
    <xdr:to>
      <xdr:col>36</xdr:col>
      <xdr:colOff>165100</xdr:colOff>
      <xdr:row>55</xdr:row>
      <xdr:rowOff>10748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33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27275</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11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10089</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83039"/>
          <a:ext cx="1270" cy="121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128216</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95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10089</xdr:rowOff>
    </xdr:from>
    <xdr:to>
      <xdr:col>55</xdr:col>
      <xdr:colOff>88900</xdr:colOff>
      <xdr:row>71</xdr:row>
      <xdr:rowOff>10089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8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155125</xdr:rowOff>
    </xdr:from>
    <xdr:to>
      <xdr:col>55</xdr:col>
      <xdr:colOff>0</xdr:colOff>
      <xdr:row>78</xdr:row>
      <xdr:rowOff>10432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185325"/>
          <a:ext cx="838200" cy="198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4746</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034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153319</xdr:rowOff>
    </xdr:from>
    <xdr:to>
      <xdr:col>55</xdr:col>
      <xdr:colOff>50800</xdr:colOff>
      <xdr:row>77</xdr:row>
      <xdr:rowOff>83469</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18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155125</xdr:rowOff>
    </xdr:from>
    <xdr:to>
      <xdr:col>50</xdr:col>
      <xdr:colOff>114300</xdr:colOff>
      <xdr:row>77</xdr:row>
      <xdr:rowOff>117652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185325"/>
          <a:ext cx="889000" cy="133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144793</xdr:rowOff>
    </xdr:from>
    <xdr:to>
      <xdr:col>50</xdr:col>
      <xdr:colOff>165100</xdr:colOff>
      <xdr:row>77</xdr:row>
      <xdr:rowOff>74943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1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66070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117652</xdr:rowOff>
    </xdr:from>
    <xdr:to>
      <xdr:col>45</xdr:col>
      <xdr:colOff>177800</xdr:colOff>
      <xdr:row>78</xdr:row>
      <xdr:rowOff>15067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319302"/>
          <a:ext cx="889000" cy="6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7953</xdr:rowOff>
    </xdr:from>
    <xdr:to>
      <xdr:col>46</xdr:col>
      <xdr:colOff>38100</xdr:colOff>
      <xdr:row>77</xdr:row>
      <xdr:rowOff>109553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20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126080</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8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132145</xdr:rowOff>
    </xdr:from>
    <xdr:to>
      <xdr:col>41</xdr:col>
      <xdr:colOff>50800</xdr:colOff>
      <xdr:row>78</xdr:row>
      <xdr:rowOff>15067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333795"/>
          <a:ext cx="889000" cy="5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144365</xdr:rowOff>
    </xdr:from>
    <xdr:to>
      <xdr:col>41</xdr:col>
      <xdr:colOff>101600</xdr:colOff>
      <xdr:row>77</xdr:row>
      <xdr:rowOff>74515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91041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139798</xdr:rowOff>
    </xdr:from>
    <xdr:to>
      <xdr:col>36</xdr:col>
      <xdr:colOff>165100</xdr:colOff>
      <xdr:row>77</xdr:row>
      <xdr:rowOff>69948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16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86475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294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131082</xdr:rowOff>
    </xdr:from>
    <xdr:to>
      <xdr:col>55</xdr:col>
      <xdr:colOff>50800</xdr:colOff>
      <xdr:row>78</xdr:row>
      <xdr:rowOff>61232</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33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46009</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247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104325</xdr:rowOff>
    </xdr:from>
    <xdr:to>
      <xdr:col>50</xdr:col>
      <xdr:colOff>165100</xdr:colOff>
      <xdr:row>77</xdr:row>
      <xdr:rowOff>34475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1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51002</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290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66852</xdr:rowOff>
    </xdr:from>
    <xdr:to>
      <xdr:col>46</xdr:col>
      <xdr:colOff>38100</xdr:colOff>
      <xdr:row>77</xdr:row>
      <xdr:rowOff>168452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2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159579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36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135717</xdr:rowOff>
    </xdr:from>
    <xdr:to>
      <xdr:col>41</xdr:col>
      <xdr:colOff>101600</xdr:colOff>
      <xdr:row>78</xdr:row>
      <xdr:rowOff>65867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33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56994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430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81345</xdr:rowOff>
    </xdr:from>
    <xdr:to>
      <xdr:col>36</xdr:col>
      <xdr:colOff>165100</xdr:colOff>
      <xdr:row>78</xdr:row>
      <xdr:rowOff>11495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2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2622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37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27068</xdr:rowOff>
    </xdr:from>
    <xdr:to>
      <xdr:col>54</xdr:col>
      <xdr:colOff>189865</xdr:colOff>
      <xdr:row>98</xdr:row>
      <xdr:rowOff>130397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57568"/>
          <a:ext cx="1270" cy="147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134224</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130397</xdr:rowOff>
    </xdr:from>
    <xdr:to>
      <xdr:col>55</xdr:col>
      <xdr:colOff>88900</xdr:colOff>
      <xdr:row>98</xdr:row>
      <xdr:rowOff>130397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145195</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3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27068</xdr:rowOff>
    </xdr:from>
    <xdr:to>
      <xdr:col>55</xdr:col>
      <xdr:colOff>88900</xdr:colOff>
      <xdr:row>90</xdr:row>
      <xdr:rowOff>27068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5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151282</xdr:rowOff>
    </xdr:from>
    <xdr:to>
      <xdr:col>55</xdr:col>
      <xdr:colOff>0</xdr:colOff>
      <xdr:row>97</xdr:row>
      <xdr:rowOff>93652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10482"/>
          <a:ext cx="838200" cy="11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78928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366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56051</xdr:rowOff>
    </xdr:from>
    <xdr:to>
      <xdr:col>55</xdr:col>
      <xdr:colOff>50800</xdr:colOff>
      <xdr:row>96</xdr:row>
      <xdr:rowOff>157651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93652</xdr:rowOff>
    </xdr:from>
    <xdr:to>
      <xdr:col>50</xdr:col>
      <xdr:colOff>114300</xdr:colOff>
      <xdr:row>97</xdr:row>
      <xdr:rowOff>141757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24302"/>
          <a:ext cx="889000" cy="4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97991</xdr:rowOff>
    </xdr:from>
    <xdr:to>
      <xdr:col>50</xdr:col>
      <xdr:colOff>165100</xdr:colOff>
      <xdr:row>97</xdr:row>
      <xdr:rowOff>28141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44668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55804</xdr:rowOff>
    </xdr:from>
    <xdr:to>
      <xdr:col>45</xdr:col>
      <xdr:colOff>177800</xdr:colOff>
      <xdr:row>97</xdr:row>
      <xdr:rowOff>141757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686454"/>
          <a:ext cx="889000" cy="8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139855</xdr:rowOff>
    </xdr:from>
    <xdr:to>
      <xdr:col>46</xdr:col>
      <xdr:colOff>38100</xdr:colOff>
      <xdr:row>97</xdr:row>
      <xdr:rowOff>70005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9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86532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7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113678</xdr:rowOff>
    </xdr:from>
    <xdr:to>
      <xdr:col>41</xdr:col>
      <xdr:colOff>50800</xdr:colOff>
      <xdr:row>97</xdr:row>
      <xdr:rowOff>55804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058528"/>
          <a:ext cx="889000" cy="62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100482</xdr:rowOff>
    </xdr:from>
    <xdr:to>
      <xdr:col>41</xdr:col>
      <xdr:colOff>101600</xdr:colOff>
      <xdr:row>97</xdr:row>
      <xdr:rowOff>30632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47159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33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115616</xdr:rowOff>
    </xdr:from>
    <xdr:to>
      <xdr:col>36</xdr:col>
      <xdr:colOff>165100</xdr:colOff>
      <xdr:row>97</xdr:row>
      <xdr:rowOff>45766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36893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100482</xdr:rowOff>
    </xdr:from>
    <xdr:to>
      <xdr:col>55</xdr:col>
      <xdr:colOff>50800</xdr:colOff>
      <xdr:row>97</xdr:row>
      <xdr:rowOff>30632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5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78909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42852</xdr:rowOff>
    </xdr:from>
    <xdr:to>
      <xdr:col>50</xdr:col>
      <xdr:colOff>165100</xdr:colOff>
      <xdr:row>97</xdr:row>
      <xdr:rowOff>144452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7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135579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90957</xdr:rowOff>
    </xdr:from>
    <xdr:to>
      <xdr:col>46</xdr:col>
      <xdr:colOff>38100</xdr:colOff>
      <xdr:row>98</xdr:row>
      <xdr:rowOff>21107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2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1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5004</xdr:rowOff>
    </xdr:from>
    <xdr:to>
      <xdr:col>41</xdr:col>
      <xdr:colOff>101600</xdr:colOff>
      <xdr:row>97</xdr:row>
      <xdr:rowOff>106604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3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97731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2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62878</xdr:rowOff>
    </xdr:from>
    <xdr:to>
      <xdr:col>36</xdr:col>
      <xdr:colOff>165100</xdr:colOff>
      <xdr:row>93</xdr:row>
      <xdr:rowOff>164478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00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9555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5782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86564</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401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162492</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77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33241</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1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86564</xdr:rowOff>
    </xdr:from>
    <xdr:to>
      <xdr:col>86</xdr:col>
      <xdr:colOff>25400</xdr:colOff>
      <xdr:row>31</xdr:row>
      <xdr:rowOff>86564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401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1731</xdr:rowOff>
    </xdr:from>
    <xdr:to>
      <xdr:col>85</xdr:col>
      <xdr:colOff>127000</xdr:colOff>
      <xdr:row>38</xdr:row>
      <xdr:rowOff>101341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516831"/>
          <a:ext cx="838200" cy="9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35493</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550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57066</xdr:rowOff>
    </xdr:from>
    <xdr:to>
      <xdr:col>85</xdr:col>
      <xdr:colOff>177800</xdr:colOff>
      <xdr:row>38</xdr:row>
      <xdr:rowOff>158666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7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51140</xdr:rowOff>
    </xdr:from>
    <xdr:to>
      <xdr:col>81</xdr:col>
      <xdr:colOff>50800</xdr:colOff>
      <xdr:row>38</xdr:row>
      <xdr:rowOff>1731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394790"/>
          <a:ext cx="889000" cy="12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43600</xdr:rowOff>
    </xdr:from>
    <xdr:to>
      <xdr:col>81</xdr:col>
      <xdr:colOff>101600</xdr:colOff>
      <xdr:row>38</xdr:row>
      <xdr:rowOff>145200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136327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65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51140</xdr:rowOff>
    </xdr:from>
    <xdr:to>
      <xdr:col>76</xdr:col>
      <xdr:colOff>114300</xdr:colOff>
      <xdr:row>38</xdr:row>
      <xdr:rowOff>28061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394790"/>
          <a:ext cx="889000" cy="14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45982</xdr:rowOff>
    </xdr:from>
    <xdr:to>
      <xdr:col>76</xdr:col>
      <xdr:colOff>165100</xdr:colOff>
      <xdr:row>38</xdr:row>
      <xdr:rowOff>147582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6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138709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653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28061</xdr:rowOff>
    </xdr:from>
    <xdr:to>
      <xdr:col>71</xdr:col>
      <xdr:colOff>177800</xdr:colOff>
      <xdr:row>38</xdr:row>
      <xdr:rowOff>128298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43161"/>
          <a:ext cx="889000" cy="10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17330</xdr:rowOff>
    </xdr:from>
    <xdr:to>
      <xdr:col>72</xdr:col>
      <xdr:colOff>38100</xdr:colOff>
      <xdr:row>38</xdr:row>
      <xdr:rowOff>118930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110057</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62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27068</xdr:rowOff>
    </xdr:from>
    <xdr:to>
      <xdr:col>67</xdr:col>
      <xdr:colOff>101600</xdr:colOff>
      <xdr:row>38</xdr:row>
      <xdr:rowOff>128668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145195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47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50541</xdr:rowOff>
    </xdr:from>
    <xdr:to>
      <xdr:col>85</xdr:col>
      <xdr:colOff>177800</xdr:colOff>
      <xdr:row>38</xdr:row>
      <xdr:rowOff>152141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9918</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353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122381</xdr:rowOff>
    </xdr:from>
    <xdr:to>
      <xdr:col>81</xdr:col>
      <xdr:colOff>101600</xdr:colOff>
      <xdr:row>38</xdr:row>
      <xdr:rowOff>52531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46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69058</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24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340</xdr:rowOff>
    </xdr:from>
    <xdr:to>
      <xdr:col>76</xdr:col>
      <xdr:colOff>165100</xdr:colOff>
      <xdr:row>37</xdr:row>
      <xdr:rowOff>101940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34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118467</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11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148711</xdr:rowOff>
    </xdr:from>
    <xdr:to>
      <xdr:col>72</xdr:col>
      <xdr:colOff>38100</xdr:colOff>
      <xdr:row>38</xdr:row>
      <xdr:rowOff>78861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49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95388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26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77498</xdr:rowOff>
    </xdr:from>
    <xdr:to>
      <xdr:col>67</xdr:col>
      <xdr:colOff>101600</xdr:colOff>
      <xdr:row>39</xdr:row>
      <xdr:rowOff>7648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170225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8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46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151395</xdr:rowOff>
    </xdr:from>
    <xdr:to>
      <xdr:col>85</xdr:col>
      <xdr:colOff>126364</xdr:colOff>
      <xdr:row>78</xdr:row>
      <xdr:rowOff>53412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324345"/>
          <a:ext cx="1269" cy="110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57239</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53412</xdr:rowOff>
    </xdr:from>
    <xdr:to>
      <xdr:col>86</xdr:col>
      <xdr:colOff>25400</xdr:colOff>
      <xdr:row>78</xdr:row>
      <xdr:rowOff>53412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26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98072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9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151395</xdr:rowOff>
    </xdr:from>
    <xdr:to>
      <xdr:col>86</xdr:col>
      <xdr:colOff>25400</xdr:colOff>
      <xdr:row>71</xdr:row>
      <xdr:rowOff>151395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324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162167</xdr:rowOff>
    </xdr:from>
    <xdr:to>
      <xdr:col>85</xdr:col>
      <xdr:colOff>127000</xdr:colOff>
      <xdr:row>76</xdr:row>
      <xdr:rowOff>51775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020917"/>
          <a:ext cx="838200" cy="6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102869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133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124442</xdr:rowOff>
    </xdr:from>
    <xdr:to>
      <xdr:col>85</xdr:col>
      <xdr:colOff>177800</xdr:colOff>
      <xdr:row>77</xdr:row>
      <xdr:rowOff>54592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15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51775</xdr:rowOff>
    </xdr:from>
    <xdr:to>
      <xdr:col>81</xdr:col>
      <xdr:colOff>50800</xdr:colOff>
      <xdr:row>76</xdr:row>
      <xdr:rowOff>109100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081975"/>
          <a:ext cx="889000" cy="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131753</xdr:rowOff>
    </xdr:from>
    <xdr:to>
      <xdr:col>81</xdr:col>
      <xdr:colOff>101600</xdr:colOff>
      <xdr:row>77</xdr:row>
      <xdr:rowOff>61903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16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53030</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25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109100</xdr:rowOff>
    </xdr:from>
    <xdr:to>
      <xdr:col>76</xdr:col>
      <xdr:colOff>114300</xdr:colOff>
      <xdr:row>76</xdr:row>
      <xdr:rowOff>138968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139300"/>
          <a:ext cx="889000" cy="2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142639</xdr:rowOff>
    </xdr:from>
    <xdr:to>
      <xdr:col>76</xdr:col>
      <xdr:colOff>165100</xdr:colOff>
      <xdr:row>77</xdr:row>
      <xdr:rowOff>72789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7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63916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26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138968</xdr:rowOff>
    </xdr:from>
    <xdr:to>
      <xdr:col>71</xdr:col>
      <xdr:colOff>177800</xdr:colOff>
      <xdr:row>76</xdr:row>
      <xdr:rowOff>170145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169168"/>
          <a:ext cx="889000" cy="3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164055</xdr:rowOff>
    </xdr:from>
    <xdr:to>
      <xdr:col>72</xdr:col>
      <xdr:colOff>38100</xdr:colOff>
      <xdr:row>77</xdr:row>
      <xdr:rowOff>94205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85332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156789</xdr:rowOff>
    </xdr:from>
    <xdr:to>
      <xdr:col>67</xdr:col>
      <xdr:colOff>101600</xdr:colOff>
      <xdr:row>77</xdr:row>
      <xdr:rowOff>86939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18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78066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27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111367</xdr:rowOff>
    </xdr:from>
    <xdr:to>
      <xdr:col>85</xdr:col>
      <xdr:colOff>177800</xdr:colOff>
      <xdr:row>76</xdr:row>
      <xdr:rowOff>41517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97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134244</xdr:rowOff>
    </xdr:from>
    <xdr:ext cx="599010"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8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975</xdr:rowOff>
    </xdr:from>
    <xdr:to>
      <xdr:col>81</xdr:col>
      <xdr:colOff>101600</xdr:colOff>
      <xdr:row>76</xdr:row>
      <xdr:rowOff>102575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3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119103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80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58300</xdr:rowOff>
    </xdr:from>
    <xdr:to>
      <xdr:col>76</xdr:col>
      <xdr:colOff>165100</xdr:colOff>
      <xdr:row>76</xdr:row>
      <xdr:rowOff>159900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4977</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6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88168</xdr:rowOff>
    </xdr:from>
    <xdr:to>
      <xdr:col>72</xdr:col>
      <xdr:colOff>38100</xdr:colOff>
      <xdr:row>77</xdr:row>
      <xdr:rowOff>18318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11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34845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89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119345</xdr:rowOff>
    </xdr:from>
    <xdr:to>
      <xdr:col>67</xdr:col>
      <xdr:colOff>101600</xdr:colOff>
      <xdr:row>77</xdr:row>
      <xdr:rowOff>49495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66022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121791</xdr:rowOff>
    </xdr:from>
    <xdr:to>
      <xdr:col>85</xdr:col>
      <xdr:colOff>126364</xdr:colOff>
      <xdr:row>98</xdr:row>
      <xdr:rowOff>123245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723741"/>
          <a:ext cx="1269" cy="1201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127072</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2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123245</xdr:rowOff>
    </xdr:from>
    <xdr:to>
      <xdr:col>86</xdr:col>
      <xdr:colOff>25400</xdr:colOff>
      <xdr:row>98</xdr:row>
      <xdr:rowOff>123245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2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68468</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9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121791</xdr:rowOff>
    </xdr:from>
    <xdr:to>
      <xdr:col>86</xdr:col>
      <xdr:colOff>25400</xdr:colOff>
      <xdr:row>91</xdr:row>
      <xdr:rowOff>121791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723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71258</xdr:rowOff>
    </xdr:from>
    <xdr:to>
      <xdr:col>85</xdr:col>
      <xdr:colOff>127000</xdr:colOff>
      <xdr:row>97</xdr:row>
      <xdr:rowOff>81654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701908"/>
          <a:ext cx="838200" cy="1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37133</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66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58706</xdr:rowOff>
    </xdr:from>
    <xdr:to>
      <xdr:col>85</xdr:col>
      <xdr:colOff>177800</xdr:colOff>
      <xdr:row>97</xdr:row>
      <xdr:rowOff>160306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8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81654</xdr:rowOff>
    </xdr:from>
    <xdr:to>
      <xdr:col>81</xdr:col>
      <xdr:colOff>50800</xdr:colOff>
      <xdr:row>98</xdr:row>
      <xdr:rowOff>5586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712304"/>
          <a:ext cx="889000" cy="9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39861</xdr:rowOff>
    </xdr:from>
    <xdr:to>
      <xdr:col>81</xdr:col>
      <xdr:colOff>101600</xdr:colOff>
      <xdr:row>97</xdr:row>
      <xdr:rowOff>141461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132588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7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137441</xdr:rowOff>
    </xdr:from>
    <xdr:to>
      <xdr:col>76</xdr:col>
      <xdr:colOff>114300</xdr:colOff>
      <xdr:row>98</xdr:row>
      <xdr:rowOff>5586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703300" y="16768091"/>
          <a:ext cx="889000" cy="3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30342</xdr:rowOff>
    </xdr:from>
    <xdr:to>
      <xdr:col>76</xdr:col>
      <xdr:colOff>165100</xdr:colOff>
      <xdr:row>97</xdr:row>
      <xdr:rowOff>131942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148469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4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137441</xdr:rowOff>
    </xdr:from>
    <xdr:to>
      <xdr:col>71</xdr:col>
      <xdr:colOff>177800</xdr:colOff>
      <xdr:row>97</xdr:row>
      <xdr:rowOff>170684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768091"/>
          <a:ext cx="8890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114018</xdr:rowOff>
    </xdr:from>
    <xdr:to>
      <xdr:col>72</xdr:col>
      <xdr:colOff>38100</xdr:colOff>
      <xdr:row>98</xdr:row>
      <xdr:rowOff>44168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35295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135302</xdr:rowOff>
    </xdr:from>
    <xdr:to>
      <xdr:col>67</xdr:col>
      <xdr:colOff>101600</xdr:colOff>
      <xdr:row>98</xdr:row>
      <xdr:rowOff>65452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56579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8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20458</xdr:rowOff>
    </xdr:from>
    <xdr:to>
      <xdr:col>85</xdr:col>
      <xdr:colOff>177800</xdr:colOff>
      <xdr:row>97</xdr:row>
      <xdr:rowOff>122058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65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43335</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50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30854</xdr:rowOff>
    </xdr:from>
    <xdr:to>
      <xdr:col>81</xdr:col>
      <xdr:colOff>101600</xdr:colOff>
      <xdr:row>97</xdr:row>
      <xdr:rowOff>132454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66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148981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43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126236</xdr:rowOff>
    </xdr:from>
    <xdr:to>
      <xdr:col>76</xdr:col>
      <xdr:colOff>165100</xdr:colOff>
      <xdr:row>98</xdr:row>
      <xdr:rowOff>56386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7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47513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84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86641</xdr:rowOff>
    </xdr:from>
    <xdr:to>
      <xdr:col>72</xdr:col>
      <xdr:colOff>38100</xdr:colOff>
      <xdr:row>98</xdr:row>
      <xdr:rowOff>16791</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1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33318</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49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119884</xdr:rowOff>
    </xdr:from>
    <xdr:to>
      <xdr:col>67</xdr:col>
      <xdr:colOff>101600</xdr:colOff>
      <xdr:row>98</xdr:row>
      <xdr:rowOff>50034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5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66561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525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107658</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51158"/>
          <a:ext cx="1269" cy="1479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54335</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107658</xdr:rowOff>
    </xdr:from>
    <xdr:to>
      <xdr:col>116</xdr:col>
      <xdr:colOff>152400</xdr:colOff>
      <xdr:row>30</xdr:row>
      <xdr:rowOff>107658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5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93752</xdr:rowOff>
    </xdr:from>
    <xdr:to>
      <xdr:col>116</xdr:col>
      <xdr:colOff>63500</xdr:colOff>
      <xdr:row>38</xdr:row>
      <xdr:rowOff>94704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08852"/>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168889</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41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146012</xdr:rowOff>
    </xdr:from>
    <xdr:to>
      <xdr:col>116</xdr:col>
      <xdr:colOff>114300</xdr:colOff>
      <xdr:row>38</xdr:row>
      <xdr:rowOff>76162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48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62243</xdr:rowOff>
    </xdr:from>
    <xdr:to>
      <xdr:col>111</xdr:col>
      <xdr:colOff>177800</xdr:colOff>
      <xdr:row>38</xdr:row>
      <xdr:rowOff>93752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405893"/>
          <a:ext cx="889000" cy="20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164643</xdr:rowOff>
    </xdr:from>
    <xdr:to>
      <xdr:col>112</xdr:col>
      <xdr:colOff>38100</xdr:colOff>
      <xdr:row>38</xdr:row>
      <xdr:rowOff>94793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0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111320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28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62243</xdr:rowOff>
    </xdr:from>
    <xdr:to>
      <xdr:col>107</xdr:col>
      <xdr:colOff>50800</xdr:colOff>
      <xdr:row>39</xdr:row>
      <xdr:rowOff>13018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545300" y="6405893"/>
          <a:ext cx="889000" cy="2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169443</xdr:rowOff>
    </xdr:from>
    <xdr:to>
      <xdr:col>107</xdr:col>
      <xdr:colOff>101600</xdr:colOff>
      <xdr:row>38</xdr:row>
      <xdr:rowOff>99593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1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90720</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60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12027</xdr:rowOff>
    </xdr:from>
    <xdr:to>
      <xdr:col>102</xdr:col>
      <xdr:colOff>114300</xdr:colOff>
      <xdr:row>39</xdr:row>
      <xdr:rowOff>13018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98577"/>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7709</xdr:rowOff>
    </xdr:from>
    <xdr:to>
      <xdr:col>102</xdr:col>
      <xdr:colOff>165100</xdr:colOff>
      <xdr:row>38</xdr:row>
      <xdr:rowOff>109309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22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125836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9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39484</xdr:rowOff>
    </xdr:from>
    <xdr:to>
      <xdr:col>98</xdr:col>
      <xdr:colOff>38100</xdr:colOff>
      <xdr:row>38</xdr:row>
      <xdr:rowOff>141084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5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157611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2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43904</xdr:rowOff>
    </xdr:from>
    <xdr:to>
      <xdr:col>116</xdr:col>
      <xdr:colOff>114300</xdr:colOff>
      <xdr:row>38</xdr:row>
      <xdr:rowOff>145504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55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130281</xdr:rowOff>
    </xdr:from>
    <xdr:ext cx="469744"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47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42952</xdr:rowOff>
    </xdr:from>
    <xdr:to>
      <xdr:col>112</xdr:col>
      <xdr:colOff>38100</xdr:colOff>
      <xdr:row>38</xdr:row>
      <xdr:rowOff>144552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5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135679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088428" y="66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11443</xdr:rowOff>
    </xdr:from>
    <xdr:to>
      <xdr:col>107</xdr:col>
      <xdr:colOff>101600</xdr:colOff>
      <xdr:row>37</xdr:row>
      <xdr:rowOff>113043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35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129570</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199428" y="613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133668</xdr:rowOff>
    </xdr:from>
    <xdr:to>
      <xdr:col>102</xdr:col>
      <xdr:colOff>165100</xdr:colOff>
      <xdr:row>39</xdr:row>
      <xdr:rowOff>63818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4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54945</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6017" y="6741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132677</xdr:rowOff>
    </xdr:from>
    <xdr:to>
      <xdr:col>98</xdr:col>
      <xdr:colOff>38100</xdr:colOff>
      <xdr:row>39</xdr:row>
      <xdr:rowOff>62827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4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53954</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67017" y="674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89111"/>
          <a:ext cx="1269" cy="152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6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8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115403</xdr:rowOff>
    </xdr:from>
    <xdr:to>
      <xdr:col>116</xdr:col>
      <xdr:colOff>63500</xdr:colOff>
      <xdr:row>57</xdr:row>
      <xdr:rowOff>121804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88053"/>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29641</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973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51214</xdr:rowOff>
    </xdr:from>
    <xdr:to>
      <xdr:col>116</xdr:col>
      <xdr:colOff>114300</xdr:colOff>
      <xdr:row>58</xdr:row>
      <xdr:rowOff>152814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9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121804</xdr:rowOff>
    </xdr:from>
    <xdr:to>
      <xdr:col>111</xdr:col>
      <xdr:colOff>177800</xdr:colOff>
      <xdr:row>57</xdr:row>
      <xdr:rowOff>127878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94454"/>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82695</xdr:rowOff>
    </xdr:from>
    <xdr:to>
      <xdr:col>112</xdr:col>
      <xdr:colOff>38100</xdr:colOff>
      <xdr:row>59</xdr:row>
      <xdr:rowOff>12845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1002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3972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1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127878</xdr:rowOff>
    </xdr:from>
    <xdr:to>
      <xdr:col>107</xdr:col>
      <xdr:colOff>50800</xdr:colOff>
      <xdr:row>57</xdr:row>
      <xdr:rowOff>133822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90052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70416</xdr:rowOff>
    </xdr:from>
    <xdr:to>
      <xdr:col>107</xdr:col>
      <xdr:colOff>101600</xdr:colOff>
      <xdr:row>59</xdr:row>
      <xdr:rowOff>566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1001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163143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0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133822</xdr:rowOff>
    </xdr:from>
    <xdr:to>
      <xdr:col>102</xdr:col>
      <xdr:colOff>114300</xdr:colOff>
      <xdr:row>59</xdr:row>
      <xdr:rowOff>38594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9906472"/>
          <a:ext cx="889000" cy="24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68065</xdr:rowOff>
    </xdr:from>
    <xdr:to>
      <xdr:col>102</xdr:col>
      <xdr:colOff>165100</xdr:colOff>
      <xdr:row>58</xdr:row>
      <xdr:rowOff>169665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160792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63036</xdr:rowOff>
    </xdr:from>
    <xdr:to>
      <xdr:col>98</xdr:col>
      <xdr:colOff>38100</xdr:colOff>
      <xdr:row>58</xdr:row>
      <xdr:rowOff>164636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9713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64603</xdr:rowOff>
    </xdr:from>
    <xdr:to>
      <xdr:col>116</xdr:col>
      <xdr:colOff>114300</xdr:colOff>
      <xdr:row>57</xdr:row>
      <xdr:rowOff>166203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3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87480</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8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71004</xdr:rowOff>
    </xdr:from>
    <xdr:to>
      <xdr:col>112</xdr:col>
      <xdr:colOff>38100</xdr:colOff>
      <xdr:row>58</xdr:row>
      <xdr:rowOff>1154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4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17681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618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77078</xdr:rowOff>
    </xdr:from>
    <xdr:to>
      <xdr:col>107</xdr:col>
      <xdr:colOff>101600</xdr:colOff>
      <xdr:row>58</xdr:row>
      <xdr:rowOff>7228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4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23755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2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83022</xdr:rowOff>
    </xdr:from>
    <xdr:to>
      <xdr:col>102</xdr:col>
      <xdr:colOff>165100</xdr:colOff>
      <xdr:row>58</xdr:row>
      <xdr:rowOff>13172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5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29699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63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159244</xdr:rowOff>
    </xdr:from>
    <xdr:to>
      <xdr:col>98</xdr:col>
      <xdr:colOff>38100</xdr:colOff>
      <xdr:row>59</xdr:row>
      <xdr:rowOff>89394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80521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19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66711</xdr:rowOff>
    </xdr:from>
    <xdr:to>
      <xdr:col>116</xdr:col>
      <xdr:colOff>62864</xdr:colOff>
      <xdr:row>79</xdr:row>
      <xdr:rowOff>115174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068211"/>
          <a:ext cx="1269" cy="159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119001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6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115174</xdr:rowOff>
    </xdr:from>
    <xdr:to>
      <xdr:col>116</xdr:col>
      <xdr:colOff>152400</xdr:colOff>
      <xdr:row>79</xdr:row>
      <xdr:rowOff>115174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5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13388</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4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66711</xdr:rowOff>
    </xdr:from>
    <xdr:to>
      <xdr:col>116</xdr:col>
      <xdr:colOff>152400</xdr:colOff>
      <xdr:row>70</xdr:row>
      <xdr:rowOff>66711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06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140626</xdr:rowOff>
    </xdr:from>
    <xdr:to>
      <xdr:col>116</xdr:col>
      <xdr:colOff>63500</xdr:colOff>
      <xdr:row>76</xdr:row>
      <xdr:rowOff>159305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3170826"/>
          <a:ext cx="838200" cy="1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35312</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23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56885</xdr:rowOff>
    </xdr:from>
    <xdr:to>
      <xdr:col>116</xdr:col>
      <xdr:colOff>114300</xdr:colOff>
      <xdr:row>77</xdr:row>
      <xdr:rowOff>158485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25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140626</xdr:rowOff>
    </xdr:from>
    <xdr:to>
      <xdr:col>111</xdr:col>
      <xdr:colOff>177800</xdr:colOff>
      <xdr:row>76</xdr:row>
      <xdr:rowOff>162886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170826"/>
          <a:ext cx="889000" cy="2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39109</xdr:rowOff>
    </xdr:from>
    <xdr:to>
      <xdr:col>112</xdr:col>
      <xdr:colOff>38100</xdr:colOff>
      <xdr:row>77</xdr:row>
      <xdr:rowOff>140709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24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131836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33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145165</xdr:rowOff>
    </xdr:from>
    <xdr:to>
      <xdr:col>107</xdr:col>
      <xdr:colOff>50800</xdr:colOff>
      <xdr:row>76</xdr:row>
      <xdr:rowOff>162886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3175365"/>
          <a:ext cx="889000" cy="1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61610</xdr:rowOff>
    </xdr:from>
    <xdr:to>
      <xdr:col>107</xdr:col>
      <xdr:colOff>101600</xdr:colOff>
      <xdr:row>77</xdr:row>
      <xdr:rowOff>163210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2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154337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3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145165</xdr:rowOff>
    </xdr:from>
    <xdr:to>
      <xdr:col>102</xdr:col>
      <xdr:colOff>114300</xdr:colOff>
      <xdr:row>77</xdr:row>
      <xdr:rowOff>105333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175365"/>
          <a:ext cx="889000" cy="13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64658</xdr:rowOff>
    </xdr:from>
    <xdr:to>
      <xdr:col>102</xdr:col>
      <xdr:colOff>165100</xdr:colOff>
      <xdr:row>77</xdr:row>
      <xdr:rowOff>166258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26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157385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34852</xdr:rowOff>
    </xdr:from>
    <xdr:to>
      <xdr:col>98</xdr:col>
      <xdr:colOff>38100</xdr:colOff>
      <xdr:row>77</xdr:row>
      <xdr:rowOff>136452</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152979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1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108505</xdr:rowOff>
    </xdr:from>
    <xdr:to>
      <xdr:col>116</xdr:col>
      <xdr:colOff>114300</xdr:colOff>
      <xdr:row>77</xdr:row>
      <xdr:rowOff>38655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3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131382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9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89826</xdr:rowOff>
    </xdr:from>
    <xdr:to>
      <xdr:col>112</xdr:col>
      <xdr:colOff>38100</xdr:colOff>
      <xdr:row>77</xdr:row>
      <xdr:rowOff>19976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12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36503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895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112086</xdr:rowOff>
    </xdr:from>
    <xdr:to>
      <xdr:col>107</xdr:col>
      <xdr:colOff>101600</xdr:colOff>
      <xdr:row>77</xdr:row>
      <xdr:rowOff>42236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14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58764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91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94365</xdr:rowOff>
    </xdr:from>
    <xdr:to>
      <xdr:col>102</xdr:col>
      <xdr:colOff>165100</xdr:colOff>
      <xdr:row>77</xdr:row>
      <xdr:rowOff>24515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12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41042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89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54533</xdr:rowOff>
    </xdr:from>
    <xdr:to>
      <xdr:col>98</xdr:col>
      <xdr:colOff>38100</xdr:colOff>
      <xdr:row>77</xdr:row>
      <xdr:rowOff>156133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5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147260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4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人件費や物件費は類似団体平均を下回る値で推移している。普通建設事業費については、まちづくり複合施設整備等の大規模事業が終了したことから、令和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年度以降類似団体を下回っている。　一方で、災害復旧費については、令和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年度及び令和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年度に豪雨災害に見舞われており、令和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年連続で類似団体を上回っている。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医療費や障害者福祉、子育て支援にかかる経費の増加による扶助費の増加や、物価高騰を背景とした除排雪経費の増加に伴う維持補修経費の増加については任意に削減することができない経費であることから、類似団体平均を上回る値で推移していることも踏まえ、対応する財源の確保に努め持続可能な財政運営に努め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148844</xdr:rowOff>
    </xdr:from>
    <xdr:to>
      <xdr:col>24</xdr:col>
      <xdr:colOff>62865</xdr:colOff>
      <xdr:row>38</xdr:row>
      <xdr:rowOff>113792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0894"/>
          <a:ext cx="1270" cy="150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117619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113792</xdr:rowOff>
    </xdr:from>
    <xdr:to>
      <xdr:col>24</xdr:col>
      <xdr:colOff>152400</xdr:colOff>
      <xdr:row>38</xdr:row>
      <xdr:rowOff>113792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2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95521</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148844</xdr:rowOff>
    </xdr:from>
    <xdr:to>
      <xdr:col>24</xdr:col>
      <xdr:colOff>152400</xdr:colOff>
      <xdr:row>29</xdr:row>
      <xdr:rowOff>148844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109791</xdr:rowOff>
    </xdr:from>
    <xdr:to>
      <xdr:col>24</xdr:col>
      <xdr:colOff>63500</xdr:colOff>
      <xdr:row>35</xdr:row>
      <xdr:rowOff>151702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10541"/>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108475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9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151702</xdr:rowOff>
    </xdr:from>
    <xdr:to>
      <xdr:col>19</xdr:col>
      <xdr:colOff>177800</xdr:colOff>
      <xdr:row>36</xdr:row>
      <xdr:rowOff>34734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52452"/>
          <a:ext cx="889000" cy="5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163957</xdr:rowOff>
    </xdr:from>
    <xdr:to>
      <xdr:col>20</xdr:col>
      <xdr:colOff>38100</xdr:colOff>
      <xdr:row>36</xdr:row>
      <xdr:rowOff>94107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85234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34734</xdr:rowOff>
    </xdr:from>
    <xdr:to>
      <xdr:col>15</xdr:col>
      <xdr:colOff>50800</xdr:colOff>
      <xdr:row>36</xdr:row>
      <xdr:rowOff>50165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06934"/>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24130</xdr:rowOff>
    </xdr:from>
    <xdr:to>
      <xdr:col>15</xdr:col>
      <xdr:colOff>101600</xdr:colOff>
      <xdr:row>36</xdr:row>
      <xdr:rowOff>125730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116857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127698</xdr:rowOff>
    </xdr:from>
    <xdr:to>
      <xdr:col>10</xdr:col>
      <xdr:colOff>114300</xdr:colOff>
      <xdr:row>36</xdr:row>
      <xdr:rowOff>50165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56998"/>
          <a:ext cx="889000" cy="26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118381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55897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58991</xdr:rowOff>
    </xdr:from>
    <xdr:to>
      <xdr:col>24</xdr:col>
      <xdr:colOff>114300</xdr:colOff>
      <xdr:row>35</xdr:row>
      <xdr:rowOff>160591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5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81868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100902</xdr:rowOff>
    </xdr:from>
    <xdr:to>
      <xdr:col>20</xdr:col>
      <xdr:colOff>38100</xdr:colOff>
      <xdr:row>36</xdr:row>
      <xdr:rowOff>31052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0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47579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7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155384</xdr:rowOff>
    </xdr:from>
    <xdr:to>
      <xdr:col>15</xdr:col>
      <xdr:colOff>101600</xdr:colOff>
      <xdr:row>36</xdr:row>
      <xdr:rowOff>85534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102061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3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170815</xdr:rowOff>
    </xdr:from>
    <xdr:to>
      <xdr:col>10</xdr:col>
      <xdr:colOff>165100</xdr:colOff>
      <xdr:row>36</xdr:row>
      <xdr:rowOff>100965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117492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4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76898</xdr:rowOff>
    </xdr:from>
    <xdr:to>
      <xdr:col>6</xdr:col>
      <xdr:colOff>38100</xdr:colOff>
      <xdr:row>35</xdr:row>
      <xdr:rowOff>7048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0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23575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8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134138</xdr:rowOff>
    </xdr:from>
    <xdr:to>
      <xdr:col>24</xdr:col>
      <xdr:colOff>62865</xdr:colOff>
      <xdr:row>57</xdr:row>
      <xdr:rowOff>157607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6638"/>
          <a:ext cx="1270" cy="1223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161434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157607</xdr:rowOff>
    </xdr:from>
    <xdr:to>
      <xdr:col>24</xdr:col>
      <xdr:colOff>152400</xdr:colOff>
      <xdr:row>57</xdr:row>
      <xdr:rowOff>157607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80815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134138</xdr:rowOff>
    </xdr:from>
    <xdr:to>
      <xdr:col>24</xdr:col>
      <xdr:colOff>152400</xdr:colOff>
      <xdr:row>50</xdr:row>
      <xdr:rowOff>134138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139403</xdr:rowOff>
    </xdr:from>
    <xdr:to>
      <xdr:col>24</xdr:col>
      <xdr:colOff>63500</xdr:colOff>
      <xdr:row>56</xdr:row>
      <xdr:rowOff>48001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69153"/>
          <a:ext cx="838200" cy="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160721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9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137844</xdr:rowOff>
    </xdr:from>
    <xdr:to>
      <xdr:col>24</xdr:col>
      <xdr:colOff>114300</xdr:colOff>
      <xdr:row>56</xdr:row>
      <xdr:rowOff>67994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139403</xdr:rowOff>
    </xdr:from>
    <xdr:to>
      <xdr:col>19</xdr:col>
      <xdr:colOff>177800</xdr:colOff>
      <xdr:row>57</xdr:row>
      <xdr:rowOff>15491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69153"/>
          <a:ext cx="889000" cy="21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154984</xdr:rowOff>
    </xdr:from>
    <xdr:to>
      <xdr:col>20</xdr:col>
      <xdr:colOff>38100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76261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7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144104</xdr:rowOff>
    </xdr:from>
    <xdr:to>
      <xdr:col>15</xdr:col>
      <xdr:colOff>50800</xdr:colOff>
      <xdr:row>57</xdr:row>
      <xdr:rowOff>15491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402404"/>
          <a:ext cx="889000" cy="38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165214</xdr:rowOff>
    </xdr:from>
    <xdr:to>
      <xdr:col>15</xdr:col>
      <xdr:colOff>101600</xdr:colOff>
      <xdr:row>56</xdr:row>
      <xdr:rowOff>95364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111891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7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144104</xdr:rowOff>
    </xdr:from>
    <xdr:to>
      <xdr:col>10</xdr:col>
      <xdr:colOff>114300</xdr:colOff>
      <xdr:row>56</xdr:row>
      <xdr:rowOff>25107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402404"/>
          <a:ext cx="889000" cy="22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153136</xdr:rowOff>
    </xdr:from>
    <xdr:to>
      <xdr:col>10</xdr:col>
      <xdr:colOff>165100</xdr:colOff>
      <xdr:row>54</xdr:row>
      <xdr:rowOff>83286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99813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84934</xdr:rowOff>
    </xdr:from>
    <xdr:to>
      <xdr:col>6</xdr:col>
      <xdr:colOff>38100</xdr:colOff>
      <xdr:row>57</xdr:row>
      <xdr:rowOff>15084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6211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168651</xdr:rowOff>
    </xdr:from>
    <xdr:to>
      <xdr:col>24</xdr:col>
      <xdr:colOff>114300</xdr:colOff>
      <xdr:row>56</xdr:row>
      <xdr:rowOff>98801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9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147078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7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88603</xdr:rowOff>
    </xdr:from>
    <xdr:to>
      <xdr:col>20</xdr:col>
      <xdr:colOff>38100</xdr:colOff>
      <xdr:row>56</xdr:row>
      <xdr:rowOff>18753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1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35280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93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136141</xdr:rowOff>
    </xdr:from>
    <xdr:to>
      <xdr:col>15</xdr:col>
      <xdr:colOff>101600</xdr:colOff>
      <xdr:row>57</xdr:row>
      <xdr:rowOff>66291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57418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3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93304</xdr:rowOff>
    </xdr:from>
    <xdr:to>
      <xdr:col>10</xdr:col>
      <xdr:colOff>165100</xdr:colOff>
      <xdr:row>55</xdr:row>
      <xdr:rowOff>23454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35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14581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4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145757</xdr:rowOff>
    </xdr:from>
    <xdr:to>
      <xdr:col>6</xdr:col>
      <xdr:colOff>38100</xdr:colOff>
      <xdr:row>56</xdr:row>
      <xdr:rowOff>75907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92434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124798</xdr:rowOff>
    </xdr:from>
    <xdr:to>
      <xdr:col>24</xdr:col>
      <xdr:colOff>62865</xdr:colOff>
      <xdr:row>78</xdr:row>
      <xdr:rowOff>87590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26298"/>
          <a:ext cx="1270" cy="133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91417</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6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87590</xdr:rowOff>
    </xdr:from>
    <xdr:to>
      <xdr:col>24</xdr:col>
      <xdr:colOff>152400</xdr:colOff>
      <xdr:row>78</xdr:row>
      <xdr:rowOff>87590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60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71475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0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259,369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124798</xdr:rowOff>
    </xdr:from>
    <xdr:to>
      <xdr:col>24</xdr:col>
      <xdr:colOff>152400</xdr:colOff>
      <xdr:row>70</xdr:row>
      <xdr:rowOff>124798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2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141094</xdr:rowOff>
    </xdr:from>
    <xdr:to>
      <xdr:col>24</xdr:col>
      <xdr:colOff>63500</xdr:colOff>
      <xdr:row>76</xdr:row>
      <xdr:rowOff>72622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99844"/>
          <a:ext cx="838200" cy="10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69798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28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91371</xdr:rowOff>
    </xdr:from>
    <xdr:to>
      <xdr:col>24</xdr:col>
      <xdr:colOff>114300</xdr:colOff>
      <xdr:row>76</xdr:row>
      <xdr:rowOff>21521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13981</xdr:rowOff>
    </xdr:from>
    <xdr:to>
      <xdr:col>19</xdr:col>
      <xdr:colOff>177800</xdr:colOff>
      <xdr:row>76</xdr:row>
      <xdr:rowOff>72622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44181"/>
          <a:ext cx="889000" cy="5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61708</xdr:rowOff>
    </xdr:from>
    <xdr:to>
      <xdr:col>20</xdr:col>
      <xdr:colOff>38100</xdr:colOff>
      <xdr:row>76</xdr:row>
      <xdr:rowOff>163308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9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154435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184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13981</xdr:rowOff>
    </xdr:from>
    <xdr:to>
      <xdr:col>15</xdr:col>
      <xdr:colOff>50800</xdr:colOff>
      <xdr:row>77</xdr:row>
      <xdr:rowOff>38953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44181"/>
          <a:ext cx="889000" cy="19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109583</xdr:rowOff>
    </xdr:from>
    <xdr:to>
      <xdr:col>15</xdr:col>
      <xdr:colOff>101600</xdr:colOff>
      <xdr:row>76</xdr:row>
      <xdr:rowOff>39734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3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56260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4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81745</xdr:rowOff>
    </xdr:from>
    <xdr:to>
      <xdr:col>10</xdr:col>
      <xdr:colOff>114300</xdr:colOff>
      <xdr:row>77</xdr:row>
      <xdr:rowOff>38953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2940495"/>
          <a:ext cx="889000" cy="30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45389</xdr:rowOff>
    </xdr:from>
    <xdr:to>
      <xdr:col>10</xdr:col>
      <xdr:colOff>165100</xdr:colOff>
      <xdr:row>77</xdr:row>
      <xdr:rowOff>146989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138116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59226</xdr:rowOff>
    </xdr:from>
    <xdr:to>
      <xdr:col>6</xdr:col>
      <xdr:colOff>38100</xdr:colOff>
      <xdr:row>77</xdr:row>
      <xdr:rowOff>160826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151953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5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90294</xdr:rowOff>
    </xdr:from>
    <xdr:to>
      <xdr:col>24</xdr:col>
      <xdr:colOff>114300</xdr:colOff>
      <xdr:row>76</xdr:row>
      <xdr:rowOff>20444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4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113171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0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21822</xdr:rowOff>
    </xdr:from>
    <xdr:to>
      <xdr:col>20</xdr:col>
      <xdr:colOff>38100</xdr:colOff>
      <xdr:row>76</xdr:row>
      <xdr:rowOff>123422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5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139949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2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134631</xdr:rowOff>
    </xdr:from>
    <xdr:to>
      <xdr:col>15</xdr:col>
      <xdr:colOff>101600</xdr:colOff>
      <xdr:row>76</xdr:row>
      <xdr:rowOff>64781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99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55908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86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159603</xdr:rowOff>
    </xdr:from>
    <xdr:to>
      <xdr:col>10</xdr:col>
      <xdr:colOff>165100</xdr:colOff>
      <xdr:row>77</xdr:row>
      <xdr:rowOff>89753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106280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30945</xdr:rowOff>
    </xdr:from>
    <xdr:to>
      <xdr:col>6</xdr:col>
      <xdr:colOff>38100</xdr:colOff>
      <xdr:row>75</xdr:row>
      <xdr:rowOff>132545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88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149072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168819</xdr:rowOff>
    </xdr:from>
    <xdr:to>
      <xdr:col>24</xdr:col>
      <xdr:colOff>62865</xdr:colOff>
      <xdr:row>99</xdr:row>
      <xdr:rowOff>99575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99319"/>
          <a:ext cx="1270" cy="1473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103402</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99575</xdr:rowOff>
    </xdr:from>
    <xdr:to>
      <xdr:col>24</xdr:col>
      <xdr:colOff>152400</xdr:colOff>
      <xdr:row>99</xdr:row>
      <xdr:rowOff>99575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7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115496</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168819</xdr:rowOff>
    </xdr:from>
    <xdr:to>
      <xdr:col>24</xdr:col>
      <xdr:colOff>152400</xdr:colOff>
      <xdr:row>90</xdr:row>
      <xdr:rowOff>168819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99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7525</xdr:rowOff>
    </xdr:from>
    <xdr:to>
      <xdr:col>24</xdr:col>
      <xdr:colOff>63500</xdr:colOff>
      <xdr:row>97</xdr:row>
      <xdr:rowOff>71109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38175"/>
          <a:ext cx="838200" cy="6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10014</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40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31587</xdr:rowOff>
    </xdr:from>
    <xdr:to>
      <xdr:col>24</xdr:col>
      <xdr:colOff>114300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50600</xdr:rowOff>
    </xdr:from>
    <xdr:to>
      <xdr:col>19</xdr:col>
      <xdr:colOff>177800</xdr:colOff>
      <xdr:row>97</xdr:row>
      <xdr:rowOff>71109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681250"/>
          <a:ext cx="889000" cy="2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54611</xdr:rowOff>
    </xdr:from>
    <xdr:to>
      <xdr:col>20</xdr:col>
      <xdr:colOff>38100</xdr:colOff>
      <xdr:row>97</xdr:row>
      <xdr:rowOff>156211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147338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50600</xdr:rowOff>
    </xdr:from>
    <xdr:to>
      <xdr:col>15</xdr:col>
      <xdr:colOff>50800</xdr:colOff>
      <xdr:row>97</xdr:row>
      <xdr:rowOff>149769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681250"/>
          <a:ext cx="889000" cy="9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66399</xdr:rowOff>
    </xdr:from>
    <xdr:to>
      <xdr:col>15</xdr:col>
      <xdr:colOff>101600</xdr:colOff>
      <xdr:row>97</xdr:row>
      <xdr:rowOff>167999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159126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149769</xdr:rowOff>
    </xdr:from>
    <xdr:to>
      <xdr:col>10</xdr:col>
      <xdr:colOff>114300</xdr:colOff>
      <xdr:row>98</xdr:row>
      <xdr:rowOff>146678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80419"/>
          <a:ext cx="889000" cy="16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11035</xdr:rowOff>
    </xdr:from>
    <xdr:to>
      <xdr:col>6</xdr:col>
      <xdr:colOff>38100</xdr:colOff>
      <xdr:row>98</xdr:row>
      <xdr:rowOff>112635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1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129162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8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128175</xdr:rowOff>
    </xdr:from>
    <xdr:to>
      <xdr:col>24</xdr:col>
      <xdr:colOff>114300</xdr:colOff>
      <xdr:row>97</xdr:row>
      <xdr:rowOff>58325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8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151052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3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20309</xdr:rowOff>
    </xdr:from>
    <xdr:to>
      <xdr:col>20</xdr:col>
      <xdr:colOff>38100</xdr:colOff>
      <xdr:row>97</xdr:row>
      <xdr:rowOff>121909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5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138436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42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171250</xdr:rowOff>
    </xdr:from>
    <xdr:to>
      <xdr:col>15</xdr:col>
      <xdr:colOff>101600</xdr:colOff>
      <xdr:row>97</xdr:row>
      <xdr:rowOff>101400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117927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40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98969</xdr:rowOff>
    </xdr:from>
    <xdr:to>
      <xdr:col>10</xdr:col>
      <xdr:colOff>165100</xdr:colOff>
      <xdr:row>98</xdr:row>
      <xdr:rowOff>29119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72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45646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0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95878</xdr:rowOff>
    </xdr:from>
    <xdr:to>
      <xdr:col>6</xdr:col>
      <xdr:colOff>38100</xdr:colOff>
      <xdr:row>99</xdr:row>
      <xdr:rowOff>26028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17155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9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254</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15204"/>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118381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9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254</xdr:rowOff>
    </xdr:from>
    <xdr:to>
      <xdr:col>55</xdr:col>
      <xdr:colOff>88900</xdr:colOff>
      <xdr:row>31</xdr:row>
      <xdr:rowOff>254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21285</xdr:rowOff>
    </xdr:from>
    <xdr:to>
      <xdr:col>55</xdr:col>
      <xdr:colOff>0</xdr:colOff>
      <xdr:row>32</xdr:row>
      <xdr:rowOff>40945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5507685"/>
          <a:ext cx="8382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2862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6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40945</xdr:rowOff>
    </xdr:from>
    <xdr:to>
      <xdr:col>50</xdr:col>
      <xdr:colOff>114300</xdr:colOff>
      <xdr:row>32</xdr:row>
      <xdr:rowOff>101752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5527345"/>
          <a:ext cx="8890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46381</xdr:rowOff>
    </xdr:from>
    <xdr:to>
      <xdr:col>50</xdr:col>
      <xdr:colOff>165100</xdr:colOff>
      <xdr:row>37</xdr:row>
      <xdr:rowOff>147981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139107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146558</xdr:rowOff>
    </xdr:from>
    <xdr:to>
      <xdr:col>45</xdr:col>
      <xdr:colOff>177800</xdr:colOff>
      <xdr:row>32</xdr:row>
      <xdr:rowOff>101752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5461508"/>
          <a:ext cx="889000" cy="12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162882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146558</xdr:rowOff>
    </xdr:from>
    <xdr:to>
      <xdr:col>41</xdr:col>
      <xdr:colOff>50800</xdr:colOff>
      <xdr:row>32</xdr:row>
      <xdr:rowOff>61519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5461508"/>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111303</xdr:rowOff>
    </xdr:from>
    <xdr:to>
      <xdr:col>41</xdr:col>
      <xdr:colOff>101600</xdr:colOff>
      <xdr:row>37</xdr:row>
      <xdr:rowOff>41453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32580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100787</xdr:rowOff>
    </xdr:from>
    <xdr:to>
      <xdr:col>36</xdr:col>
      <xdr:colOff>165100</xdr:colOff>
      <xdr:row>37</xdr:row>
      <xdr:rowOff>30937</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22064</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141935</xdr:rowOff>
    </xdr:from>
    <xdr:to>
      <xdr:col>55</xdr:col>
      <xdr:colOff>50800</xdr:colOff>
      <xdr:row>32</xdr:row>
      <xdr:rowOff>72085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45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164812</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30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161595</xdr:rowOff>
    </xdr:from>
    <xdr:to>
      <xdr:col>50</xdr:col>
      <xdr:colOff>165100</xdr:colOff>
      <xdr:row>32</xdr:row>
      <xdr:rowOff>91745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547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108272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25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50952</xdr:rowOff>
    </xdr:from>
    <xdr:to>
      <xdr:col>46</xdr:col>
      <xdr:colOff>38100</xdr:colOff>
      <xdr:row>32</xdr:row>
      <xdr:rowOff>152552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553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169079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31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95758</xdr:rowOff>
    </xdr:from>
    <xdr:to>
      <xdr:col>41</xdr:col>
      <xdr:colOff>101600</xdr:colOff>
      <xdr:row>32</xdr:row>
      <xdr:rowOff>25908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541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42435</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18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10719</xdr:rowOff>
    </xdr:from>
    <xdr:to>
      <xdr:col>36</xdr:col>
      <xdr:colOff>165100</xdr:colOff>
      <xdr:row>32</xdr:row>
      <xdr:rowOff>112319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549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128846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27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27956</xdr:rowOff>
    </xdr:from>
    <xdr:to>
      <xdr:col>54</xdr:col>
      <xdr:colOff>189865</xdr:colOff>
      <xdr:row>58</xdr:row>
      <xdr:rowOff>87904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943356"/>
          <a:ext cx="1270" cy="1088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91731</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87904</xdr:rowOff>
    </xdr:from>
    <xdr:to>
      <xdr:col>55</xdr:col>
      <xdr:colOff>88900</xdr:colOff>
      <xdr:row>58</xdr:row>
      <xdr:rowOff>87904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146083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71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27956</xdr:rowOff>
    </xdr:from>
    <xdr:to>
      <xdr:col>55</xdr:col>
      <xdr:colOff>88900</xdr:colOff>
      <xdr:row>52</xdr:row>
      <xdr:rowOff>27956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94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68121</xdr:rowOff>
    </xdr:from>
    <xdr:to>
      <xdr:col>55</xdr:col>
      <xdr:colOff>0</xdr:colOff>
      <xdr:row>57</xdr:row>
      <xdr:rowOff>92499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40771"/>
          <a:ext cx="838200" cy="2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46428</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9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68001</xdr:rowOff>
    </xdr:from>
    <xdr:to>
      <xdr:col>55</xdr:col>
      <xdr:colOff>50800</xdr:colOff>
      <xdr:row>57</xdr:row>
      <xdr:rowOff>169601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90570</xdr:rowOff>
    </xdr:from>
    <xdr:to>
      <xdr:col>50</xdr:col>
      <xdr:colOff>114300</xdr:colOff>
      <xdr:row>57</xdr:row>
      <xdr:rowOff>92499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63220"/>
          <a:ext cx="889000" cy="1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79061</xdr:rowOff>
    </xdr:from>
    <xdr:to>
      <xdr:col>50</xdr:col>
      <xdr:colOff>165100</xdr:colOff>
      <xdr:row>58</xdr:row>
      <xdr:rowOff>9211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90570</xdr:rowOff>
    </xdr:from>
    <xdr:to>
      <xdr:col>45</xdr:col>
      <xdr:colOff>177800</xdr:colOff>
      <xdr:row>57</xdr:row>
      <xdr:rowOff>109369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63220"/>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83262</xdr:rowOff>
    </xdr:from>
    <xdr:to>
      <xdr:col>46</xdr:col>
      <xdr:colOff>38100</xdr:colOff>
      <xdr:row>58</xdr:row>
      <xdr:rowOff>13412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4539</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79345</xdr:rowOff>
    </xdr:from>
    <xdr:to>
      <xdr:col>41</xdr:col>
      <xdr:colOff>50800</xdr:colOff>
      <xdr:row>57</xdr:row>
      <xdr:rowOff>109369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851995"/>
          <a:ext cx="889000" cy="30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93106</xdr:rowOff>
    </xdr:from>
    <xdr:to>
      <xdr:col>41</xdr:col>
      <xdr:colOff>101600</xdr:colOff>
      <xdr:row>58</xdr:row>
      <xdr:rowOff>23256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14383</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86504</xdr:rowOff>
    </xdr:from>
    <xdr:to>
      <xdr:col>36</xdr:col>
      <xdr:colOff>165100</xdr:colOff>
      <xdr:row>58</xdr:row>
      <xdr:rowOff>16654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5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7781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17321</xdr:rowOff>
    </xdr:from>
    <xdr:to>
      <xdr:col>55</xdr:col>
      <xdr:colOff>50800</xdr:colOff>
      <xdr:row>57</xdr:row>
      <xdr:rowOff>118921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40198</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4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41699</xdr:rowOff>
    </xdr:from>
    <xdr:to>
      <xdr:col>50</xdr:col>
      <xdr:colOff>165100</xdr:colOff>
      <xdr:row>57</xdr:row>
      <xdr:rowOff>143299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1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159826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89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39770</xdr:rowOff>
    </xdr:from>
    <xdr:to>
      <xdr:col>46</xdr:col>
      <xdr:colOff>38100</xdr:colOff>
      <xdr:row>57</xdr:row>
      <xdr:rowOff>141370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157897</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8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58569</xdr:rowOff>
    </xdr:from>
    <xdr:to>
      <xdr:col>41</xdr:col>
      <xdr:colOff>101600</xdr:colOff>
      <xdr:row>57</xdr:row>
      <xdr:rowOff>160169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3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5246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0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28545</xdr:rowOff>
    </xdr:from>
    <xdr:to>
      <xdr:col>36</xdr:col>
      <xdr:colOff>165100</xdr:colOff>
      <xdr:row>57</xdr:row>
      <xdr:rowOff>130145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0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146672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7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162364</xdr:rowOff>
    </xdr:from>
    <xdr:to>
      <xdr:col>54</xdr:col>
      <xdr:colOff>189865</xdr:colOff>
      <xdr:row>79</xdr:row>
      <xdr:rowOff>51450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92414"/>
          <a:ext cx="1270" cy="1603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55277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51450</xdr:rowOff>
    </xdr:from>
    <xdr:to>
      <xdr:col>55</xdr:col>
      <xdr:colOff>88900</xdr:colOff>
      <xdr:row>79</xdr:row>
      <xdr:rowOff>51450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109041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6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162364</xdr:rowOff>
    </xdr:from>
    <xdr:to>
      <xdr:col>55</xdr:col>
      <xdr:colOff>88900</xdr:colOff>
      <xdr:row>69</xdr:row>
      <xdr:rowOff>162364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9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72786</xdr:rowOff>
    </xdr:from>
    <xdr:to>
      <xdr:col>55</xdr:col>
      <xdr:colOff>0</xdr:colOff>
      <xdr:row>77</xdr:row>
      <xdr:rowOff>111398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74436"/>
          <a:ext cx="838200" cy="38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112437</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314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134010</xdr:rowOff>
    </xdr:from>
    <xdr:to>
      <xdr:col>55</xdr:col>
      <xdr:colOff>50800</xdr:colOff>
      <xdr:row>78</xdr:row>
      <xdr:rowOff>64160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46290</xdr:rowOff>
    </xdr:from>
    <xdr:to>
      <xdr:col>50</xdr:col>
      <xdr:colOff>114300</xdr:colOff>
      <xdr:row>77</xdr:row>
      <xdr:rowOff>72786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47940"/>
          <a:ext cx="889000" cy="2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52955</xdr:rowOff>
    </xdr:from>
    <xdr:to>
      <xdr:col>50</xdr:col>
      <xdr:colOff>165100</xdr:colOff>
      <xdr:row>77</xdr:row>
      <xdr:rowOff>154555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145682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3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40815</xdr:rowOff>
    </xdr:from>
    <xdr:to>
      <xdr:col>45</xdr:col>
      <xdr:colOff>177800</xdr:colOff>
      <xdr:row>77</xdr:row>
      <xdr:rowOff>46290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42465"/>
          <a:ext cx="889000" cy="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106502</xdr:rowOff>
    </xdr:from>
    <xdr:to>
      <xdr:col>46</xdr:col>
      <xdr:colOff>38100</xdr:colOff>
      <xdr:row>78</xdr:row>
      <xdr:rowOff>36652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27779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4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27197</xdr:rowOff>
    </xdr:from>
    <xdr:to>
      <xdr:col>41</xdr:col>
      <xdr:colOff>50800</xdr:colOff>
      <xdr:row>77</xdr:row>
      <xdr:rowOff>40815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28847"/>
          <a:ext cx="889000" cy="1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51301</xdr:rowOff>
    </xdr:from>
    <xdr:to>
      <xdr:col>41</xdr:col>
      <xdr:colOff>101600</xdr:colOff>
      <xdr:row>77</xdr:row>
      <xdr:rowOff>152901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144028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3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6583</xdr:rowOff>
    </xdr:from>
    <xdr:to>
      <xdr:col>36</xdr:col>
      <xdr:colOff>165100</xdr:colOff>
      <xdr:row>78</xdr:row>
      <xdr:rowOff>108183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99310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60598</xdr:rowOff>
    </xdr:from>
    <xdr:to>
      <xdr:col>55</xdr:col>
      <xdr:colOff>50800</xdr:colOff>
      <xdr:row>77</xdr:row>
      <xdr:rowOff>162198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6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83475</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21986</xdr:rowOff>
    </xdr:from>
    <xdr:to>
      <xdr:col>50</xdr:col>
      <xdr:colOff>165100</xdr:colOff>
      <xdr:row>77</xdr:row>
      <xdr:rowOff>123586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2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140113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99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166940</xdr:rowOff>
    </xdr:from>
    <xdr:to>
      <xdr:col>46</xdr:col>
      <xdr:colOff>38100</xdr:colOff>
      <xdr:row>77</xdr:row>
      <xdr:rowOff>97090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9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113617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97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161465</xdr:rowOff>
    </xdr:from>
    <xdr:to>
      <xdr:col>41</xdr:col>
      <xdr:colOff>101600</xdr:colOff>
      <xdr:row>77</xdr:row>
      <xdr:rowOff>91615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9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108141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96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147847</xdr:rowOff>
    </xdr:from>
    <xdr:to>
      <xdr:col>36</xdr:col>
      <xdr:colOff>165100</xdr:colOff>
      <xdr:row>77</xdr:row>
      <xdr:rowOff>77997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94523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95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153943</xdr:rowOff>
    </xdr:from>
    <xdr:to>
      <xdr:col>54</xdr:col>
      <xdr:colOff>189865</xdr:colOff>
      <xdr:row>98</xdr:row>
      <xdr:rowOff>115715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5893"/>
          <a:ext cx="1270" cy="116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119542</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115715</xdr:rowOff>
    </xdr:from>
    <xdr:to>
      <xdr:col>55</xdr:col>
      <xdr:colOff>88900</xdr:colOff>
      <xdr:row>98</xdr:row>
      <xdr:rowOff>115715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17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100620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153943</xdr:rowOff>
    </xdr:from>
    <xdr:to>
      <xdr:col>55</xdr:col>
      <xdr:colOff>88900</xdr:colOff>
      <xdr:row>91</xdr:row>
      <xdr:rowOff>153943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5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109079</xdr:rowOff>
    </xdr:from>
    <xdr:to>
      <xdr:col>55</xdr:col>
      <xdr:colOff>0</xdr:colOff>
      <xdr:row>97</xdr:row>
      <xdr:rowOff>110623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739729"/>
          <a:ext cx="8382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71476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530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48599</xdr:rowOff>
    </xdr:from>
    <xdr:to>
      <xdr:col>55</xdr:col>
      <xdr:colOff>50800</xdr:colOff>
      <xdr:row>97</xdr:row>
      <xdr:rowOff>150199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73833</xdr:rowOff>
    </xdr:from>
    <xdr:to>
      <xdr:col>50</xdr:col>
      <xdr:colOff>114300</xdr:colOff>
      <xdr:row>97</xdr:row>
      <xdr:rowOff>109079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704483"/>
          <a:ext cx="889000" cy="3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27853</xdr:rowOff>
    </xdr:from>
    <xdr:to>
      <xdr:col>50</xdr:col>
      <xdr:colOff>165100</xdr:colOff>
      <xdr:row>97</xdr:row>
      <xdr:rowOff>129453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145980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3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73833</xdr:rowOff>
    </xdr:from>
    <xdr:to>
      <xdr:col>45</xdr:col>
      <xdr:colOff>177800</xdr:colOff>
      <xdr:row>97</xdr:row>
      <xdr:rowOff>164815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704483"/>
          <a:ext cx="889000" cy="9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68245</xdr:rowOff>
    </xdr:from>
    <xdr:to>
      <xdr:col>46</xdr:col>
      <xdr:colOff>38100</xdr:colOff>
      <xdr:row>97</xdr:row>
      <xdr:rowOff>169845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160972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164815</xdr:rowOff>
    </xdr:from>
    <xdr:to>
      <xdr:col>41</xdr:col>
      <xdr:colOff>50800</xdr:colOff>
      <xdr:row>98</xdr:row>
      <xdr:rowOff>49453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95465"/>
          <a:ext cx="889000" cy="5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79253</xdr:rowOff>
    </xdr:from>
    <xdr:to>
      <xdr:col>41</xdr:col>
      <xdr:colOff>101600</xdr:colOff>
      <xdr:row>98</xdr:row>
      <xdr:rowOff>9403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25930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8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56195</xdr:rowOff>
    </xdr:from>
    <xdr:to>
      <xdr:col>36</xdr:col>
      <xdr:colOff>165100</xdr:colOff>
      <xdr:row>97</xdr:row>
      <xdr:rowOff>157795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2872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6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59823</xdr:rowOff>
    </xdr:from>
    <xdr:to>
      <xdr:col>55</xdr:col>
      <xdr:colOff>50800</xdr:colOff>
      <xdr:row>97</xdr:row>
      <xdr:rowOff>161423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9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38250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6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58279</xdr:rowOff>
    </xdr:from>
    <xdr:to>
      <xdr:col>50</xdr:col>
      <xdr:colOff>165100</xdr:colOff>
      <xdr:row>97</xdr:row>
      <xdr:rowOff>159879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8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151006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23033</xdr:rowOff>
    </xdr:from>
    <xdr:to>
      <xdr:col>46</xdr:col>
      <xdr:colOff>38100</xdr:colOff>
      <xdr:row>97</xdr:row>
      <xdr:rowOff>124633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5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141160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42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114015</xdr:rowOff>
    </xdr:from>
    <xdr:to>
      <xdr:col>41</xdr:col>
      <xdr:colOff>101600</xdr:colOff>
      <xdr:row>98</xdr:row>
      <xdr:rowOff>44165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4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35292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3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170103</xdr:rowOff>
    </xdr:from>
    <xdr:to>
      <xdr:col>36</xdr:col>
      <xdr:colOff>165100</xdr:colOff>
      <xdr:row>98</xdr:row>
      <xdr:rowOff>100253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80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91380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9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53501</xdr:rowOff>
    </xdr:from>
    <xdr:to>
      <xdr:col>85</xdr:col>
      <xdr:colOff>126364</xdr:colOff>
      <xdr:row>39</xdr:row>
      <xdr:rowOff>127813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68451"/>
          <a:ext cx="1269" cy="1445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131640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81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127813</xdr:rowOff>
    </xdr:from>
    <xdr:to>
      <xdr:col>86</xdr:col>
      <xdr:colOff>25400</xdr:colOff>
      <xdr:row>39</xdr:row>
      <xdr:rowOff>127813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81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178</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4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53501</xdr:rowOff>
    </xdr:from>
    <xdr:to>
      <xdr:col>86</xdr:col>
      <xdr:colOff>25400</xdr:colOff>
      <xdr:row>31</xdr:row>
      <xdr:rowOff>53501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68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59625</xdr:rowOff>
    </xdr:from>
    <xdr:to>
      <xdr:col>85</xdr:col>
      <xdr:colOff>127000</xdr:colOff>
      <xdr:row>38</xdr:row>
      <xdr:rowOff>68197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574725"/>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41234</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556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62807</xdr:rowOff>
    </xdr:from>
    <xdr:to>
      <xdr:col>85</xdr:col>
      <xdr:colOff>177800</xdr:colOff>
      <xdr:row>38</xdr:row>
      <xdr:rowOff>164407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57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59625</xdr:rowOff>
    </xdr:from>
    <xdr:to>
      <xdr:col>81</xdr:col>
      <xdr:colOff>50800</xdr:colOff>
      <xdr:row>38</xdr:row>
      <xdr:rowOff>64164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74725"/>
          <a:ext cx="889000" cy="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92868</xdr:rowOff>
    </xdr:from>
    <xdr:to>
      <xdr:col>81</xdr:col>
      <xdr:colOff>101600</xdr:colOff>
      <xdr:row>39</xdr:row>
      <xdr:rowOff>23018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6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14145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70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64164</xdr:rowOff>
    </xdr:from>
    <xdr:to>
      <xdr:col>76</xdr:col>
      <xdr:colOff>114300</xdr:colOff>
      <xdr:row>38</xdr:row>
      <xdr:rowOff>133936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79264"/>
          <a:ext cx="889000" cy="6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91366</xdr:rowOff>
    </xdr:from>
    <xdr:to>
      <xdr:col>76</xdr:col>
      <xdr:colOff>165100</xdr:colOff>
      <xdr:row>39</xdr:row>
      <xdr:rowOff>21516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60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12643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133936</xdr:rowOff>
    </xdr:from>
    <xdr:to>
      <xdr:col>71</xdr:col>
      <xdr:colOff>177800</xdr:colOff>
      <xdr:row>38</xdr:row>
      <xdr:rowOff>161646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649036"/>
          <a:ext cx="889000" cy="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44960</xdr:rowOff>
    </xdr:from>
    <xdr:to>
      <xdr:col>72</xdr:col>
      <xdr:colOff>38100</xdr:colOff>
      <xdr:row>38</xdr:row>
      <xdr:rowOff>146560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163087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3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64913</xdr:rowOff>
    </xdr:from>
    <xdr:to>
      <xdr:col>67</xdr:col>
      <xdr:colOff>101600</xdr:colOff>
      <xdr:row>38</xdr:row>
      <xdr:rowOff>166513</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58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11590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35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17397</xdr:rowOff>
    </xdr:from>
    <xdr:to>
      <xdr:col>85</xdr:col>
      <xdr:colOff>177800</xdr:colOff>
      <xdr:row>38</xdr:row>
      <xdr:rowOff>118997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53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40274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8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8825</xdr:rowOff>
    </xdr:from>
    <xdr:to>
      <xdr:col>81</xdr:col>
      <xdr:colOff>101600</xdr:colOff>
      <xdr:row>38</xdr:row>
      <xdr:rowOff>110425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2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126952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29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13364</xdr:rowOff>
    </xdr:from>
    <xdr:to>
      <xdr:col>76</xdr:col>
      <xdr:colOff>165100</xdr:colOff>
      <xdr:row>38</xdr:row>
      <xdr:rowOff>114964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2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131491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3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83136</xdr:rowOff>
    </xdr:from>
    <xdr:to>
      <xdr:col>72</xdr:col>
      <xdr:colOff>38100</xdr:colOff>
      <xdr:row>39</xdr:row>
      <xdr:rowOff>13286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59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4413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9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110846</xdr:rowOff>
    </xdr:from>
    <xdr:to>
      <xdr:col>67</xdr:col>
      <xdr:colOff>101600</xdr:colOff>
      <xdr:row>39</xdr:row>
      <xdr:rowOff>40996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32123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1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14181</xdr:rowOff>
    </xdr:from>
    <xdr:to>
      <xdr:col>85</xdr:col>
      <xdr:colOff>126364</xdr:colOff>
      <xdr:row>57</xdr:row>
      <xdr:rowOff>141767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58131"/>
          <a:ext cx="1269" cy="115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145594</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141767</xdr:rowOff>
    </xdr:from>
    <xdr:to>
      <xdr:col>86</xdr:col>
      <xdr:colOff>25400</xdr:colOff>
      <xdr:row>57</xdr:row>
      <xdr:rowOff>141767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14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132308</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3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14181</xdr:rowOff>
    </xdr:from>
    <xdr:to>
      <xdr:col>86</xdr:col>
      <xdr:colOff>25400</xdr:colOff>
      <xdr:row>51</xdr:row>
      <xdr:rowOff>14181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5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6938</xdr:rowOff>
    </xdr:from>
    <xdr:to>
      <xdr:col>85</xdr:col>
      <xdr:colOff>127000</xdr:colOff>
      <xdr:row>57</xdr:row>
      <xdr:rowOff>27736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779588"/>
          <a:ext cx="838200" cy="2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67209</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96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44332</xdr:rowOff>
    </xdr:from>
    <xdr:to>
      <xdr:col>85</xdr:col>
      <xdr:colOff>177800</xdr:colOff>
      <xdr:row>56</xdr:row>
      <xdr:rowOff>145932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45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27736</xdr:rowOff>
    </xdr:from>
    <xdr:to>
      <xdr:col>81</xdr:col>
      <xdr:colOff>50800</xdr:colOff>
      <xdr:row>57</xdr:row>
      <xdr:rowOff>53202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800386"/>
          <a:ext cx="889000" cy="2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94076</xdr:rowOff>
    </xdr:from>
    <xdr:to>
      <xdr:col>81</xdr:col>
      <xdr:colOff>101600</xdr:colOff>
      <xdr:row>57</xdr:row>
      <xdr:rowOff>24226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40753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47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147605</xdr:rowOff>
    </xdr:from>
    <xdr:to>
      <xdr:col>76</xdr:col>
      <xdr:colOff>114300</xdr:colOff>
      <xdr:row>57</xdr:row>
      <xdr:rowOff>53202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748805"/>
          <a:ext cx="889000" cy="7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123610</xdr:rowOff>
    </xdr:from>
    <xdr:to>
      <xdr:col>76</xdr:col>
      <xdr:colOff>165100</xdr:colOff>
      <xdr:row>57</xdr:row>
      <xdr:rowOff>53760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70287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0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20686</xdr:rowOff>
    </xdr:from>
    <xdr:to>
      <xdr:col>71</xdr:col>
      <xdr:colOff>177800</xdr:colOff>
      <xdr:row>56</xdr:row>
      <xdr:rowOff>147605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621886"/>
          <a:ext cx="889000" cy="12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102580</xdr:rowOff>
    </xdr:from>
    <xdr:to>
      <xdr:col>72</xdr:col>
      <xdr:colOff>38100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23857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79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149314</xdr:rowOff>
    </xdr:from>
    <xdr:to>
      <xdr:col>67</xdr:col>
      <xdr:colOff>101600</xdr:colOff>
      <xdr:row>57</xdr:row>
      <xdr:rowOff>79464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70591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127588</xdr:rowOff>
    </xdr:from>
    <xdr:to>
      <xdr:col>85</xdr:col>
      <xdr:colOff>177800</xdr:colOff>
      <xdr:row>57</xdr:row>
      <xdr:rowOff>57738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2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106015</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70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148386</xdr:rowOff>
    </xdr:from>
    <xdr:to>
      <xdr:col>81</xdr:col>
      <xdr:colOff>101600</xdr:colOff>
      <xdr:row>57</xdr:row>
      <xdr:rowOff>78536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74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69663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842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2402</xdr:rowOff>
    </xdr:from>
    <xdr:to>
      <xdr:col>76</xdr:col>
      <xdr:colOff>165100</xdr:colOff>
      <xdr:row>57</xdr:row>
      <xdr:rowOff>104002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77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95129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86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96805</xdr:rowOff>
    </xdr:from>
    <xdr:to>
      <xdr:col>72</xdr:col>
      <xdr:colOff>38100</xdr:colOff>
      <xdr:row>57</xdr:row>
      <xdr:rowOff>26955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69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43482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47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141336</xdr:rowOff>
    </xdr:from>
    <xdr:to>
      <xdr:col>67</xdr:col>
      <xdr:colOff>101600</xdr:colOff>
      <xdr:row>56</xdr:row>
      <xdr:rowOff>71486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57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88013</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14795" y="9346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86564</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59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162492</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5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33241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3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274,122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86564</xdr:rowOff>
    </xdr:from>
    <xdr:to>
      <xdr:col>86</xdr:col>
      <xdr:colOff>25400</xdr:colOff>
      <xdr:row>71</xdr:row>
      <xdr:rowOff>86564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59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1730</xdr:rowOff>
    </xdr:from>
    <xdr:to>
      <xdr:col>85</xdr:col>
      <xdr:colOff>127000</xdr:colOff>
      <xdr:row>78</xdr:row>
      <xdr:rowOff>101341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374830"/>
          <a:ext cx="838200" cy="9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35492</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08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57065</xdr:rowOff>
    </xdr:from>
    <xdr:to>
      <xdr:col>85</xdr:col>
      <xdr:colOff>177800</xdr:colOff>
      <xdr:row>78</xdr:row>
      <xdr:rowOff>158665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51141</xdr:rowOff>
    </xdr:from>
    <xdr:to>
      <xdr:col>81</xdr:col>
      <xdr:colOff>50800</xdr:colOff>
      <xdr:row>78</xdr:row>
      <xdr:rowOff>1730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252791"/>
          <a:ext cx="889000" cy="12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43600</xdr:rowOff>
    </xdr:from>
    <xdr:to>
      <xdr:col>81</xdr:col>
      <xdr:colOff>101600</xdr:colOff>
      <xdr:row>78</xdr:row>
      <xdr:rowOff>145200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136327</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5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51141</xdr:rowOff>
    </xdr:from>
    <xdr:to>
      <xdr:col>76</xdr:col>
      <xdr:colOff>114300</xdr:colOff>
      <xdr:row>78</xdr:row>
      <xdr:rowOff>28060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252791"/>
          <a:ext cx="889000" cy="14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45983</xdr:rowOff>
    </xdr:from>
    <xdr:to>
      <xdr:col>76</xdr:col>
      <xdr:colOff>165100</xdr:colOff>
      <xdr:row>78</xdr:row>
      <xdr:rowOff>147583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1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138710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11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28060</xdr:rowOff>
    </xdr:from>
    <xdr:to>
      <xdr:col>71</xdr:col>
      <xdr:colOff>177800</xdr:colOff>
      <xdr:row>78</xdr:row>
      <xdr:rowOff>128298</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401160"/>
          <a:ext cx="889000" cy="10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17252</xdr:rowOff>
    </xdr:from>
    <xdr:to>
      <xdr:col>72</xdr:col>
      <xdr:colOff>38100</xdr:colOff>
      <xdr:row>78</xdr:row>
      <xdr:rowOff>118852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109979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36111" y="1348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27059</xdr:rowOff>
    </xdr:from>
    <xdr:to>
      <xdr:col>67</xdr:col>
      <xdr:colOff>101600</xdr:colOff>
      <xdr:row>78</xdr:row>
      <xdr:rowOff>128659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145186</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50541</xdr:rowOff>
    </xdr:from>
    <xdr:to>
      <xdr:col>85</xdr:col>
      <xdr:colOff>177800</xdr:colOff>
      <xdr:row>78</xdr:row>
      <xdr:rowOff>152141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2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9918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1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122380</xdr:rowOff>
    </xdr:from>
    <xdr:to>
      <xdr:col>81</xdr:col>
      <xdr:colOff>101600</xdr:colOff>
      <xdr:row>78</xdr:row>
      <xdr:rowOff>52530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32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69057</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30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341</xdr:rowOff>
    </xdr:from>
    <xdr:to>
      <xdr:col>76</xdr:col>
      <xdr:colOff>165100</xdr:colOff>
      <xdr:row>77</xdr:row>
      <xdr:rowOff>101941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20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118468</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25111" y="1297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148710</xdr:rowOff>
    </xdr:from>
    <xdr:to>
      <xdr:col>72</xdr:col>
      <xdr:colOff>38100</xdr:colOff>
      <xdr:row>78</xdr:row>
      <xdr:rowOff>78860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3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95387</xdr:rowOff>
    </xdr:from>
    <xdr:ext cx="534377"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36111" y="1312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77498</xdr:rowOff>
    </xdr:from>
    <xdr:to>
      <xdr:col>67</xdr:col>
      <xdr:colOff>101600</xdr:colOff>
      <xdr:row>79</xdr:row>
      <xdr:rowOff>7648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5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170225</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54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150220</xdr:rowOff>
    </xdr:from>
    <xdr:to>
      <xdr:col>85</xdr:col>
      <xdr:colOff>126364</xdr:colOff>
      <xdr:row>98</xdr:row>
      <xdr:rowOff>53412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752170"/>
          <a:ext cx="1269" cy="1103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57239</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53412</xdr:rowOff>
    </xdr:from>
    <xdr:to>
      <xdr:col>86</xdr:col>
      <xdr:colOff>25400</xdr:colOff>
      <xdr:row>98</xdr:row>
      <xdr:rowOff>53412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5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96897</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2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150220</xdr:rowOff>
    </xdr:from>
    <xdr:to>
      <xdr:col>86</xdr:col>
      <xdr:colOff>25400</xdr:colOff>
      <xdr:row>91</xdr:row>
      <xdr:rowOff>150220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7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162167</xdr:rowOff>
    </xdr:from>
    <xdr:to>
      <xdr:col>85</xdr:col>
      <xdr:colOff>127000</xdr:colOff>
      <xdr:row>96</xdr:row>
      <xdr:rowOff>51775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449917"/>
          <a:ext cx="838200" cy="6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102829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6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124402</xdr:rowOff>
    </xdr:from>
    <xdr:to>
      <xdr:col>85</xdr:col>
      <xdr:colOff>177800</xdr:colOff>
      <xdr:row>97</xdr:row>
      <xdr:rowOff>54552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8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51775</xdr:rowOff>
    </xdr:from>
    <xdr:to>
      <xdr:col>81</xdr:col>
      <xdr:colOff>50800</xdr:colOff>
      <xdr:row>96</xdr:row>
      <xdr:rowOff>109100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510975"/>
          <a:ext cx="889000" cy="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131708</xdr:rowOff>
    </xdr:from>
    <xdr:to>
      <xdr:col>81</xdr:col>
      <xdr:colOff>101600</xdr:colOff>
      <xdr:row>97</xdr:row>
      <xdr:rowOff>61858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9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52985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109100</xdr:rowOff>
    </xdr:from>
    <xdr:to>
      <xdr:col>76</xdr:col>
      <xdr:colOff>114300</xdr:colOff>
      <xdr:row>96</xdr:row>
      <xdr:rowOff>138968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68300"/>
          <a:ext cx="889000" cy="2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142566</xdr:rowOff>
    </xdr:from>
    <xdr:to>
      <xdr:col>76</xdr:col>
      <xdr:colOff>165100</xdr:colOff>
      <xdr:row>97</xdr:row>
      <xdr:rowOff>72716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0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63843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138968</xdr:rowOff>
    </xdr:from>
    <xdr:to>
      <xdr:col>71</xdr:col>
      <xdr:colOff>177800</xdr:colOff>
      <xdr:row>96</xdr:row>
      <xdr:rowOff>170145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98168"/>
          <a:ext cx="889000" cy="31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164055</xdr:rowOff>
    </xdr:from>
    <xdr:to>
      <xdr:col>72</xdr:col>
      <xdr:colOff>38100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156786</xdr:rowOff>
    </xdr:from>
    <xdr:to>
      <xdr:col>67</xdr:col>
      <xdr:colOff>101600</xdr:colOff>
      <xdr:row>97</xdr:row>
      <xdr:rowOff>86936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78063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70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111367</xdr:rowOff>
    </xdr:from>
    <xdr:to>
      <xdr:col>85</xdr:col>
      <xdr:colOff>177800</xdr:colOff>
      <xdr:row>96</xdr:row>
      <xdr:rowOff>41517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39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134244</xdr:rowOff>
    </xdr:from>
    <xdr:ext cx="599010"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25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975</xdr:rowOff>
    </xdr:from>
    <xdr:to>
      <xdr:col>81</xdr:col>
      <xdr:colOff>101600</xdr:colOff>
      <xdr:row>96</xdr:row>
      <xdr:rowOff>102575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46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119102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58300</xdr:rowOff>
    </xdr:from>
    <xdr:to>
      <xdr:col>76</xdr:col>
      <xdr:colOff>165100</xdr:colOff>
      <xdr:row>96</xdr:row>
      <xdr:rowOff>159900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1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4977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88168</xdr:rowOff>
    </xdr:from>
    <xdr:to>
      <xdr:col>72</xdr:col>
      <xdr:colOff>38100</xdr:colOff>
      <xdr:row>97</xdr:row>
      <xdr:rowOff>18318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34845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2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119345</xdr:rowOff>
    </xdr:from>
    <xdr:to>
      <xdr:col>67</xdr:col>
      <xdr:colOff>101600</xdr:colOff>
      <xdr:row>97</xdr:row>
      <xdr:rowOff>49495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7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66022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5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14035</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157535"/>
          <a:ext cx="1269" cy="1627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122742</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809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132162</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49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14035</xdr:rowOff>
    </xdr:from>
    <xdr:to>
      <xdr:col>116</xdr:col>
      <xdr:colOff>152400</xdr:colOff>
      <xdr:row>30</xdr:row>
      <xdr:rowOff>14035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15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40192</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552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17315</xdr:rowOff>
    </xdr:from>
    <xdr:to>
      <xdr:col>116</xdr:col>
      <xdr:colOff>114300</xdr:colOff>
      <xdr:row>39</xdr:row>
      <xdr:rowOff>118915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70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15356</xdr:rowOff>
    </xdr:from>
    <xdr:to>
      <xdr:col>112</xdr:col>
      <xdr:colOff>38100</xdr:colOff>
      <xdr:row>39</xdr:row>
      <xdr:rowOff>116956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0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133483</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088428" y="647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22900</xdr:rowOff>
    </xdr:from>
    <xdr:to>
      <xdr:col>107</xdr:col>
      <xdr:colOff>101600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141027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48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39425</xdr:rowOff>
    </xdr:from>
    <xdr:to>
      <xdr:col>102</xdr:col>
      <xdr:colOff>165100</xdr:colOff>
      <xdr:row>39</xdr:row>
      <xdr:rowOff>141025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157552</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48046</xdr:rowOff>
    </xdr:from>
    <xdr:to>
      <xdr:col>98</xdr:col>
      <xdr:colOff>38100</xdr:colOff>
      <xdr:row>39</xdr:row>
      <xdr:rowOff>149646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167192</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8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公債費はなまちづくり複合施設整備事業等の大規模事業に活用した地方債の元金償還開始などを背景に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また、災害復旧費については、令和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年度の豪雨災害の影響により、令和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年度にかけて類似団体平均を上回っている。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年度は、今後予測される公債費のピーク等に対応するため、減債基金等の積立てを行ったことから実質単年度収支は赤字であるが、財政調整基金の取崩し等により実質収支は黒字となっている。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自主財源比率の低い本町においては、交付税の動向により収支が大きく影響を受けることや急激な社会情勢の変化に適切に対応していくため、引き続き効率的な行政運営の推進と有利な財源の確保に努め、財政運営を行う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病院事業会計は、医師不足や人口減少等の医療需要の変化に加え、新型コロナウイルス感染症・物価高騰の影響を受け、令和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引き続き厳しい経営状況にある。今後も人口減少に伴う患者数の減少による収益の減少や施設整備の対応等への対応などが見込まれることから、新・経営改革プランを策定し持続可能な経営に向けた経営改善の取組を進める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ほか、水道事業や下水道事業は、老朽化した施設の維持修繕や更新に要する経費が増嵩しており、今後も引き続き対応が見込まれる。国の補助制度の活用や地方債を活用するなど財源措置も含め計画的に対応していく必要があり、公営企業法適用や施設の統廃合も踏まえた経営の健全化に向けた対応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大規模事業に係る元金償還の開始に伴い増加傾向にあり、今後ピークを迎える見込み。</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・公営企業債の元利償還金に対する繰入金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下水道及び農業集落排水特別会計へ対する負担が約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割を占めている。順次償還終了を迎えており減少傾向にある。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普通会計における地方債残高のうち、交付税算入割合の高い過疎対策事業債及び臨時財政対策債の占める割合が約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割となっており、過疎対策事業債の償還開始の影響により増額している。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今後も白鷹町振興実施計画等に沿って、将来の公債費を勘案し、国庫補助金や交付税措置のある地方債を活用することで実質公債費比率の急激な上昇を抑制していく。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・一般会計等に係る地方債の現在高</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令和元年度にピークを迎え、以降高止まり傾向にある。今後は元金償還が進むことから減少が見込まれる。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・公営企業等繰入見込額</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下水道事業へ対する見込額の占める割合が大きく、下水道債の償還に合わせ若干の減少が見込まれる。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決算や財政状況を踏まえ、財政調整基金や減債基金、公共施設整備基金等への積立を行ったことから増額している。今後、減債基金については公債費の増嵩に合わせた活用、公共施設整備基金については各施設整備等への活用を検討している。今後の基金の活用を踏まえ、計画的に積立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今後の財政需要や公債費の増嵩に備え、財政調整基金や減債基金、公共施設整備基金等の元金積立を行ったため増加している。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各基金の使途に応じて適切に積立及び取崩を行っていく。財政調整基金や減債基金については、今後の財政運営の機動性・柔軟性を確保するため計画的な積立や取崩を行っていく。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公共施設整備基金：公用または公共に供する施設の整備資金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スポーツセンター整備基金：健康づくりや競技スポーツの推進など生涯スポーツの振興に向けて、スポーツ活動の拠点となるスポーツセンターの整備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福祉振興基金：健康、福祉、医療を総合化した健康福祉の里を確立するため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スポーツ振興基金：体育・スポーツを普及振興し、広く町民の健康の増進とスポーツ精神の高揚に資するため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ふるさと応援基金：寄附金によるまちづくりを推進するため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感染症対策基金：新型コロナウイルス感染症に対応するため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地域経済変動対策基金：地域経済変動対策利子補給の財源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公共施設整備基金：今後の施設整備や老朽化した施設の長寿命化事業へ対応するため積立を行った。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ふるさと応援基金：文化振興、人材育成、観光交流等のための事業に活用するため取崩を行った。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地域経済変動対策基金：地域経済変動対策利子補給の財源とするため取崩を行った。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公共施設整備備金：今後の財政需要を鑑み積み立てを行っていくとともに、公共施設整備整備や長寿命化事業に活用していく。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福祉振興基金：保育の充実に資する事業等へ活用していく。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ふるさと応援基金：全国からの寄附金を元金に積立を行い、目的に沿った事業実施のために取崩を行い活用していく。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過疎地域におけるガソリンスタンドの存続支援へ対応するため取崩しを行ったが、今後の災害や令和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年度における物価高騰などの臨時的な財政需要へ対応するため積み増しを行ったことから増加している。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年度において物価高騰に係る財政需要へ対応するため取崩を行う。今後も決算の状況や将来見込まれる財政需要を鑑み計画的に積立・取崩を行っていく。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公債費が増嵩傾向にあり令和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年度にピークを迎える見込みであることから、計画的に積立を行った。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まちづくり複合施設整備等の大規模事業に活用した地方債の元金償還開始により公債費が増嵩し、令和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年度をピークに高止まり傾向になることが見込まれるため、これまで計画的に積立を行ってきた基金を有効に活用していく。また、各年度の決算状況を踏まえ適宜積立を行っていく。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6455B31-D8B1-4E0F-8DB4-75CF2FC2FC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2C90B8E-871D-4E19-A030-BBB2ADE35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A7B6688-5D9D-42DD-AC93-D6F29DD8BE0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08B2E08-9204-4189-8F11-AD3D451AB99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C81A4BA-8EF4-4F3A-9553-53C6E95CB62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9948CB0-6BC3-497B-8DC7-27DCA51ECD8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F3F4831-6CD2-4068-A260-4154C033305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7A061BA-C4F9-499E-8B8C-8FB767FF7AC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7CEF2BB-B84D-4E1E-A916-730E6C5A413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47A915B-FD69-4D7E-A612-879022E561C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E035C96-0CDA-40B4-ADFA-EF56DE2F7EA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DA328C1-B556-40A2-9C3E-6A38116F53C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FD6CA56-FF29-4AA0-AD63-E1C789E76A9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D9D3276-5176-427E-B71A-76C277B832F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ED30E7C-17B6-4EF1-B9B3-FB9DA1CBC31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6480F1E-550E-459C-AECE-C5341CB14B2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DCCB5CE-8A4C-4E89-B793-EDBE8A326FB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13AA871-B721-4FF4-8B6F-17021F2DC49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BA4C9E7-AA71-4136-A4F0-5AB586BB8C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FA36992-6190-4B17-A66F-2BF39A9A59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AE827F2-2E99-42C5-8BC5-5D156ABB270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92072D3-6987-43D5-A38B-4F831605F57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8D3C186-8534-4E3D-9321-BF19C098ECD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ADB77A9-A3F0-46A1-ACFD-1C639A688AB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F75C755-71C4-4B0A-95A7-4CCBFF5F74C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5DF5C7E-3F54-484E-956C-CFBCCB85668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DC38654-2793-49B3-B239-D0300DACBB6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6B4960B-426A-4D4F-B021-EEE285762B4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1A042F1-3B47-4271-9627-324D51EBDBFB}"/>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2905C47-EBB5-4E33-9485-880F524712F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24E8326-CB1D-4589-9486-566D9B6D78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F8ACE19-7079-49B9-9C4A-C89B62BCEFB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3C57A78-6DE0-4D1A-90C4-DF9C23A4A1F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B94431B-B508-4E88-A0C2-D880AF011D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DA56F06-A12B-4C3F-9C98-6B0E49864E5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CF2677B-FB3D-4DF5-AC21-34D0E1F4FBD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9E460FE-3ABF-4991-8EAF-CF0D9B4BF91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723B5F4-75C4-4B12-92EF-33C2A855ED9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8BA2ACF-7B9D-4C26-BAD9-4C784B43699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04E96CF-62BA-44F6-9C12-5BC7B4B205D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E952465-1624-43F9-AA51-A44634B6FE4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CDFC208-CEC0-4FF9-B5FA-C2776BA3E3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2DE8CC8-516F-4F07-97D3-535988C1F83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263533A-F5AD-4A96-A56B-7A748E868FD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2856456-BDC8-47B4-A462-8F83FF830FA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4BBB9E9-67CB-42F4-BC21-3BD4375D80F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C6FB946-8457-416E-AB16-8D181426F78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児童館や道路を中心に減価償却率が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比率が高くなっている。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引き続き公共施設総合管理計画等に基づき、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施設の集約化・複合化、除却等による施設総量の縮減などに取り組み、</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公共施設の適正な管理に努めていく。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83AD2E5-514E-49AA-B5FA-54028412C5F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6885D48-6409-437B-BAAF-A36E361FF7F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FFD4500-DF75-4F4D-87BE-7133CF1795B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33F45404-6E45-419A-9D8F-79DEE6190B28}"/>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3FA4854A-5415-450F-A3B1-68B6293ED5D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56B47EB-04B5-4BD3-9812-6C67C2BF3CFD}"/>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CDEC58E-9309-4E28-938B-27C50000B42C}"/>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F369560-77D2-461B-94DE-66D4ACE7616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51A887C8-A467-4B02-82E9-73574EA95B2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EA53B738-514A-4144-B72E-CF63807CA604}"/>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21CF1C02-4288-453F-8B75-8D9316FF58A5}"/>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A8D3D9D4-B431-4F06-B428-35585460F53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F0802B68-50CE-4F35-9CBD-E48E378A7848}"/>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CB4CE961-59F6-41DF-8AF7-C37DFFEFFED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3" name="直線コネクタ 62">
          <a:extLst>
            <a:ext uri="{FF2B5EF4-FFF2-40B4-BE49-F238E27FC236}">
              <a16:creationId xmlns:a16="http://schemas.microsoft.com/office/drawing/2014/main" id="{88738A3E-EA97-470C-B8BB-B2FE0E2F8B29}"/>
            </a:ext>
          </a:extLst>
        </xdr:cNvPr>
        <xdr:cNvCxnSpPr/>
      </xdr:nvCxnSpPr>
      <xdr:spPr>
        <a:xfrm flipV="1">
          <a:off x="4760595" y="5602859"/>
          <a:ext cx="1270" cy="1090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4" name="有形固定資産減価償却率最小値テキスト">
          <a:extLst>
            <a:ext uri="{FF2B5EF4-FFF2-40B4-BE49-F238E27FC236}">
              <a16:creationId xmlns:a16="http://schemas.microsoft.com/office/drawing/2014/main" id="{CA66C153-4596-469D-BC21-31973234A3EA}"/>
            </a:ext>
          </a:extLst>
        </xdr:cNvPr>
        <xdr:cNvSpPr txBox="1"/>
      </xdr:nvSpPr>
      <xdr:spPr>
        <a:xfrm>
          <a:off x="4813300" y="6696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5" name="直線コネクタ 64">
          <a:extLst>
            <a:ext uri="{FF2B5EF4-FFF2-40B4-BE49-F238E27FC236}">
              <a16:creationId xmlns:a16="http://schemas.microsoft.com/office/drawing/2014/main" id="{72F6E3C8-89D3-4DB3-BE3C-8AA1F175555F}"/>
            </a:ext>
          </a:extLst>
        </xdr:cNvPr>
        <xdr:cNvCxnSpPr/>
      </xdr:nvCxnSpPr>
      <xdr:spPr>
        <a:xfrm>
          <a:off x="4673600" y="669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6" name="有形固定資産減価償却率最大値テキスト">
          <a:extLst>
            <a:ext uri="{FF2B5EF4-FFF2-40B4-BE49-F238E27FC236}">
              <a16:creationId xmlns:a16="http://schemas.microsoft.com/office/drawing/2014/main" id="{69BC7F54-631F-4DAD-8F60-76A93D6B3501}"/>
            </a:ext>
          </a:extLst>
        </xdr:cNvPr>
        <xdr:cNvSpPr txBox="1"/>
      </xdr:nvSpPr>
      <xdr:spPr>
        <a:xfrm>
          <a:off x="4813300" y="5378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7" name="直線コネクタ 66">
          <a:extLst>
            <a:ext uri="{FF2B5EF4-FFF2-40B4-BE49-F238E27FC236}">
              <a16:creationId xmlns:a16="http://schemas.microsoft.com/office/drawing/2014/main" id="{ABB2E9BE-D1DC-4283-8ABE-FE96F345C14C}"/>
            </a:ext>
          </a:extLst>
        </xdr:cNvPr>
        <xdr:cNvCxnSpPr/>
      </xdr:nvCxnSpPr>
      <xdr:spPr>
        <a:xfrm>
          <a:off x="4673600" y="560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29481</xdr:rowOff>
    </xdr:from>
    <xdr:ext cx="405111" cy="259045"/>
    <xdr:sp macro="" textlink="">
      <xdr:nvSpPr>
        <xdr:cNvPr id="68" name="有形固定資産減価償却率平均値テキスト">
          <a:extLst>
            <a:ext uri="{FF2B5EF4-FFF2-40B4-BE49-F238E27FC236}">
              <a16:creationId xmlns:a16="http://schemas.microsoft.com/office/drawing/2014/main" id="{8AD426E8-7797-4784-B40D-37BA1B44774C}"/>
            </a:ext>
          </a:extLst>
        </xdr:cNvPr>
        <xdr:cNvSpPr txBox="1"/>
      </xdr:nvSpPr>
      <xdr:spPr>
        <a:xfrm>
          <a:off x="4813300" y="6115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69" name="フローチャート: 判断 68">
          <a:extLst>
            <a:ext uri="{FF2B5EF4-FFF2-40B4-BE49-F238E27FC236}">
              <a16:creationId xmlns:a16="http://schemas.microsoft.com/office/drawing/2014/main" id="{7A79D1E7-2CDE-4E88-AF60-83591FA0C6D5}"/>
            </a:ext>
          </a:extLst>
        </xdr:cNvPr>
        <xdr:cNvSpPr/>
      </xdr:nvSpPr>
      <xdr:spPr>
        <a:xfrm>
          <a:off x="47117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0" name="フローチャート: 判断 69">
          <a:extLst>
            <a:ext uri="{FF2B5EF4-FFF2-40B4-BE49-F238E27FC236}">
              <a16:creationId xmlns:a16="http://schemas.microsoft.com/office/drawing/2014/main" id="{583E6011-5B05-4555-AB6A-4722DA14CD95}"/>
            </a:ext>
          </a:extLst>
        </xdr:cNvPr>
        <xdr:cNvSpPr/>
      </xdr:nvSpPr>
      <xdr:spPr>
        <a:xfrm>
          <a:off x="4000500" y="6273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1" name="フローチャート: 判断 70">
          <a:extLst>
            <a:ext uri="{FF2B5EF4-FFF2-40B4-BE49-F238E27FC236}">
              <a16:creationId xmlns:a16="http://schemas.microsoft.com/office/drawing/2014/main" id="{2ED0983C-8E56-419D-806B-1C1AF36D7705}"/>
            </a:ext>
          </a:extLst>
        </xdr:cNvPr>
        <xdr:cNvSpPr/>
      </xdr:nvSpPr>
      <xdr:spPr>
        <a:xfrm>
          <a:off x="3238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2" name="フローチャート: 判断 71">
          <a:extLst>
            <a:ext uri="{FF2B5EF4-FFF2-40B4-BE49-F238E27FC236}">
              <a16:creationId xmlns:a16="http://schemas.microsoft.com/office/drawing/2014/main" id="{51C00578-5938-4641-9D3F-7AF407A8F532}"/>
            </a:ext>
          </a:extLst>
        </xdr:cNvPr>
        <xdr:cNvSpPr/>
      </xdr:nvSpPr>
      <xdr:spPr>
        <a:xfrm>
          <a:off x="24765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73" name="フローチャート: 判断 72">
          <a:extLst>
            <a:ext uri="{FF2B5EF4-FFF2-40B4-BE49-F238E27FC236}">
              <a16:creationId xmlns:a16="http://schemas.microsoft.com/office/drawing/2014/main" id="{98ADCAF8-9F3E-4148-8E49-9DBA9E2F2080}"/>
            </a:ext>
          </a:extLst>
        </xdr:cNvPr>
        <xdr:cNvSpPr/>
      </xdr:nvSpPr>
      <xdr:spPr>
        <a:xfrm>
          <a:off x="1714500" y="622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3E80E03-9E48-4C0A-8335-6F433FE03FC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B181D398-51F0-49D1-9E11-D535E21C66F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4AE2F72-C3FB-4C5C-9935-C405F320264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3DF0553-6737-4183-8849-1C36B04781E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A6A9501-8D61-4A16-9DB8-712AB2EAD60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38100</xdr:rowOff>
    </xdr:from>
    <xdr:to>
      <xdr:col>23</xdr:col>
      <xdr:colOff>136525</xdr:colOff>
      <xdr:row>33</xdr:row>
      <xdr:rowOff>139700</xdr:rowOff>
    </xdr:to>
    <xdr:sp macro="" textlink="">
      <xdr:nvSpPr>
        <xdr:cNvPr id="79" name="楕円 78">
          <a:extLst>
            <a:ext uri="{FF2B5EF4-FFF2-40B4-BE49-F238E27FC236}">
              <a16:creationId xmlns:a16="http://schemas.microsoft.com/office/drawing/2014/main" id="{A56F265E-95B5-4C8F-8017-DC08B577C9C8}"/>
            </a:ext>
          </a:extLst>
        </xdr:cNvPr>
        <xdr:cNvSpPr/>
      </xdr:nvSpPr>
      <xdr:spPr>
        <a:xfrm>
          <a:off x="47117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16527</xdr:rowOff>
    </xdr:from>
    <xdr:ext cx="405111" cy="259045"/>
    <xdr:sp macro="" textlink="">
      <xdr:nvSpPr>
        <xdr:cNvPr id="80" name="有形固定資産減価償却率該当値テキスト">
          <a:extLst>
            <a:ext uri="{FF2B5EF4-FFF2-40B4-BE49-F238E27FC236}">
              <a16:creationId xmlns:a16="http://schemas.microsoft.com/office/drawing/2014/main" id="{58494D14-EE42-4191-99F5-49038BD2439B}"/>
            </a:ext>
          </a:extLst>
        </xdr:cNvPr>
        <xdr:cNvSpPr txBox="1"/>
      </xdr:nvSpPr>
      <xdr:spPr>
        <a:xfrm>
          <a:off x="4813300" y="64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5715</xdr:rowOff>
    </xdr:from>
    <xdr:to>
      <xdr:col>19</xdr:col>
      <xdr:colOff>187325</xdr:colOff>
      <xdr:row>33</xdr:row>
      <xdr:rowOff>107315</xdr:rowOff>
    </xdr:to>
    <xdr:sp macro="" textlink="">
      <xdr:nvSpPr>
        <xdr:cNvPr id="81" name="楕円 80">
          <a:extLst>
            <a:ext uri="{FF2B5EF4-FFF2-40B4-BE49-F238E27FC236}">
              <a16:creationId xmlns:a16="http://schemas.microsoft.com/office/drawing/2014/main" id="{BFE7849A-E493-4FCF-A6E1-A6557CE1D4F1}"/>
            </a:ext>
          </a:extLst>
        </xdr:cNvPr>
        <xdr:cNvSpPr/>
      </xdr:nvSpPr>
      <xdr:spPr>
        <a:xfrm>
          <a:off x="4000500" y="643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56515</xdr:rowOff>
    </xdr:from>
    <xdr:to>
      <xdr:col>23</xdr:col>
      <xdr:colOff>85725</xdr:colOff>
      <xdr:row>33</xdr:row>
      <xdr:rowOff>88900</xdr:rowOff>
    </xdr:to>
    <xdr:cxnSp macro="">
      <xdr:nvCxnSpPr>
        <xdr:cNvPr id="82" name="直線コネクタ 81">
          <a:extLst>
            <a:ext uri="{FF2B5EF4-FFF2-40B4-BE49-F238E27FC236}">
              <a16:creationId xmlns:a16="http://schemas.microsoft.com/office/drawing/2014/main" id="{464473ED-ED59-4077-898B-53CBB2162687}"/>
            </a:ext>
          </a:extLst>
        </xdr:cNvPr>
        <xdr:cNvCxnSpPr/>
      </xdr:nvCxnSpPr>
      <xdr:spPr>
        <a:xfrm>
          <a:off x="4051300" y="6485890"/>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166370</xdr:rowOff>
    </xdr:from>
    <xdr:to>
      <xdr:col>15</xdr:col>
      <xdr:colOff>187325</xdr:colOff>
      <xdr:row>33</xdr:row>
      <xdr:rowOff>96520</xdr:rowOff>
    </xdr:to>
    <xdr:sp macro="" textlink="">
      <xdr:nvSpPr>
        <xdr:cNvPr id="83" name="楕円 82">
          <a:extLst>
            <a:ext uri="{FF2B5EF4-FFF2-40B4-BE49-F238E27FC236}">
              <a16:creationId xmlns:a16="http://schemas.microsoft.com/office/drawing/2014/main" id="{CBDCEAD5-03C4-46F7-96A4-C46EFA1E3D9C}"/>
            </a:ext>
          </a:extLst>
        </xdr:cNvPr>
        <xdr:cNvSpPr/>
      </xdr:nvSpPr>
      <xdr:spPr>
        <a:xfrm>
          <a:off x="3238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45720</xdr:rowOff>
    </xdr:from>
    <xdr:to>
      <xdr:col>19</xdr:col>
      <xdr:colOff>136525</xdr:colOff>
      <xdr:row>33</xdr:row>
      <xdr:rowOff>56515</xdr:rowOff>
    </xdr:to>
    <xdr:cxnSp macro="">
      <xdr:nvCxnSpPr>
        <xdr:cNvPr id="84" name="直線コネクタ 83">
          <a:extLst>
            <a:ext uri="{FF2B5EF4-FFF2-40B4-BE49-F238E27FC236}">
              <a16:creationId xmlns:a16="http://schemas.microsoft.com/office/drawing/2014/main" id="{DBC22126-9A6C-473F-BD6E-245EA511C18E}"/>
            </a:ext>
          </a:extLst>
        </xdr:cNvPr>
        <xdr:cNvCxnSpPr/>
      </xdr:nvCxnSpPr>
      <xdr:spPr>
        <a:xfrm>
          <a:off x="3289300" y="647509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136144</xdr:rowOff>
    </xdr:from>
    <xdr:to>
      <xdr:col>11</xdr:col>
      <xdr:colOff>187325</xdr:colOff>
      <xdr:row>33</xdr:row>
      <xdr:rowOff>66294</xdr:rowOff>
    </xdr:to>
    <xdr:sp macro="" textlink="">
      <xdr:nvSpPr>
        <xdr:cNvPr id="85" name="楕円 84">
          <a:extLst>
            <a:ext uri="{FF2B5EF4-FFF2-40B4-BE49-F238E27FC236}">
              <a16:creationId xmlns:a16="http://schemas.microsoft.com/office/drawing/2014/main" id="{456BD990-2A01-4F1D-B4F2-8098300869E8}"/>
            </a:ext>
          </a:extLst>
        </xdr:cNvPr>
        <xdr:cNvSpPr/>
      </xdr:nvSpPr>
      <xdr:spPr>
        <a:xfrm>
          <a:off x="24765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15494</xdr:rowOff>
    </xdr:from>
    <xdr:to>
      <xdr:col>15</xdr:col>
      <xdr:colOff>136525</xdr:colOff>
      <xdr:row>33</xdr:row>
      <xdr:rowOff>45720</xdr:rowOff>
    </xdr:to>
    <xdr:cxnSp macro="">
      <xdr:nvCxnSpPr>
        <xdr:cNvPr id="86" name="直線コネクタ 85">
          <a:extLst>
            <a:ext uri="{FF2B5EF4-FFF2-40B4-BE49-F238E27FC236}">
              <a16:creationId xmlns:a16="http://schemas.microsoft.com/office/drawing/2014/main" id="{420F2257-61AB-4134-BA18-5ACB5886C025}"/>
            </a:ext>
          </a:extLst>
        </xdr:cNvPr>
        <xdr:cNvCxnSpPr/>
      </xdr:nvCxnSpPr>
      <xdr:spPr>
        <a:xfrm>
          <a:off x="2527300" y="6444869"/>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97282</xdr:rowOff>
    </xdr:from>
    <xdr:to>
      <xdr:col>7</xdr:col>
      <xdr:colOff>187325</xdr:colOff>
      <xdr:row>33</xdr:row>
      <xdr:rowOff>27432</xdr:rowOff>
    </xdr:to>
    <xdr:sp macro="" textlink="">
      <xdr:nvSpPr>
        <xdr:cNvPr id="87" name="楕円 86">
          <a:extLst>
            <a:ext uri="{FF2B5EF4-FFF2-40B4-BE49-F238E27FC236}">
              <a16:creationId xmlns:a16="http://schemas.microsoft.com/office/drawing/2014/main" id="{69D6BFEA-30E6-4762-8E8F-440F59387C5E}"/>
            </a:ext>
          </a:extLst>
        </xdr:cNvPr>
        <xdr:cNvSpPr/>
      </xdr:nvSpPr>
      <xdr:spPr>
        <a:xfrm>
          <a:off x="1714500" y="635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148082</xdr:rowOff>
    </xdr:from>
    <xdr:to>
      <xdr:col>11</xdr:col>
      <xdr:colOff>136525</xdr:colOff>
      <xdr:row>33</xdr:row>
      <xdr:rowOff>15494</xdr:rowOff>
    </xdr:to>
    <xdr:cxnSp macro="">
      <xdr:nvCxnSpPr>
        <xdr:cNvPr id="88" name="直線コネクタ 87">
          <a:extLst>
            <a:ext uri="{FF2B5EF4-FFF2-40B4-BE49-F238E27FC236}">
              <a16:creationId xmlns:a16="http://schemas.microsoft.com/office/drawing/2014/main" id="{BB994614-B90B-4B69-BD00-3C25456399E8}"/>
            </a:ext>
          </a:extLst>
        </xdr:cNvPr>
        <xdr:cNvCxnSpPr/>
      </xdr:nvCxnSpPr>
      <xdr:spPr>
        <a:xfrm>
          <a:off x="1765300" y="6406007"/>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133367</xdr:rowOff>
    </xdr:from>
    <xdr:ext cx="405111" cy="259045"/>
    <xdr:sp macro="" textlink="">
      <xdr:nvSpPr>
        <xdr:cNvPr id="89" name="n_1aveValue有形固定資産減価償却率">
          <a:extLst>
            <a:ext uri="{FF2B5EF4-FFF2-40B4-BE49-F238E27FC236}">
              <a16:creationId xmlns:a16="http://schemas.microsoft.com/office/drawing/2014/main" id="{EC3D328B-9CD8-468C-BA12-57FDA723F1F3}"/>
            </a:ext>
          </a:extLst>
        </xdr:cNvPr>
        <xdr:cNvSpPr txBox="1"/>
      </xdr:nvSpPr>
      <xdr:spPr>
        <a:xfrm>
          <a:off x="3836044" y="604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90" name="n_2aveValue有形固定資産減価償却率">
          <a:extLst>
            <a:ext uri="{FF2B5EF4-FFF2-40B4-BE49-F238E27FC236}">
              <a16:creationId xmlns:a16="http://schemas.microsoft.com/office/drawing/2014/main" id="{14FB8EF3-DABF-4A7C-B9C0-BF04AFE8FD74}"/>
            </a:ext>
          </a:extLst>
        </xdr:cNvPr>
        <xdr:cNvSpPr txBox="1"/>
      </xdr:nvSpPr>
      <xdr:spPr>
        <a:xfrm>
          <a:off x="3086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91" name="n_3aveValue有形固定資産減価償却率">
          <a:extLst>
            <a:ext uri="{FF2B5EF4-FFF2-40B4-BE49-F238E27FC236}">
              <a16:creationId xmlns:a16="http://schemas.microsoft.com/office/drawing/2014/main" id="{879AB933-1942-4C21-98A9-1E729B68D679}"/>
            </a:ext>
          </a:extLst>
        </xdr:cNvPr>
        <xdr:cNvSpPr txBox="1"/>
      </xdr:nvSpPr>
      <xdr:spPr>
        <a:xfrm>
          <a:off x="2324744" y="6016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88028</xdr:rowOff>
    </xdr:from>
    <xdr:ext cx="405111" cy="259045"/>
    <xdr:sp macro="" textlink="">
      <xdr:nvSpPr>
        <xdr:cNvPr id="92" name="n_4aveValue有形固定資産減価償却率">
          <a:extLst>
            <a:ext uri="{FF2B5EF4-FFF2-40B4-BE49-F238E27FC236}">
              <a16:creationId xmlns:a16="http://schemas.microsoft.com/office/drawing/2014/main" id="{D0F6D5D9-27B9-49B1-9D3C-837B26B0ECCB}"/>
            </a:ext>
          </a:extLst>
        </xdr:cNvPr>
        <xdr:cNvSpPr txBox="1"/>
      </xdr:nvSpPr>
      <xdr:spPr>
        <a:xfrm>
          <a:off x="1562744" y="600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98442</xdr:rowOff>
    </xdr:from>
    <xdr:ext cx="405111" cy="259045"/>
    <xdr:sp macro="" textlink="">
      <xdr:nvSpPr>
        <xdr:cNvPr id="93" name="n_1mainValue有形固定資産減価償却率">
          <a:extLst>
            <a:ext uri="{FF2B5EF4-FFF2-40B4-BE49-F238E27FC236}">
              <a16:creationId xmlns:a16="http://schemas.microsoft.com/office/drawing/2014/main" id="{457DE898-D87C-4805-90E6-FFDA1E98FCB6}"/>
            </a:ext>
          </a:extLst>
        </xdr:cNvPr>
        <xdr:cNvSpPr txBox="1"/>
      </xdr:nvSpPr>
      <xdr:spPr>
        <a:xfrm>
          <a:off x="3836044" y="6527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87647</xdr:rowOff>
    </xdr:from>
    <xdr:ext cx="405111" cy="259045"/>
    <xdr:sp macro="" textlink="">
      <xdr:nvSpPr>
        <xdr:cNvPr id="94" name="n_2mainValue有形固定資産減価償却率">
          <a:extLst>
            <a:ext uri="{FF2B5EF4-FFF2-40B4-BE49-F238E27FC236}">
              <a16:creationId xmlns:a16="http://schemas.microsoft.com/office/drawing/2014/main" id="{2AA82B01-EE18-405E-9269-DCC97E6278CC}"/>
            </a:ext>
          </a:extLst>
        </xdr:cNvPr>
        <xdr:cNvSpPr txBox="1"/>
      </xdr:nvSpPr>
      <xdr:spPr>
        <a:xfrm>
          <a:off x="3086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57421</xdr:rowOff>
    </xdr:from>
    <xdr:ext cx="405111" cy="259045"/>
    <xdr:sp macro="" textlink="">
      <xdr:nvSpPr>
        <xdr:cNvPr id="95" name="n_3mainValue有形固定資産減価償却率">
          <a:extLst>
            <a:ext uri="{FF2B5EF4-FFF2-40B4-BE49-F238E27FC236}">
              <a16:creationId xmlns:a16="http://schemas.microsoft.com/office/drawing/2014/main" id="{B1301F91-6F43-44B2-B789-C4B0B15A943E}"/>
            </a:ext>
          </a:extLst>
        </xdr:cNvPr>
        <xdr:cNvSpPr txBox="1"/>
      </xdr:nvSpPr>
      <xdr:spPr>
        <a:xfrm>
          <a:off x="2324744" y="648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18559</xdr:rowOff>
    </xdr:from>
    <xdr:ext cx="405111" cy="259045"/>
    <xdr:sp macro="" textlink="">
      <xdr:nvSpPr>
        <xdr:cNvPr id="96" name="n_4mainValue有形固定資産減価償却率">
          <a:extLst>
            <a:ext uri="{FF2B5EF4-FFF2-40B4-BE49-F238E27FC236}">
              <a16:creationId xmlns:a16="http://schemas.microsoft.com/office/drawing/2014/main" id="{89267E65-0C9D-4488-B7B6-B4D6C3290B7D}"/>
            </a:ext>
          </a:extLst>
        </xdr:cNvPr>
        <xdr:cNvSpPr txBox="1"/>
      </xdr:nvSpPr>
      <xdr:spPr>
        <a:xfrm>
          <a:off x="1562744" y="6447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EEA2C025-B103-4DFE-A883-FA96525E5DB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9FD3D86-2BDC-4BCA-8BE8-97CB8D7DC3A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FBDDEA1A-190D-4D87-9AFC-94F65CD12B6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[ 464.2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5C8B352-9355-45BF-AA47-F70E851D889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971EF59-EEFA-4F57-9491-86D7129D92E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437AA62-5D8D-4BE6-99AF-0543FAAB63E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DC6FDB1-A49C-4C9F-8A03-1600ADA2E76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62FB249-DD3F-4DCE-8FE8-807DAC839B0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D18CBE20-444B-4F77-9458-A30A39F3239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59E97AB-1E37-40DE-8D52-6E96E5B24C4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1B73ED2F-BE81-449F-823D-8D523BBE1AF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B82501B-41EF-4214-B4BA-78B7F82E5B7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260538B-F212-4938-BD2B-3539DA4B793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減債基金、公共施設整備基金等の元金積立による充当可能基金の増加や地方債残高の減少により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まちづくり複合施設整備事業に係る地方債の償還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開始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や計画的な基金の積立により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将来負担については減少が見込まれる。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EA08F31-0F2F-40B6-9BB3-C6A9B25FE60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872DE8C4-BA5A-4484-A8E5-22DEAD1081C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8D496295-34BC-41BA-B133-47ADD3A2443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2CD7CC6-B12E-4BA3-B2F4-5ECF72CC442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5B6EB3ED-789D-46B8-9ED0-510596C7CAA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510913F2-9A57-42CA-BC29-D73C74254D2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2C715C0A-97E4-4ED1-B53F-605BA794FA7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615C1C99-8C10-4A21-B7A2-0F26B5F1807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2377DEA-752C-4349-A97D-D6827CF3423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D9297F6A-27C9-4532-AAB9-2C637566E98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D4A929D8-8695-4C01-98C3-214BCAFB934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7137421-D09C-4218-8FE1-4A7A9090C54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3392F070-72B5-4E48-B7FA-63D4A303F9D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319199DC-D001-47A0-8F41-0A848B1962C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207B308-511F-4A88-973A-9F10275B36B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170413</xdr:rowOff>
    </xdr:to>
    <xdr:cxnSp macro="">
      <xdr:nvCxnSpPr>
        <xdr:cNvPr id="125" name="直線コネクタ 124">
          <a:extLst>
            <a:ext uri="{FF2B5EF4-FFF2-40B4-BE49-F238E27FC236}">
              <a16:creationId xmlns:a16="http://schemas.microsoft.com/office/drawing/2014/main" id="{5737177B-4FD8-4B4D-9997-0E4DD1936B7F}"/>
            </a:ext>
          </a:extLst>
        </xdr:cNvPr>
        <xdr:cNvCxnSpPr/>
      </xdr:nvCxnSpPr>
      <xdr:spPr>
        <a:xfrm flipV="1">
          <a:off x="14793595" y="5312833"/>
          <a:ext cx="1269" cy="145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2790</xdr:rowOff>
    </xdr:from>
    <xdr:ext cx="469744" cy="259045"/>
    <xdr:sp macro="" textlink="">
      <xdr:nvSpPr>
        <xdr:cNvPr id="126" name="債務償還比率最小値テキスト">
          <a:extLst>
            <a:ext uri="{FF2B5EF4-FFF2-40B4-BE49-F238E27FC236}">
              <a16:creationId xmlns:a16="http://schemas.microsoft.com/office/drawing/2014/main" id="{28C2B1CD-28B0-4C8F-B8DC-4D3DD5531B6C}"/>
            </a:ext>
          </a:extLst>
        </xdr:cNvPr>
        <xdr:cNvSpPr txBox="1"/>
      </xdr:nvSpPr>
      <xdr:spPr>
        <a:xfrm>
          <a:off x="14846300" y="677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170413</xdr:rowOff>
    </xdr:from>
    <xdr:to>
      <xdr:col>76</xdr:col>
      <xdr:colOff>111125</xdr:colOff>
      <xdr:row>34</xdr:row>
      <xdr:rowOff>170413</xdr:rowOff>
    </xdr:to>
    <xdr:cxnSp macro="">
      <xdr:nvCxnSpPr>
        <xdr:cNvPr id="127" name="直線コネクタ 126">
          <a:extLst>
            <a:ext uri="{FF2B5EF4-FFF2-40B4-BE49-F238E27FC236}">
              <a16:creationId xmlns:a16="http://schemas.microsoft.com/office/drawing/2014/main" id="{2754957F-878A-49BE-B190-C3755E0F29E1}"/>
            </a:ext>
          </a:extLst>
        </xdr:cNvPr>
        <xdr:cNvCxnSpPr/>
      </xdr:nvCxnSpPr>
      <xdr:spPr>
        <a:xfrm>
          <a:off x="14706600" y="677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E9DE8ADC-A0DE-448B-85AE-43D6D42A1F4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AEFD613-4CD7-4F7F-AC25-A3B4B4F0004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76778</xdr:rowOff>
    </xdr:from>
    <xdr:ext cx="469744" cy="259045"/>
    <xdr:sp macro="" textlink="">
      <xdr:nvSpPr>
        <xdr:cNvPr id="130" name="債務償還比率平均値テキスト">
          <a:extLst>
            <a:ext uri="{FF2B5EF4-FFF2-40B4-BE49-F238E27FC236}">
              <a16:creationId xmlns:a16="http://schemas.microsoft.com/office/drawing/2014/main" id="{77D4EB46-38DB-4950-8D5F-5F1CCE069125}"/>
            </a:ext>
          </a:extLst>
        </xdr:cNvPr>
        <xdr:cNvSpPr txBox="1"/>
      </xdr:nvSpPr>
      <xdr:spPr>
        <a:xfrm>
          <a:off x="14846300" y="5820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53901</xdr:rowOff>
    </xdr:from>
    <xdr:to>
      <xdr:col>76</xdr:col>
      <xdr:colOff>73025</xdr:colOff>
      <xdr:row>30</xdr:row>
      <xdr:rowOff>155501</xdr:rowOff>
    </xdr:to>
    <xdr:sp macro="" textlink="">
      <xdr:nvSpPr>
        <xdr:cNvPr id="131" name="フローチャート: 判断 130">
          <a:extLst>
            <a:ext uri="{FF2B5EF4-FFF2-40B4-BE49-F238E27FC236}">
              <a16:creationId xmlns:a16="http://schemas.microsoft.com/office/drawing/2014/main" id="{51FC710E-9F17-497D-AB9E-6CA40A389DC2}"/>
            </a:ext>
          </a:extLst>
        </xdr:cNvPr>
        <xdr:cNvSpPr/>
      </xdr:nvSpPr>
      <xdr:spPr>
        <a:xfrm>
          <a:off x="147447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69374</xdr:rowOff>
    </xdr:from>
    <xdr:to>
      <xdr:col>72</xdr:col>
      <xdr:colOff>123825</xdr:colOff>
      <xdr:row>30</xdr:row>
      <xdr:rowOff>170974</xdr:rowOff>
    </xdr:to>
    <xdr:sp macro="" textlink="">
      <xdr:nvSpPr>
        <xdr:cNvPr id="132" name="フローチャート: 判断 131">
          <a:extLst>
            <a:ext uri="{FF2B5EF4-FFF2-40B4-BE49-F238E27FC236}">
              <a16:creationId xmlns:a16="http://schemas.microsoft.com/office/drawing/2014/main" id="{1AFE53D8-C8E3-4C3B-8450-1FC123503EDB}"/>
            </a:ext>
          </a:extLst>
        </xdr:cNvPr>
        <xdr:cNvSpPr/>
      </xdr:nvSpPr>
      <xdr:spPr>
        <a:xfrm>
          <a:off x="14033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65416</xdr:rowOff>
    </xdr:from>
    <xdr:to>
      <xdr:col>68</xdr:col>
      <xdr:colOff>123825</xdr:colOff>
      <xdr:row>30</xdr:row>
      <xdr:rowOff>167016</xdr:rowOff>
    </xdr:to>
    <xdr:sp macro="" textlink="">
      <xdr:nvSpPr>
        <xdr:cNvPr id="133" name="フローチャート: 判断 132">
          <a:extLst>
            <a:ext uri="{FF2B5EF4-FFF2-40B4-BE49-F238E27FC236}">
              <a16:creationId xmlns:a16="http://schemas.microsoft.com/office/drawing/2014/main" id="{686F8C59-D72A-42D6-805A-BE0606B2D468}"/>
            </a:ext>
          </a:extLst>
        </xdr:cNvPr>
        <xdr:cNvSpPr/>
      </xdr:nvSpPr>
      <xdr:spPr>
        <a:xfrm>
          <a:off x="13271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127317</xdr:rowOff>
    </xdr:from>
    <xdr:to>
      <xdr:col>64</xdr:col>
      <xdr:colOff>123825</xdr:colOff>
      <xdr:row>32</xdr:row>
      <xdr:rowOff>57467</xdr:rowOff>
    </xdr:to>
    <xdr:sp macro="" textlink="">
      <xdr:nvSpPr>
        <xdr:cNvPr id="134" name="フローチャート: 判断 133">
          <a:extLst>
            <a:ext uri="{FF2B5EF4-FFF2-40B4-BE49-F238E27FC236}">
              <a16:creationId xmlns:a16="http://schemas.microsoft.com/office/drawing/2014/main" id="{046FBAC5-BBB5-4352-8605-04193642ED04}"/>
            </a:ext>
          </a:extLst>
        </xdr:cNvPr>
        <xdr:cNvSpPr/>
      </xdr:nvSpPr>
      <xdr:spPr>
        <a:xfrm>
          <a:off x="12509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103029</xdr:rowOff>
    </xdr:from>
    <xdr:to>
      <xdr:col>60</xdr:col>
      <xdr:colOff>123825</xdr:colOff>
      <xdr:row>32</xdr:row>
      <xdr:rowOff>33179</xdr:rowOff>
    </xdr:to>
    <xdr:sp macro="" textlink="">
      <xdr:nvSpPr>
        <xdr:cNvPr id="135" name="フローチャート: 判断 134">
          <a:extLst>
            <a:ext uri="{FF2B5EF4-FFF2-40B4-BE49-F238E27FC236}">
              <a16:creationId xmlns:a16="http://schemas.microsoft.com/office/drawing/2014/main" id="{223934C6-C006-4702-8D80-09DD7F3EF199}"/>
            </a:ext>
          </a:extLst>
        </xdr:cNvPr>
        <xdr:cNvSpPr/>
      </xdr:nvSpPr>
      <xdr:spPr>
        <a:xfrm>
          <a:off x="11747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80D3F5AE-753F-42C4-9A4D-78387C4CF81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028770A-070D-48FF-A15A-5537F9ED30F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6687D84-9773-4784-AAC9-65276C29235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09D7517-C827-4321-AED8-3AE454818EA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ABE891F-B1E8-4EAE-AA88-42B3589C5B14}"/>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10732</xdr:rowOff>
    </xdr:from>
    <xdr:to>
      <xdr:col>76</xdr:col>
      <xdr:colOff>73025</xdr:colOff>
      <xdr:row>31</xdr:row>
      <xdr:rowOff>112332</xdr:rowOff>
    </xdr:to>
    <xdr:sp macro="" textlink="">
      <xdr:nvSpPr>
        <xdr:cNvPr id="141" name="楕円 140">
          <a:extLst>
            <a:ext uri="{FF2B5EF4-FFF2-40B4-BE49-F238E27FC236}">
              <a16:creationId xmlns:a16="http://schemas.microsoft.com/office/drawing/2014/main" id="{C8B56649-3FC9-4006-BAAE-2661B60A0C5E}"/>
            </a:ext>
          </a:extLst>
        </xdr:cNvPr>
        <xdr:cNvSpPr/>
      </xdr:nvSpPr>
      <xdr:spPr>
        <a:xfrm>
          <a:off x="14744700" y="609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160609</xdr:rowOff>
    </xdr:from>
    <xdr:ext cx="469744" cy="259045"/>
    <xdr:sp macro="" textlink="">
      <xdr:nvSpPr>
        <xdr:cNvPr id="142" name="債務償還比率該当値テキスト">
          <a:extLst>
            <a:ext uri="{FF2B5EF4-FFF2-40B4-BE49-F238E27FC236}">
              <a16:creationId xmlns:a16="http://schemas.microsoft.com/office/drawing/2014/main" id="{7A8CB1B2-C10C-408E-AC50-76130F676DD5}"/>
            </a:ext>
          </a:extLst>
        </xdr:cNvPr>
        <xdr:cNvSpPr txBox="1"/>
      </xdr:nvSpPr>
      <xdr:spPr>
        <a:xfrm>
          <a:off x="14846300" y="607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130196</xdr:rowOff>
    </xdr:from>
    <xdr:to>
      <xdr:col>72</xdr:col>
      <xdr:colOff>123825</xdr:colOff>
      <xdr:row>32</xdr:row>
      <xdr:rowOff>60346</xdr:rowOff>
    </xdr:to>
    <xdr:sp macro="" textlink="">
      <xdr:nvSpPr>
        <xdr:cNvPr id="143" name="楕円 142">
          <a:extLst>
            <a:ext uri="{FF2B5EF4-FFF2-40B4-BE49-F238E27FC236}">
              <a16:creationId xmlns:a16="http://schemas.microsoft.com/office/drawing/2014/main" id="{C17930E5-6F20-47C3-A5EC-81AC177264C3}"/>
            </a:ext>
          </a:extLst>
        </xdr:cNvPr>
        <xdr:cNvSpPr/>
      </xdr:nvSpPr>
      <xdr:spPr>
        <a:xfrm>
          <a:off x="14033500" y="62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61532</xdr:rowOff>
    </xdr:from>
    <xdr:to>
      <xdr:col>76</xdr:col>
      <xdr:colOff>22225</xdr:colOff>
      <xdr:row>32</xdr:row>
      <xdr:rowOff>9546</xdr:rowOff>
    </xdr:to>
    <xdr:cxnSp macro="">
      <xdr:nvCxnSpPr>
        <xdr:cNvPr id="144" name="直線コネクタ 143">
          <a:extLst>
            <a:ext uri="{FF2B5EF4-FFF2-40B4-BE49-F238E27FC236}">
              <a16:creationId xmlns:a16="http://schemas.microsoft.com/office/drawing/2014/main" id="{6FD19348-B9EE-423C-8117-8A41E36FD8D1}"/>
            </a:ext>
          </a:extLst>
        </xdr:cNvPr>
        <xdr:cNvCxnSpPr/>
      </xdr:nvCxnSpPr>
      <xdr:spPr>
        <a:xfrm flipV="1">
          <a:off x="14084300" y="6148007"/>
          <a:ext cx="711200" cy="1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143330</xdr:rowOff>
    </xdr:from>
    <xdr:to>
      <xdr:col>68</xdr:col>
      <xdr:colOff>123825</xdr:colOff>
      <xdr:row>32</xdr:row>
      <xdr:rowOff>73480</xdr:rowOff>
    </xdr:to>
    <xdr:sp macro="" textlink="">
      <xdr:nvSpPr>
        <xdr:cNvPr id="145" name="楕円 144">
          <a:extLst>
            <a:ext uri="{FF2B5EF4-FFF2-40B4-BE49-F238E27FC236}">
              <a16:creationId xmlns:a16="http://schemas.microsoft.com/office/drawing/2014/main" id="{7D3F50B8-F5F9-4720-882C-4E2929A38090}"/>
            </a:ext>
          </a:extLst>
        </xdr:cNvPr>
        <xdr:cNvSpPr/>
      </xdr:nvSpPr>
      <xdr:spPr>
        <a:xfrm>
          <a:off x="13271500" y="622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9546</xdr:rowOff>
    </xdr:from>
    <xdr:to>
      <xdr:col>72</xdr:col>
      <xdr:colOff>73025</xdr:colOff>
      <xdr:row>32</xdr:row>
      <xdr:rowOff>22680</xdr:rowOff>
    </xdr:to>
    <xdr:cxnSp macro="">
      <xdr:nvCxnSpPr>
        <xdr:cNvPr id="146" name="直線コネクタ 145">
          <a:extLst>
            <a:ext uri="{FF2B5EF4-FFF2-40B4-BE49-F238E27FC236}">
              <a16:creationId xmlns:a16="http://schemas.microsoft.com/office/drawing/2014/main" id="{4F9AA0DC-2764-47F9-ACC2-9FD3EFBF37FD}"/>
            </a:ext>
          </a:extLst>
        </xdr:cNvPr>
        <xdr:cNvCxnSpPr/>
      </xdr:nvCxnSpPr>
      <xdr:spPr>
        <a:xfrm flipV="1">
          <a:off x="13322300" y="6267471"/>
          <a:ext cx="762000" cy="1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7514</xdr:rowOff>
    </xdr:from>
    <xdr:to>
      <xdr:col>64</xdr:col>
      <xdr:colOff>123825</xdr:colOff>
      <xdr:row>33</xdr:row>
      <xdr:rowOff>109114</xdr:rowOff>
    </xdr:to>
    <xdr:sp macro="" textlink="">
      <xdr:nvSpPr>
        <xdr:cNvPr id="147" name="楕円 146">
          <a:extLst>
            <a:ext uri="{FF2B5EF4-FFF2-40B4-BE49-F238E27FC236}">
              <a16:creationId xmlns:a16="http://schemas.microsoft.com/office/drawing/2014/main" id="{6501B359-04D8-457D-AABB-8DD8C33D0581}"/>
            </a:ext>
          </a:extLst>
        </xdr:cNvPr>
        <xdr:cNvSpPr/>
      </xdr:nvSpPr>
      <xdr:spPr>
        <a:xfrm>
          <a:off x="12509500" y="643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22680</xdr:rowOff>
    </xdr:from>
    <xdr:to>
      <xdr:col>68</xdr:col>
      <xdr:colOff>73025</xdr:colOff>
      <xdr:row>33</xdr:row>
      <xdr:rowOff>58314</xdr:rowOff>
    </xdr:to>
    <xdr:cxnSp macro="">
      <xdr:nvCxnSpPr>
        <xdr:cNvPr id="148" name="直線コネクタ 147">
          <a:extLst>
            <a:ext uri="{FF2B5EF4-FFF2-40B4-BE49-F238E27FC236}">
              <a16:creationId xmlns:a16="http://schemas.microsoft.com/office/drawing/2014/main" id="{F721FD7D-D920-4C63-BFA6-016D8A578327}"/>
            </a:ext>
          </a:extLst>
        </xdr:cNvPr>
        <xdr:cNvCxnSpPr/>
      </xdr:nvCxnSpPr>
      <xdr:spPr>
        <a:xfrm flipV="1">
          <a:off x="12560300" y="6280605"/>
          <a:ext cx="762000" cy="20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154866</xdr:rowOff>
    </xdr:from>
    <xdr:to>
      <xdr:col>60</xdr:col>
      <xdr:colOff>123825</xdr:colOff>
      <xdr:row>34</xdr:row>
      <xdr:rowOff>85016</xdr:rowOff>
    </xdr:to>
    <xdr:sp macro="" textlink="">
      <xdr:nvSpPr>
        <xdr:cNvPr id="149" name="楕円 148">
          <a:extLst>
            <a:ext uri="{FF2B5EF4-FFF2-40B4-BE49-F238E27FC236}">
              <a16:creationId xmlns:a16="http://schemas.microsoft.com/office/drawing/2014/main" id="{3F2B33E7-180B-44E0-A6BE-2527E82B500C}"/>
            </a:ext>
          </a:extLst>
        </xdr:cNvPr>
        <xdr:cNvSpPr/>
      </xdr:nvSpPr>
      <xdr:spPr>
        <a:xfrm>
          <a:off x="11747500" y="65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58314</xdr:rowOff>
    </xdr:from>
    <xdr:to>
      <xdr:col>64</xdr:col>
      <xdr:colOff>73025</xdr:colOff>
      <xdr:row>34</xdr:row>
      <xdr:rowOff>34216</xdr:rowOff>
    </xdr:to>
    <xdr:cxnSp macro="">
      <xdr:nvCxnSpPr>
        <xdr:cNvPr id="150" name="直線コネクタ 149">
          <a:extLst>
            <a:ext uri="{FF2B5EF4-FFF2-40B4-BE49-F238E27FC236}">
              <a16:creationId xmlns:a16="http://schemas.microsoft.com/office/drawing/2014/main" id="{E2D2DBD6-C8BE-4E9B-8F08-0E3936642E9B}"/>
            </a:ext>
          </a:extLst>
        </xdr:cNvPr>
        <xdr:cNvCxnSpPr/>
      </xdr:nvCxnSpPr>
      <xdr:spPr>
        <a:xfrm flipV="1">
          <a:off x="11798300" y="6487689"/>
          <a:ext cx="762000" cy="1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16051</xdr:rowOff>
    </xdr:from>
    <xdr:ext cx="469744" cy="259045"/>
    <xdr:sp macro="" textlink="">
      <xdr:nvSpPr>
        <xdr:cNvPr id="151" name="n_1aveValue債務償還比率">
          <a:extLst>
            <a:ext uri="{FF2B5EF4-FFF2-40B4-BE49-F238E27FC236}">
              <a16:creationId xmlns:a16="http://schemas.microsoft.com/office/drawing/2014/main" id="{7200060F-F28B-4494-8B86-E9A6972970D5}"/>
            </a:ext>
          </a:extLst>
        </xdr:cNvPr>
        <xdr:cNvSpPr txBox="1"/>
      </xdr:nvSpPr>
      <xdr:spPr>
        <a:xfrm>
          <a:off x="138367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12093</xdr:rowOff>
    </xdr:from>
    <xdr:ext cx="469744" cy="259045"/>
    <xdr:sp macro="" textlink="">
      <xdr:nvSpPr>
        <xdr:cNvPr id="152" name="n_2aveValue債務償還比率">
          <a:extLst>
            <a:ext uri="{FF2B5EF4-FFF2-40B4-BE49-F238E27FC236}">
              <a16:creationId xmlns:a16="http://schemas.microsoft.com/office/drawing/2014/main" id="{4408B70F-16A9-4449-BFA5-C6C3AE93E003}"/>
            </a:ext>
          </a:extLst>
        </xdr:cNvPr>
        <xdr:cNvSpPr txBox="1"/>
      </xdr:nvSpPr>
      <xdr:spPr>
        <a:xfrm>
          <a:off x="13087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73994</xdr:rowOff>
    </xdr:from>
    <xdr:ext cx="469744" cy="259045"/>
    <xdr:sp macro="" textlink="">
      <xdr:nvSpPr>
        <xdr:cNvPr id="153" name="n_3aveValue債務償還比率">
          <a:extLst>
            <a:ext uri="{FF2B5EF4-FFF2-40B4-BE49-F238E27FC236}">
              <a16:creationId xmlns:a16="http://schemas.microsoft.com/office/drawing/2014/main" id="{174B8659-8D6B-4702-8546-395E07445466}"/>
            </a:ext>
          </a:extLst>
        </xdr:cNvPr>
        <xdr:cNvSpPr txBox="1"/>
      </xdr:nvSpPr>
      <xdr:spPr>
        <a:xfrm>
          <a:off x="12325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49706</xdr:rowOff>
    </xdr:from>
    <xdr:ext cx="469744" cy="259045"/>
    <xdr:sp macro="" textlink="">
      <xdr:nvSpPr>
        <xdr:cNvPr id="154" name="n_4aveValue債務償還比率">
          <a:extLst>
            <a:ext uri="{FF2B5EF4-FFF2-40B4-BE49-F238E27FC236}">
              <a16:creationId xmlns:a16="http://schemas.microsoft.com/office/drawing/2014/main" id="{1A841ADA-0E24-4B97-A536-B816D7CCB272}"/>
            </a:ext>
          </a:extLst>
        </xdr:cNvPr>
        <xdr:cNvSpPr txBox="1"/>
      </xdr:nvSpPr>
      <xdr:spPr>
        <a:xfrm>
          <a:off x="11563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51473</xdr:rowOff>
    </xdr:from>
    <xdr:ext cx="469744" cy="259045"/>
    <xdr:sp macro="" textlink="">
      <xdr:nvSpPr>
        <xdr:cNvPr id="155" name="n_1mainValue債務償還比率">
          <a:extLst>
            <a:ext uri="{FF2B5EF4-FFF2-40B4-BE49-F238E27FC236}">
              <a16:creationId xmlns:a16="http://schemas.microsoft.com/office/drawing/2014/main" id="{07989BE8-36A1-43E8-99EC-EE7B53D94EE4}"/>
            </a:ext>
          </a:extLst>
        </xdr:cNvPr>
        <xdr:cNvSpPr txBox="1"/>
      </xdr:nvSpPr>
      <xdr:spPr>
        <a:xfrm>
          <a:off x="13836727" y="630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64607</xdr:rowOff>
    </xdr:from>
    <xdr:ext cx="469744" cy="259045"/>
    <xdr:sp macro="" textlink="">
      <xdr:nvSpPr>
        <xdr:cNvPr id="156" name="n_2mainValue債務償還比率">
          <a:extLst>
            <a:ext uri="{FF2B5EF4-FFF2-40B4-BE49-F238E27FC236}">
              <a16:creationId xmlns:a16="http://schemas.microsoft.com/office/drawing/2014/main" id="{411BA600-2539-4D98-8BBA-2CD2D3F64E25}"/>
            </a:ext>
          </a:extLst>
        </xdr:cNvPr>
        <xdr:cNvSpPr txBox="1"/>
      </xdr:nvSpPr>
      <xdr:spPr>
        <a:xfrm>
          <a:off x="13087427" y="632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100241</xdr:rowOff>
    </xdr:from>
    <xdr:ext cx="469744" cy="259045"/>
    <xdr:sp macro="" textlink="">
      <xdr:nvSpPr>
        <xdr:cNvPr id="157" name="n_3mainValue債務償還比率">
          <a:extLst>
            <a:ext uri="{FF2B5EF4-FFF2-40B4-BE49-F238E27FC236}">
              <a16:creationId xmlns:a16="http://schemas.microsoft.com/office/drawing/2014/main" id="{3BA7C7A3-6337-4A43-9A6B-F0D7798655F0}"/>
            </a:ext>
          </a:extLst>
        </xdr:cNvPr>
        <xdr:cNvSpPr txBox="1"/>
      </xdr:nvSpPr>
      <xdr:spPr>
        <a:xfrm>
          <a:off x="12325427" y="652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76143</xdr:rowOff>
    </xdr:from>
    <xdr:ext cx="469744" cy="259045"/>
    <xdr:sp macro="" textlink="">
      <xdr:nvSpPr>
        <xdr:cNvPr id="158" name="n_4mainValue債務償還比率">
          <a:extLst>
            <a:ext uri="{FF2B5EF4-FFF2-40B4-BE49-F238E27FC236}">
              <a16:creationId xmlns:a16="http://schemas.microsoft.com/office/drawing/2014/main" id="{34159E7A-9121-41B7-8545-1EA0177AA487}"/>
            </a:ext>
          </a:extLst>
        </xdr:cNvPr>
        <xdr:cNvSpPr txBox="1"/>
      </xdr:nvSpPr>
      <xdr:spPr>
        <a:xfrm>
          <a:off x="11563427" y="66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E147A479-7085-4D54-90D7-7D9E916E1BD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B50677A-593C-4E42-8D5D-887D28EE3E0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AA09757-724B-475B-B112-4C121350E36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7FB8CDA-D304-4F91-A2C4-641B29AEEBD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068E7EA-CFCD-49B1-944F-FF7F1817DC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4320309B-61E1-4997-8C30-0FCB43860E2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14437C-FCED-47C5-8356-49B39C1EEEB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800FAC-39F6-42C0-AC7B-FABF681CA5B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104C9D-7156-4FF8-A3B3-F337E2F3741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A87AE2-6142-475E-9883-57DE1FAAB7A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53DFB7-6F0D-452E-8A8E-20D10CD907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DF3206C-5476-4C1B-8771-84875CD8554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E847E7-8B4C-41B2-9EC4-A1FFBE107F1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0366895-5984-4BCD-9BF0-19BB71B13EB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B14C72-A41A-4243-ACF5-D7FF0FFD1E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4BDAB9-BE61-4E8A-A172-EDD7F4C980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76FC4A-86BE-4503-B0D9-742E2E23427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92F9F5-D674-43A6-A8D1-31B08A966D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AAFF13-A170-42EF-915F-9EA0A6DE4E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3877CB-701A-43B8-947F-91F4A665739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E2EAF89-355A-47DC-AED7-2AD349954F2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D247B23-B3B5-4496-8917-B77AF919729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839259-85E9-450E-97A4-212B6DA03F2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87626D-6F43-4202-9973-FADFDDBA2AF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3FEE2F6-68F5-4538-9231-D886BCFA115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D20A50-7AE8-4FBA-BEBD-C3F2DC1B00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7CA68C-C1BC-42E2-90BA-290E097548F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E0014CE-7EFB-4527-A330-47EAA6B8BD6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613D1B-A7C8-473E-ABA9-68F3A3280E7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8EF8936-8983-4035-99E8-4C4C0953266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3F6E13-9AC5-476E-A17D-1CC70E831F3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8516DC-9098-46E5-8C14-04346991DF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AAA365-8DA5-4DD2-8328-4B00067900D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64781F-AC51-459D-8695-7E9FE957885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3BEA4C-33A6-41AA-BD4B-B825ADA60D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2DA55D-0AEB-445F-9C57-3DDBF8B46F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462F94-25ED-420E-BB54-FE3ACE1F8D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DD328D-9044-4B47-9830-D22CA0012C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405DF4-AEF4-41DC-ABA0-1188464F2AA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9BC994D-D8A3-4743-BCC4-1F9F38D71C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6E2D81-3CA4-44B1-8333-C7AECD02934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9957CF2-5DBF-4FA5-A20C-52550C67764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9CA19E-7CC9-49D4-AFBB-D62A51F246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5EBA76B-FC17-4C34-BADF-1B9F8D18F7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E0D800F-84EA-49DC-8E39-A5D8BE066D2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C9E9756-CD6B-42B0-87B2-C07C75F1EC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2696BBC-2B82-4C27-899C-7C541FEF2FB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EE8A7D-5281-4D88-AB6E-CF6AAD7A394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3D59049-51AE-47F4-A6AA-644C094996B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BD4D993-8DE9-44A6-B197-A24E9E28DCF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CD16FF-EBD3-47F2-8269-EE0EBE832C9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5FC8A5-0A53-4DFF-AAE7-97A605D3318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B675743-CE0E-4319-86F3-B6A2673FC9E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1779F6E-FC31-4535-A272-D65C802FBCE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FE92AA9-21A1-4C1F-A89B-080BCE320A6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0B2024-8D85-417D-9583-541BAFB808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5AC8269-4739-4B47-A2C4-27F8AABC136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2A76D78-3924-4095-895C-3DA80CD06B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84036B5-C2AD-42DA-982B-3AAFFD71311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855393-5265-43FE-9A88-EAD23ADF6AF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3C94F28-E853-45D3-AC22-65F79E79B5C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C7243518-88BC-4970-9C61-D6B53B035468}"/>
            </a:ext>
          </a:extLst>
        </xdr:cNvPr>
        <xdr:cNvCxnSpPr/>
      </xdr:nvCxnSpPr>
      <xdr:spPr>
        <a:xfrm flipV="1">
          <a:off x="4634865" y="586359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B1413A2F-1864-4D27-BC9E-B04220AE331B}"/>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44EDDAE5-F542-410F-B1AE-6631842CB60D}"/>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632144D7-512E-4506-B8DC-6C1500B4D272}"/>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8AAD258E-A516-412B-8C01-FB80EB097F56}"/>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5886A409-3EFE-4C20-B06C-F0BA09A50889}"/>
            </a:ext>
          </a:extLst>
        </xdr:cNvPr>
        <xdr:cNvSpPr txBox="1"/>
      </xdr:nvSpPr>
      <xdr:spPr>
        <a:xfrm>
          <a:off x="4673600" y="636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87CD3175-E0B4-4BC4-BA8C-F53A0CD17268}"/>
            </a:ext>
          </a:extLst>
        </xdr:cNvPr>
        <xdr:cNvSpPr/>
      </xdr:nvSpPr>
      <xdr:spPr>
        <a:xfrm>
          <a:off x="4584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04795F09-DCF7-4E1A-9130-FD8B3F02E94A}"/>
            </a:ext>
          </a:extLst>
        </xdr:cNvPr>
        <xdr:cNvSpPr/>
      </xdr:nvSpPr>
      <xdr:spPr>
        <a:xfrm>
          <a:off x="3746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844513A5-3D2B-44BB-831F-470242AF98CA}"/>
            </a:ext>
          </a:extLst>
        </xdr:cNvPr>
        <xdr:cNvSpPr/>
      </xdr:nvSpPr>
      <xdr:spPr>
        <a:xfrm>
          <a:off x="2857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9F06A421-75FD-4EE5-8063-9C58D288C335}"/>
            </a:ext>
          </a:extLst>
        </xdr:cNvPr>
        <xdr:cNvSpPr/>
      </xdr:nvSpPr>
      <xdr:spPr>
        <a:xfrm>
          <a:off x="1968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C74A30E5-EDDB-4807-8E80-D080AAB8A0B7}"/>
            </a:ext>
          </a:extLst>
        </xdr:cNvPr>
        <xdr:cNvSpPr/>
      </xdr:nvSpPr>
      <xdr:spPr>
        <a:xfrm>
          <a:off x="1079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EC80A63-FFEB-4512-86CF-2C87C961812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D11923-1D26-485C-9318-DAD0428317D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DBD1C1E-37C2-4453-9159-D6A63F1DDC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4EE8CB-5E59-4A00-951B-E77126E63FD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F4B0C85-1D5A-4A25-AC91-CECD0D46732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133985</xdr:rowOff>
    </xdr:from>
    <xdr:to>
      <xdr:col>24</xdr:col>
      <xdr:colOff>114300</xdr:colOff>
      <xdr:row>42</xdr:row>
      <xdr:rowOff>64135</xdr:rowOff>
    </xdr:to>
    <xdr:sp macro="" textlink="">
      <xdr:nvSpPr>
        <xdr:cNvPr id="73" name="楕円 72">
          <a:extLst>
            <a:ext uri="{FF2B5EF4-FFF2-40B4-BE49-F238E27FC236}">
              <a16:creationId xmlns:a16="http://schemas.microsoft.com/office/drawing/2014/main" id="{CD05EC2D-1621-44AF-BE4F-EEB04506D34F}"/>
            </a:ext>
          </a:extLst>
        </xdr:cNvPr>
        <xdr:cNvSpPr/>
      </xdr:nvSpPr>
      <xdr:spPr>
        <a:xfrm>
          <a:off x="4584700" y="71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48912</xdr:rowOff>
    </xdr:from>
    <xdr:ext cx="405111" cy="259045"/>
    <xdr:sp macro="" textlink="">
      <xdr:nvSpPr>
        <xdr:cNvPr id="74" name="【道路】&#10;有形固定資産減価償却率該当値テキスト">
          <a:extLst>
            <a:ext uri="{FF2B5EF4-FFF2-40B4-BE49-F238E27FC236}">
              <a16:creationId xmlns:a16="http://schemas.microsoft.com/office/drawing/2014/main" id="{D95B9880-E586-4BD0-8827-734B3DCBCE44}"/>
            </a:ext>
          </a:extLst>
        </xdr:cNvPr>
        <xdr:cNvSpPr txBox="1"/>
      </xdr:nvSpPr>
      <xdr:spPr>
        <a:xfrm>
          <a:off x="4673600" y="7078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122555</xdr:rowOff>
    </xdr:from>
    <xdr:to>
      <xdr:col>20</xdr:col>
      <xdr:colOff>38100</xdr:colOff>
      <xdr:row>42</xdr:row>
      <xdr:rowOff>52705</xdr:rowOff>
    </xdr:to>
    <xdr:sp macro="" textlink="">
      <xdr:nvSpPr>
        <xdr:cNvPr id="75" name="楕円 74">
          <a:extLst>
            <a:ext uri="{FF2B5EF4-FFF2-40B4-BE49-F238E27FC236}">
              <a16:creationId xmlns:a16="http://schemas.microsoft.com/office/drawing/2014/main" id="{25EB6DE6-9D0D-4CD9-9F67-1A44F9BB73B4}"/>
            </a:ext>
          </a:extLst>
        </xdr:cNvPr>
        <xdr:cNvSpPr/>
      </xdr:nvSpPr>
      <xdr:spPr>
        <a:xfrm>
          <a:off x="3746500" y="715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1905</xdr:rowOff>
    </xdr:from>
    <xdr:to>
      <xdr:col>24</xdr:col>
      <xdr:colOff>63500</xdr:colOff>
      <xdr:row>42</xdr:row>
      <xdr:rowOff>13335</xdr:rowOff>
    </xdr:to>
    <xdr:cxnSp macro="">
      <xdr:nvCxnSpPr>
        <xdr:cNvPr id="76" name="直線コネクタ 75">
          <a:extLst>
            <a:ext uri="{FF2B5EF4-FFF2-40B4-BE49-F238E27FC236}">
              <a16:creationId xmlns:a16="http://schemas.microsoft.com/office/drawing/2014/main" id="{678A54FD-AAA0-4F69-A9A6-4F41A728285A}"/>
            </a:ext>
          </a:extLst>
        </xdr:cNvPr>
        <xdr:cNvCxnSpPr/>
      </xdr:nvCxnSpPr>
      <xdr:spPr>
        <a:xfrm>
          <a:off x="3797300" y="72028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101600</xdr:rowOff>
    </xdr:from>
    <xdr:to>
      <xdr:col>15</xdr:col>
      <xdr:colOff>101600</xdr:colOff>
      <xdr:row>42</xdr:row>
      <xdr:rowOff>31750</xdr:rowOff>
    </xdr:to>
    <xdr:sp macro="" textlink="">
      <xdr:nvSpPr>
        <xdr:cNvPr id="77" name="楕円 76">
          <a:extLst>
            <a:ext uri="{FF2B5EF4-FFF2-40B4-BE49-F238E27FC236}">
              <a16:creationId xmlns:a16="http://schemas.microsoft.com/office/drawing/2014/main" id="{FC04868C-DC48-4F73-A22A-79772113B672}"/>
            </a:ext>
          </a:extLst>
        </xdr:cNvPr>
        <xdr:cNvSpPr/>
      </xdr:nvSpPr>
      <xdr:spPr>
        <a:xfrm>
          <a:off x="2857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152400</xdr:rowOff>
    </xdr:from>
    <xdr:to>
      <xdr:col>19</xdr:col>
      <xdr:colOff>177800</xdr:colOff>
      <xdr:row>42</xdr:row>
      <xdr:rowOff>1905</xdr:rowOff>
    </xdr:to>
    <xdr:cxnSp macro="">
      <xdr:nvCxnSpPr>
        <xdr:cNvPr id="78" name="直線コネクタ 77">
          <a:extLst>
            <a:ext uri="{FF2B5EF4-FFF2-40B4-BE49-F238E27FC236}">
              <a16:creationId xmlns:a16="http://schemas.microsoft.com/office/drawing/2014/main" id="{A691B830-159D-4220-A43C-E0C26FF66DF2}"/>
            </a:ext>
          </a:extLst>
        </xdr:cNvPr>
        <xdr:cNvCxnSpPr/>
      </xdr:nvCxnSpPr>
      <xdr:spPr>
        <a:xfrm>
          <a:off x="2908300" y="71818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99695</xdr:rowOff>
    </xdr:from>
    <xdr:to>
      <xdr:col>10</xdr:col>
      <xdr:colOff>165100</xdr:colOff>
      <xdr:row>42</xdr:row>
      <xdr:rowOff>29845</xdr:rowOff>
    </xdr:to>
    <xdr:sp macro="" textlink="">
      <xdr:nvSpPr>
        <xdr:cNvPr id="79" name="楕円 78">
          <a:extLst>
            <a:ext uri="{FF2B5EF4-FFF2-40B4-BE49-F238E27FC236}">
              <a16:creationId xmlns:a16="http://schemas.microsoft.com/office/drawing/2014/main" id="{C182BC51-EF0B-4CB8-A28E-0049F335DCF7}"/>
            </a:ext>
          </a:extLst>
        </xdr:cNvPr>
        <xdr:cNvSpPr/>
      </xdr:nvSpPr>
      <xdr:spPr>
        <a:xfrm>
          <a:off x="1968500" y="712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150495</xdr:rowOff>
    </xdr:from>
    <xdr:to>
      <xdr:col>15</xdr:col>
      <xdr:colOff>50800</xdr:colOff>
      <xdr:row>41</xdr:row>
      <xdr:rowOff>152400</xdr:rowOff>
    </xdr:to>
    <xdr:cxnSp macro="">
      <xdr:nvCxnSpPr>
        <xdr:cNvPr id="80" name="直線コネクタ 79">
          <a:extLst>
            <a:ext uri="{FF2B5EF4-FFF2-40B4-BE49-F238E27FC236}">
              <a16:creationId xmlns:a16="http://schemas.microsoft.com/office/drawing/2014/main" id="{4C485CC6-4A87-4511-87DC-85877850F3ED}"/>
            </a:ext>
          </a:extLst>
        </xdr:cNvPr>
        <xdr:cNvCxnSpPr/>
      </xdr:nvCxnSpPr>
      <xdr:spPr>
        <a:xfrm>
          <a:off x="2019300" y="71799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76835</xdr:rowOff>
    </xdr:from>
    <xdr:to>
      <xdr:col>6</xdr:col>
      <xdr:colOff>38100</xdr:colOff>
      <xdr:row>42</xdr:row>
      <xdr:rowOff>6985</xdr:rowOff>
    </xdr:to>
    <xdr:sp macro="" textlink="">
      <xdr:nvSpPr>
        <xdr:cNvPr id="81" name="楕円 80">
          <a:extLst>
            <a:ext uri="{FF2B5EF4-FFF2-40B4-BE49-F238E27FC236}">
              <a16:creationId xmlns:a16="http://schemas.microsoft.com/office/drawing/2014/main" id="{C32DEA1B-32D6-4CEA-B823-FE7D1450D7ED}"/>
            </a:ext>
          </a:extLst>
        </xdr:cNvPr>
        <xdr:cNvSpPr/>
      </xdr:nvSpPr>
      <xdr:spPr>
        <a:xfrm>
          <a:off x="10795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127635</xdr:rowOff>
    </xdr:from>
    <xdr:to>
      <xdr:col>10</xdr:col>
      <xdr:colOff>114300</xdr:colOff>
      <xdr:row>41</xdr:row>
      <xdr:rowOff>150495</xdr:rowOff>
    </xdr:to>
    <xdr:cxnSp macro="">
      <xdr:nvCxnSpPr>
        <xdr:cNvPr id="82" name="直線コネクタ 81">
          <a:extLst>
            <a:ext uri="{FF2B5EF4-FFF2-40B4-BE49-F238E27FC236}">
              <a16:creationId xmlns:a16="http://schemas.microsoft.com/office/drawing/2014/main" id="{ADDC3EF9-7A1B-4F2C-99C3-8BF66E999584}"/>
            </a:ext>
          </a:extLst>
        </xdr:cNvPr>
        <xdr:cNvCxnSpPr/>
      </xdr:nvCxnSpPr>
      <xdr:spPr>
        <a:xfrm>
          <a:off x="1130300" y="71570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128287</xdr:rowOff>
    </xdr:from>
    <xdr:ext cx="405111" cy="259045"/>
    <xdr:sp macro="" textlink="">
      <xdr:nvSpPr>
        <xdr:cNvPr id="83" name="n_1aveValue【道路】&#10;有形固定資産減価償却率">
          <a:extLst>
            <a:ext uri="{FF2B5EF4-FFF2-40B4-BE49-F238E27FC236}">
              <a16:creationId xmlns:a16="http://schemas.microsoft.com/office/drawing/2014/main" id="{C38C275D-3E4E-4BA9-9523-C45769D9C9F1}"/>
            </a:ext>
          </a:extLst>
        </xdr:cNvPr>
        <xdr:cNvSpPr txBox="1"/>
      </xdr:nvSpPr>
      <xdr:spPr>
        <a:xfrm>
          <a:off x="35820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95902</xdr:rowOff>
    </xdr:from>
    <xdr:ext cx="405111" cy="259045"/>
    <xdr:sp macro="" textlink="">
      <xdr:nvSpPr>
        <xdr:cNvPr id="84" name="n_2aveValue【道路】&#10;有形固定資産減価償却率">
          <a:extLst>
            <a:ext uri="{FF2B5EF4-FFF2-40B4-BE49-F238E27FC236}">
              <a16:creationId xmlns:a16="http://schemas.microsoft.com/office/drawing/2014/main" id="{681B0CCD-6A39-4228-9069-9B30AD51AA64}"/>
            </a:ext>
          </a:extLst>
        </xdr:cNvPr>
        <xdr:cNvSpPr txBox="1"/>
      </xdr:nvSpPr>
      <xdr:spPr>
        <a:xfrm>
          <a:off x="2705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93997</xdr:rowOff>
    </xdr:from>
    <xdr:ext cx="405111" cy="259045"/>
    <xdr:sp macro="" textlink="">
      <xdr:nvSpPr>
        <xdr:cNvPr id="85" name="n_3aveValue【道路】&#10;有形固定資産減価償却率">
          <a:extLst>
            <a:ext uri="{FF2B5EF4-FFF2-40B4-BE49-F238E27FC236}">
              <a16:creationId xmlns:a16="http://schemas.microsoft.com/office/drawing/2014/main" id="{33DDEBFF-2466-4F20-AF7F-523B4808EBBB}"/>
            </a:ext>
          </a:extLst>
        </xdr:cNvPr>
        <xdr:cNvSpPr txBox="1"/>
      </xdr:nvSpPr>
      <xdr:spPr>
        <a:xfrm>
          <a:off x="1816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86" name="n_4aveValue【道路】&#10;有形固定資産減価償却率">
          <a:extLst>
            <a:ext uri="{FF2B5EF4-FFF2-40B4-BE49-F238E27FC236}">
              <a16:creationId xmlns:a16="http://schemas.microsoft.com/office/drawing/2014/main" id="{B77DA2AA-F86A-4A14-AB3B-7FCDF25FCD24}"/>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43832</xdr:rowOff>
    </xdr:from>
    <xdr:ext cx="405111" cy="259045"/>
    <xdr:sp macro="" textlink="">
      <xdr:nvSpPr>
        <xdr:cNvPr id="87" name="n_1mainValue【道路】&#10;有形固定資産減価償却率">
          <a:extLst>
            <a:ext uri="{FF2B5EF4-FFF2-40B4-BE49-F238E27FC236}">
              <a16:creationId xmlns:a16="http://schemas.microsoft.com/office/drawing/2014/main" id="{FBC20B09-BCAA-4E48-9AAC-0D9664832675}"/>
            </a:ext>
          </a:extLst>
        </xdr:cNvPr>
        <xdr:cNvSpPr txBox="1"/>
      </xdr:nvSpPr>
      <xdr:spPr>
        <a:xfrm>
          <a:off x="3582044" y="724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22877</xdr:rowOff>
    </xdr:from>
    <xdr:ext cx="405111" cy="259045"/>
    <xdr:sp macro="" textlink="">
      <xdr:nvSpPr>
        <xdr:cNvPr id="88" name="n_2mainValue【道路】&#10;有形固定資産減価償却率">
          <a:extLst>
            <a:ext uri="{FF2B5EF4-FFF2-40B4-BE49-F238E27FC236}">
              <a16:creationId xmlns:a16="http://schemas.microsoft.com/office/drawing/2014/main" id="{5464A4EE-B851-4862-A239-36BE3C5E7EA5}"/>
            </a:ext>
          </a:extLst>
        </xdr:cNvPr>
        <xdr:cNvSpPr txBox="1"/>
      </xdr:nvSpPr>
      <xdr:spPr>
        <a:xfrm>
          <a:off x="27057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20972</xdr:rowOff>
    </xdr:from>
    <xdr:ext cx="405111" cy="259045"/>
    <xdr:sp macro="" textlink="">
      <xdr:nvSpPr>
        <xdr:cNvPr id="89" name="n_3mainValue【道路】&#10;有形固定資産減価償却率">
          <a:extLst>
            <a:ext uri="{FF2B5EF4-FFF2-40B4-BE49-F238E27FC236}">
              <a16:creationId xmlns:a16="http://schemas.microsoft.com/office/drawing/2014/main" id="{6C77405D-EA75-44B9-9B3E-FEBCCA21832D}"/>
            </a:ext>
          </a:extLst>
        </xdr:cNvPr>
        <xdr:cNvSpPr txBox="1"/>
      </xdr:nvSpPr>
      <xdr:spPr>
        <a:xfrm>
          <a:off x="18167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169562</xdr:rowOff>
    </xdr:from>
    <xdr:ext cx="405111" cy="259045"/>
    <xdr:sp macro="" textlink="">
      <xdr:nvSpPr>
        <xdr:cNvPr id="90" name="n_4mainValue【道路】&#10;有形固定資産減価償却率">
          <a:extLst>
            <a:ext uri="{FF2B5EF4-FFF2-40B4-BE49-F238E27FC236}">
              <a16:creationId xmlns:a16="http://schemas.microsoft.com/office/drawing/2014/main" id="{EF3E46E8-9048-4D91-BFC5-C7FB5AD7087E}"/>
            </a:ext>
          </a:extLst>
        </xdr:cNvPr>
        <xdr:cNvSpPr txBox="1"/>
      </xdr:nvSpPr>
      <xdr:spPr>
        <a:xfrm>
          <a:off x="927744" y="719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1936463-743E-4E4C-92CA-BFE82337B75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6FD76EB-D47B-4121-88FE-40739B71B0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44D8BE7-EA82-47B6-B98D-A1CC3E3171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70B97EE-27F8-458B-BFEB-2068631A56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A9D7834-94C3-4743-8ECD-A1FAC90A026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A3C1BF2-9C18-4A38-8F65-8678F3AFAB0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A03F540-9E82-47F4-994A-855F569BEC3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C1B992C-0338-4414-B8A8-3D04F9465DC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88CD0CE-25DA-426B-80D9-93C8F7011E9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33D638C-88F0-4D28-AD14-AE9CAFEC6B9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0605BEE-3965-4277-9EEC-84EACE1565B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E936547-7EF0-440A-A1E6-7214658000C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039A6BB-638F-48F6-9B6F-D4DD1D87C7A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AA52106-923D-4E27-86B5-6E687412AF3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CC2FA1E-1D9A-40C8-84AC-4E41E7A963D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CAC8BC0-D725-4006-90F8-D23F9085609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84FF0EE-47D6-476B-BC4B-53629F67DCD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8439723D-F153-4875-A3D3-E7ABBF75CB6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E7A43F9-D588-4319-8EDF-E8FC5F945CC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38AE604A-CA53-4124-BF04-780FCEC6832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B2CD62D-BF93-4FCA-A051-AEF2C937D5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35EFA91-4B93-49E8-9012-A11E27D2F8B4}"/>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C4DDA84-F5D9-4BB1-A689-4C4BD948ED6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EC038C04-62C5-476B-A285-D23949AE20DE}"/>
            </a:ext>
          </a:extLst>
        </xdr:cNvPr>
        <xdr:cNvCxnSpPr/>
      </xdr:nvCxnSpPr>
      <xdr:spPr>
        <a:xfrm flipV="1">
          <a:off x="10476865" y="5871553"/>
          <a:ext cx="0" cy="1150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EE62655F-ED35-4EE6-8E34-41F41F626DC7}"/>
            </a:ext>
          </a:extLst>
        </xdr:cNvPr>
        <xdr:cNvSpPr txBox="1"/>
      </xdr:nvSpPr>
      <xdr:spPr>
        <a:xfrm>
          <a:off x="10515600" y="70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37C46F28-017B-40A1-9055-1A9DB09EB145}"/>
            </a:ext>
          </a:extLst>
        </xdr:cNvPr>
        <xdr:cNvCxnSpPr/>
      </xdr:nvCxnSpPr>
      <xdr:spPr>
        <a:xfrm>
          <a:off x="10388600" y="702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61ACEF35-A6C2-4590-A4CE-C76B88747ACC}"/>
            </a:ext>
          </a:extLst>
        </xdr:cNvPr>
        <xdr:cNvSpPr txBox="1"/>
      </xdr:nvSpPr>
      <xdr:spPr>
        <a:xfrm>
          <a:off x="10515600" y="564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AAC33D76-9B28-4979-A9B4-87F6671A7B34}"/>
            </a:ext>
          </a:extLst>
        </xdr:cNvPr>
        <xdr:cNvCxnSpPr/>
      </xdr:nvCxnSpPr>
      <xdr:spPr>
        <a:xfrm>
          <a:off x="10388600" y="5871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106665</xdr:rowOff>
    </xdr:from>
    <xdr:ext cx="534377" cy="259045"/>
    <xdr:sp macro="" textlink="">
      <xdr:nvSpPr>
        <xdr:cNvPr id="119" name="【道路】&#10;一人当たり延長平均値テキスト">
          <a:extLst>
            <a:ext uri="{FF2B5EF4-FFF2-40B4-BE49-F238E27FC236}">
              <a16:creationId xmlns:a16="http://schemas.microsoft.com/office/drawing/2014/main" id="{0B872756-25F5-4679-B27D-CDA9A82CE6A4}"/>
            </a:ext>
          </a:extLst>
        </xdr:cNvPr>
        <xdr:cNvSpPr txBox="1"/>
      </xdr:nvSpPr>
      <xdr:spPr>
        <a:xfrm>
          <a:off x="10515600" y="6450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D6D52BE2-87D1-42A7-8434-9CC337B1E419}"/>
            </a:ext>
          </a:extLst>
        </xdr:cNvPr>
        <xdr:cNvSpPr/>
      </xdr:nvSpPr>
      <xdr:spPr>
        <a:xfrm>
          <a:off x="10426700" y="659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76DB1759-C79F-48DD-A032-6945FB57D6C8}"/>
            </a:ext>
          </a:extLst>
        </xdr:cNvPr>
        <xdr:cNvSpPr/>
      </xdr:nvSpPr>
      <xdr:spPr>
        <a:xfrm>
          <a:off x="9588500" y="65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96EB5ADD-2335-4421-9057-1AF4CE46A313}"/>
            </a:ext>
          </a:extLst>
        </xdr:cNvPr>
        <xdr:cNvSpPr/>
      </xdr:nvSpPr>
      <xdr:spPr>
        <a:xfrm>
          <a:off x="8699500" y="660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BDDD7499-281B-44D4-9A6C-7C8B115216BD}"/>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4" name="フローチャート: 判断 123">
          <a:extLst>
            <a:ext uri="{FF2B5EF4-FFF2-40B4-BE49-F238E27FC236}">
              <a16:creationId xmlns:a16="http://schemas.microsoft.com/office/drawing/2014/main" id="{3162B405-E30B-436F-9114-AD538D2AF4F7}"/>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73CEBF-6629-499F-8759-A2462EB8FFE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A7E4D8-8CBC-4B72-AFC0-30EB380DC51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9898B7-0015-4C28-A90C-1970C86CF77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E3F4A70-D4DC-42FB-85AC-E68971ECDBC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3102E31-9212-44EC-88EE-690A0CE6816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118516</xdr:rowOff>
    </xdr:from>
    <xdr:to>
      <xdr:col>55</xdr:col>
      <xdr:colOff>50800</xdr:colOff>
      <xdr:row>40</xdr:row>
      <xdr:rowOff>48666</xdr:rowOff>
    </xdr:to>
    <xdr:sp macro="" textlink="">
      <xdr:nvSpPr>
        <xdr:cNvPr id="130" name="楕円 129">
          <a:extLst>
            <a:ext uri="{FF2B5EF4-FFF2-40B4-BE49-F238E27FC236}">
              <a16:creationId xmlns:a16="http://schemas.microsoft.com/office/drawing/2014/main" id="{9361D79E-BFED-4981-BC78-738766EB2DB8}"/>
            </a:ext>
          </a:extLst>
        </xdr:cNvPr>
        <xdr:cNvSpPr/>
      </xdr:nvSpPr>
      <xdr:spPr>
        <a:xfrm>
          <a:off x="10426700" y="680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96943</xdr:rowOff>
    </xdr:from>
    <xdr:ext cx="534377" cy="259045"/>
    <xdr:sp macro="" textlink="">
      <xdr:nvSpPr>
        <xdr:cNvPr id="131" name="【道路】&#10;一人当たり延長該当値テキスト">
          <a:extLst>
            <a:ext uri="{FF2B5EF4-FFF2-40B4-BE49-F238E27FC236}">
              <a16:creationId xmlns:a16="http://schemas.microsoft.com/office/drawing/2014/main" id="{3C64A9EC-7715-49CA-A0F7-B1073E3DCC7E}"/>
            </a:ext>
          </a:extLst>
        </xdr:cNvPr>
        <xdr:cNvSpPr txBox="1"/>
      </xdr:nvSpPr>
      <xdr:spPr>
        <a:xfrm>
          <a:off x="10515600" y="678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126061</xdr:rowOff>
    </xdr:from>
    <xdr:to>
      <xdr:col>50</xdr:col>
      <xdr:colOff>165100</xdr:colOff>
      <xdr:row>40</xdr:row>
      <xdr:rowOff>56211</xdr:rowOff>
    </xdr:to>
    <xdr:sp macro="" textlink="">
      <xdr:nvSpPr>
        <xdr:cNvPr id="132" name="楕円 131">
          <a:extLst>
            <a:ext uri="{FF2B5EF4-FFF2-40B4-BE49-F238E27FC236}">
              <a16:creationId xmlns:a16="http://schemas.microsoft.com/office/drawing/2014/main" id="{FDD9A7D4-2389-459F-BA79-BCAAEAA72F5B}"/>
            </a:ext>
          </a:extLst>
        </xdr:cNvPr>
        <xdr:cNvSpPr/>
      </xdr:nvSpPr>
      <xdr:spPr>
        <a:xfrm>
          <a:off x="9588500" y="681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169316</xdr:rowOff>
    </xdr:from>
    <xdr:to>
      <xdr:col>55</xdr:col>
      <xdr:colOff>0</xdr:colOff>
      <xdr:row>40</xdr:row>
      <xdr:rowOff>5411</xdr:rowOff>
    </xdr:to>
    <xdr:cxnSp macro="">
      <xdr:nvCxnSpPr>
        <xdr:cNvPr id="133" name="直線コネクタ 132">
          <a:extLst>
            <a:ext uri="{FF2B5EF4-FFF2-40B4-BE49-F238E27FC236}">
              <a16:creationId xmlns:a16="http://schemas.microsoft.com/office/drawing/2014/main" id="{8991F500-4DD2-46DE-B868-E48A422EAEE4}"/>
            </a:ext>
          </a:extLst>
        </xdr:cNvPr>
        <xdr:cNvCxnSpPr/>
      </xdr:nvCxnSpPr>
      <xdr:spPr>
        <a:xfrm flipV="1">
          <a:off x="9639300" y="6855866"/>
          <a:ext cx="838200" cy="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137852</xdr:rowOff>
    </xdr:from>
    <xdr:to>
      <xdr:col>46</xdr:col>
      <xdr:colOff>38100</xdr:colOff>
      <xdr:row>40</xdr:row>
      <xdr:rowOff>68002</xdr:rowOff>
    </xdr:to>
    <xdr:sp macro="" textlink="">
      <xdr:nvSpPr>
        <xdr:cNvPr id="134" name="楕円 133">
          <a:extLst>
            <a:ext uri="{FF2B5EF4-FFF2-40B4-BE49-F238E27FC236}">
              <a16:creationId xmlns:a16="http://schemas.microsoft.com/office/drawing/2014/main" id="{33A24AEC-F3A2-44D3-97C3-8405FAE5AA53}"/>
            </a:ext>
          </a:extLst>
        </xdr:cNvPr>
        <xdr:cNvSpPr/>
      </xdr:nvSpPr>
      <xdr:spPr>
        <a:xfrm>
          <a:off x="8699500" y="682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5411</xdr:rowOff>
    </xdr:from>
    <xdr:to>
      <xdr:col>50</xdr:col>
      <xdr:colOff>114300</xdr:colOff>
      <xdr:row>40</xdr:row>
      <xdr:rowOff>17202</xdr:rowOff>
    </xdr:to>
    <xdr:cxnSp macro="">
      <xdr:nvCxnSpPr>
        <xdr:cNvPr id="135" name="直線コネクタ 134">
          <a:extLst>
            <a:ext uri="{FF2B5EF4-FFF2-40B4-BE49-F238E27FC236}">
              <a16:creationId xmlns:a16="http://schemas.microsoft.com/office/drawing/2014/main" id="{C67B3888-2F91-4E17-8B27-D8CD41DB41A4}"/>
            </a:ext>
          </a:extLst>
        </xdr:cNvPr>
        <xdr:cNvCxnSpPr/>
      </xdr:nvCxnSpPr>
      <xdr:spPr>
        <a:xfrm flipV="1">
          <a:off x="8750300" y="6863411"/>
          <a:ext cx="889000" cy="1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144749</xdr:rowOff>
    </xdr:from>
    <xdr:to>
      <xdr:col>41</xdr:col>
      <xdr:colOff>101600</xdr:colOff>
      <xdr:row>40</xdr:row>
      <xdr:rowOff>74899</xdr:rowOff>
    </xdr:to>
    <xdr:sp macro="" textlink="">
      <xdr:nvSpPr>
        <xdr:cNvPr id="136" name="楕円 135">
          <a:extLst>
            <a:ext uri="{FF2B5EF4-FFF2-40B4-BE49-F238E27FC236}">
              <a16:creationId xmlns:a16="http://schemas.microsoft.com/office/drawing/2014/main" id="{515172B6-2FDA-4778-9D4A-71A0BD776D84}"/>
            </a:ext>
          </a:extLst>
        </xdr:cNvPr>
        <xdr:cNvSpPr/>
      </xdr:nvSpPr>
      <xdr:spPr>
        <a:xfrm>
          <a:off x="7810500" y="683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17202</xdr:rowOff>
    </xdr:from>
    <xdr:to>
      <xdr:col>45</xdr:col>
      <xdr:colOff>177800</xdr:colOff>
      <xdr:row>40</xdr:row>
      <xdr:rowOff>24099</xdr:rowOff>
    </xdr:to>
    <xdr:cxnSp macro="">
      <xdr:nvCxnSpPr>
        <xdr:cNvPr id="137" name="直線コネクタ 136">
          <a:extLst>
            <a:ext uri="{FF2B5EF4-FFF2-40B4-BE49-F238E27FC236}">
              <a16:creationId xmlns:a16="http://schemas.microsoft.com/office/drawing/2014/main" id="{3AA0C6FF-F333-4536-9997-B204D94DD8FC}"/>
            </a:ext>
          </a:extLst>
        </xdr:cNvPr>
        <xdr:cNvCxnSpPr/>
      </xdr:nvCxnSpPr>
      <xdr:spPr>
        <a:xfrm flipV="1">
          <a:off x="7861300" y="6875202"/>
          <a:ext cx="889000" cy="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152311</xdr:rowOff>
    </xdr:from>
    <xdr:to>
      <xdr:col>36</xdr:col>
      <xdr:colOff>165100</xdr:colOff>
      <xdr:row>40</xdr:row>
      <xdr:rowOff>82461</xdr:rowOff>
    </xdr:to>
    <xdr:sp macro="" textlink="">
      <xdr:nvSpPr>
        <xdr:cNvPr id="138" name="楕円 137">
          <a:extLst>
            <a:ext uri="{FF2B5EF4-FFF2-40B4-BE49-F238E27FC236}">
              <a16:creationId xmlns:a16="http://schemas.microsoft.com/office/drawing/2014/main" id="{9A08D876-3F8C-4C7C-9655-3D8828E817A0}"/>
            </a:ext>
          </a:extLst>
        </xdr:cNvPr>
        <xdr:cNvSpPr/>
      </xdr:nvSpPr>
      <xdr:spPr>
        <a:xfrm>
          <a:off x="6921500" y="68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24099</xdr:rowOff>
    </xdr:from>
    <xdr:to>
      <xdr:col>41</xdr:col>
      <xdr:colOff>50800</xdr:colOff>
      <xdr:row>40</xdr:row>
      <xdr:rowOff>31661</xdr:rowOff>
    </xdr:to>
    <xdr:cxnSp macro="">
      <xdr:nvCxnSpPr>
        <xdr:cNvPr id="139" name="直線コネクタ 138">
          <a:extLst>
            <a:ext uri="{FF2B5EF4-FFF2-40B4-BE49-F238E27FC236}">
              <a16:creationId xmlns:a16="http://schemas.microsoft.com/office/drawing/2014/main" id="{D82388DD-BEAC-40E3-9A04-8E3E9A93DCAC}"/>
            </a:ext>
          </a:extLst>
        </xdr:cNvPr>
        <xdr:cNvCxnSpPr/>
      </xdr:nvCxnSpPr>
      <xdr:spPr>
        <a:xfrm flipV="1">
          <a:off x="6972300" y="6882099"/>
          <a:ext cx="889000" cy="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13530</xdr:rowOff>
    </xdr:from>
    <xdr:ext cx="534377" cy="259045"/>
    <xdr:sp macro="" textlink="">
      <xdr:nvSpPr>
        <xdr:cNvPr id="140" name="n_1aveValue【道路】&#10;一人当たり延長">
          <a:extLst>
            <a:ext uri="{FF2B5EF4-FFF2-40B4-BE49-F238E27FC236}">
              <a16:creationId xmlns:a16="http://schemas.microsoft.com/office/drawing/2014/main" id="{038C6C57-1B35-40EA-AEBD-8C38D81E2BB8}"/>
            </a:ext>
          </a:extLst>
        </xdr:cNvPr>
        <xdr:cNvSpPr txBox="1"/>
      </xdr:nvSpPr>
      <xdr:spPr>
        <a:xfrm>
          <a:off x="9359411" y="635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32961</xdr:rowOff>
    </xdr:from>
    <xdr:ext cx="534377" cy="259045"/>
    <xdr:sp macro="" textlink="">
      <xdr:nvSpPr>
        <xdr:cNvPr id="141" name="n_2aveValue【道路】&#10;一人当たり延長">
          <a:extLst>
            <a:ext uri="{FF2B5EF4-FFF2-40B4-BE49-F238E27FC236}">
              <a16:creationId xmlns:a16="http://schemas.microsoft.com/office/drawing/2014/main" id="{77342512-6435-46F0-BA7B-B14546D7290F}"/>
            </a:ext>
          </a:extLst>
        </xdr:cNvPr>
        <xdr:cNvSpPr txBox="1"/>
      </xdr:nvSpPr>
      <xdr:spPr>
        <a:xfrm>
          <a:off x="8483111" y="63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37095</xdr:rowOff>
    </xdr:from>
    <xdr:ext cx="534377" cy="259045"/>
    <xdr:sp macro="" textlink="">
      <xdr:nvSpPr>
        <xdr:cNvPr id="142" name="n_3aveValue【道路】&#10;一人当たり延長">
          <a:extLst>
            <a:ext uri="{FF2B5EF4-FFF2-40B4-BE49-F238E27FC236}">
              <a16:creationId xmlns:a16="http://schemas.microsoft.com/office/drawing/2014/main" id="{C2D0769D-156F-4B96-8072-1B78ACAB6BC2}"/>
            </a:ext>
          </a:extLst>
        </xdr:cNvPr>
        <xdr:cNvSpPr txBox="1"/>
      </xdr:nvSpPr>
      <xdr:spPr>
        <a:xfrm>
          <a:off x="7594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52487</xdr:rowOff>
    </xdr:from>
    <xdr:ext cx="534377" cy="259045"/>
    <xdr:sp macro="" textlink="">
      <xdr:nvSpPr>
        <xdr:cNvPr id="143" name="n_4aveValue【道路】&#10;一人当たり延長">
          <a:extLst>
            <a:ext uri="{FF2B5EF4-FFF2-40B4-BE49-F238E27FC236}">
              <a16:creationId xmlns:a16="http://schemas.microsoft.com/office/drawing/2014/main" id="{CF98E5E6-BAC9-4835-8539-3AA7F683E10E}"/>
            </a:ext>
          </a:extLst>
        </xdr:cNvPr>
        <xdr:cNvSpPr txBox="1"/>
      </xdr:nvSpPr>
      <xdr:spPr>
        <a:xfrm>
          <a:off x="6705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47338</xdr:rowOff>
    </xdr:from>
    <xdr:ext cx="534377" cy="259045"/>
    <xdr:sp macro="" textlink="">
      <xdr:nvSpPr>
        <xdr:cNvPr id="144" name="n_1mainValue【道路】&#10;一人当たり延長">
          <a:extLst>
            <a:ext uri="{FF2B5EF4-FFF2-40B4-BE49-F238E27FC236}">
              <a16:creationId xmlns:a16="http://schemas.microsoft.com/office/drawing/2014/main" id="{8A13A987-98BB-4341-9232-0F6D198AD39B}"/>
            </a:ext>
          </a:extLst>
        </xdr:cNvPr>
        <xdr:cNvSpPr txBox="1"/>
      </xdr:nvSpPr>
      <xdr:spPr>
        <a:xfrm>
          <a:off x="9359411" y="690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59129</xdr:rowOff>
    </xdr:from>
    <xdr:ext cx="534377" cy="259045"/>
    <xdr:sp macro="" textlink="">
      <xdr:nvSpPr>
        <xdr:cNvPr id="145" name="n_2mainValue【道路】&#10;一人当たり延長">
          <a:extLst>
            <a:ext uri="{FF2B5EF4-FFF2-40B4-BE49-F238E27FC236}">
              <a16:creationId xmlns:a16="http://schemas.microsoft.com/office/drawing/2014/main" id="{A5D0AB83-96A6-4ECF-B924-1701D1404ABC}"/>
            </a:ext>
          </a:extLst>
        </xdr:cNvPr>
        <xdr:cNvSpPr txBox="1"/>
      </xdr:nvSpPr>
      <xdr:spPr>
        <a:xfrm>
          <a:off x="8483111" y="691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66026</xdr:rowOff>
    </xdr:from>
    <xdr:ext cx="534377" cy="259045"/>
    <xdr:sp macro="" textlink="">
      <xdr:nvSpPr>
        <xdr:cNvPr id="146" name="n_3mainValue【道路】&#10;一人当たり延長">
          <a:extLst>
            <a:ext uri="{FF2B5EF4-FFF2-40B4-BE49-F238E27FC236}">
              <a16:creationId xmlns:a16="http://schemas.microsoft.com/office/drawing/2014/main" id="{FB00EE39-EA1C-4C3D-934E-2DA64B46FCAD}"/>
            </a:ext>
          </a:extLst>
        </xdr:cNvPr>
        <xdr:cNvSpPr txBox="1"/>
      </xdr:nvSpPr>
      <xdr:spPr>
        <a:xfrm>
          <a:off x="7594111" y="692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73588</xdr:rowOff>
    </xdr:from>
    <xdr:ext cx="534377" cy="259045"/>
    <xdr:sp macro="" textlink="">
      <xdr:nvSpPr>
        <xdr:cNvPr id="147" name="n_4mainValue【道路】&#10;一人当たり延長">
          <a:extLst>
            <a:ext uri="{FF2B5EF4-FFF2-40B4-BE49-F238E27FC236}">
              <a16:creationId xmlns:a16="http://schemas.microsoft.com/office/drawing/2014/main" id="{156E1ACE-A543-46F4-83DE-FBC202568547}"/>
            </a:ext>
          </a:extLst>
        </xdr:cNvPr>
        <xdr:cNvSpPr txBox="1"/>
      </xdr:nvSpPr>
      <xdr:spPr>
        <a:xfrm>
          <a:off x="6705111" y="693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CCC85AC-DB30-4AAC-BAC1-EB2917A0C32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94526E3-1D5E-4AD5-BFD7-A2CBF6B8900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E2064F4-F328-43D8-9756-76227A2FA7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E4C58A1-77AA-4297-92A0-F284488C0D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3600406-B7EC-45AA-BC07-29831935EF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FE78AC6-970C-4C57-8A44-3EB2F1227E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634E923-1268-4D56-A664-1FA0843FA7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4753A5D-C6DC-4339-B298-A839C50217A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D6D5A03-F66C-482F-AE07-BF4511F3818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756123F-A6E7-43DA-BAAA-0EF9027A85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73BAC5B-379F-482B-A9AA-B56E52225C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22BDACD6-C85E-4C69-B47F-9772082617B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684D7E0-281A-4C43-AAC5-568C99916DA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95E7D17-93F4-4D93-9D80-C270A8D8AD2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ED4614D-5083-4BBA-90B1-0F5E0F987A0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0E6B0E8-4AB1-40DE-AFF8-F05E142A924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03C9CF6-D2C2-4ABD-94A0-6378AF91325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B82978D-2B65-4C01-BEB9-C4834114B70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03B3DA6-6299-4528-9368-3E4EC96E71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DEC12F4-E398-4A3A-8AE6-741468E5DFA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482662C8-5551-4291-8896-90FC4005B45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FC561438-9E53-481D-BFE6-88DD1E715E7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D9DF432-5E11-4BB9-B223-F91DE3423D7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693D34A-CE25-4398-8152-BCB2EC4E92F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888FF53-60C7-44D7-BA95-6F1226FAA50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39A4409B-6E86-4905-B81E-A7ADBDECAD1A}"/>
            </a:ext>
          </a:extLst>
        </xdr:cNvPr>
        <xdr:cNvCxnSpPr/>
      </xdr:nvCxnSpPr>
      <xdr:spPr>
        <a:xfrm flipV="1">
          <a:off x="4634865" y="9583238"/>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8A2BB43-8097-4551-AF72-0623C9C3648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E4A74C7C-E6EE-4A14-A34B-FE77EA941EC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FF3C01C-20AB-4652-ADF0-3F724A4FE8FB}"/>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3E01420C-1941-4126-8A0F-AA6CECBF74A6}"/>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07F8E93-C203-454E-82B8-648301FF7FA9}"/>
            </a:ext>
          </a:extLst>
        </xdr:cNvPr>
        <xdr:cNvSpPr txBox="1"/>
      </xdr:nvSpPr>
      <xdr:spPr>
        <a:xfrm>
          <a:off x="4673600" y="10327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F35FF20F-9F29-4C04-916B-3511273257A4}"/>
            </a:ext>
          </a:extLst>
        </xdr:cNvPr>
        <xdr:cNvSpPr/>
      </xdr:nvSpPr>
      <xdr:spPr>
        <a:xfrm>
          <a:off x="45847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77D0AE97-328F-4D2D-BE85-E2401081FB76}"/>
            </a:ext>
          </a:extLst>
        </xdr:cNvPr>
        <xdr:cNvSpPr/>
      </xdr:nvSpPr>
      <xdr:spPr>
        <a:xfrm>
          <a:off x="3746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D874C0D4-E3DB-42E2-A745-5E259B18B8C6}"/>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294D1839-2A31-4596-A05A-5BAF3AAD4FF2}"/>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034F4CDB-AA48-4898-B4E6-5A43EADE54F8}"/>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6F10C6-3D19-4D58-A45B-02844A5081A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89E485A-5DA2-499C-878F-BF3D86958E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B7D4062-89FA-4CAF-9066-9DE3E4761EC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5DDBBEC-1F57-407C-80A0-EC368B90A62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D34DB7F-8968-47B7-867B-C673FC38983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89" name="楕円 188">
          <a:extLst>
            <a:ext uri="{FF2B5EF4-FFF2-40B4-BE49-F238E27FC236}">
              <a16:creationId xmlns:a16="http://schemas.microsoft.com/office/drawing/2014/main" id="{61090BE0-8D9B-4175-A629-67AD9FEEAC40}"/>
            </a:ext>
          </a:extLst>
        </xdr:cNvPr>
        <xdr:cNvSpPr/>
      </xdr:nvSpPr>
      <xdr:spPr>
        <a:xfrm>
          <a:off x="4584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0140C94-D90C-4358-860F-024C380D9EA1}"/>
            </a:ext>
          </a:extLst>
        </xdr:cNvPr>
        <xdr:cNvSpPr txBox="1"/>
      </xdr:nvSpPr>
      <xdr:spPr>
        <a:xfrm>
          <a:off x="4673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91" name="楕円 190">
          <a:extLst>
            <a:ext uri="{FF2B5EF4-FFF2-40B4-BE49-F238E27FC236}">
              <a16:creationId xmlns:a16="http://schemas.microsoft.com/office/drawing/2014/main" id="{2D6FA15A-5CD4-4F78-AFC3-9210E75E0638}"/>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102870</xdr:rowOff>
    </xdr:to>
    <xdr:cxnSp macro="">
      <xdr:nvCxnSpPr>
        <xdr:cNvPr id="192" name="直線コネクタ 191">
          <a:extLst>
            <a:ext uri="{FF2B5EF4-FFF2-40B4-BE49-F238E27FC236}">
              <a16:creationId xmlns:a16="http://schemas.microsoft.com/office/drawing/2014/main" id="{E8E8525F-391B-440C-BA85-EC449880E3E6}"/>
            </a:ext>
          </a:extLst>
        </xdr:cNvPr>
        <xdr:cNvCxnSpPr/>
      </xdr:nvCxnSpPr>
      <xdr:spPr>
        <a:xfrm>
          <a:off x="3797300" y="105498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24312</xdr:rowOff>
    </xdr:from>
    <xdr:to>
      <xdr:col>15</xdr:col>
      <xdr:colOff>101600</xdr:colOff>
      <xdr:row>61</xdr:row>
      <xdr:rowOff>125912</xdr:rowOff>
    </xdr:to>
    <xdr:sp macro="" textlink="">
      <xdr:nvSpPr>
        <xdr:cNvPr id="193" name="楕円 192">
          <a:extLst>
            <a:ext uri="{FF2B5EF4-FFF2-40B4-BE49-F238E27FC236}">
              <a16:creationId xmlns:a16="http://schemas.microsoft.com/office/drawing/2014/main" id="{CB882BE2-4734-419F-99C6-F2A731004CEB}"/>
            </a:ext>
          </a:extLst>
        </xdr:cNvPr>
        <xdr:cNvSpPr/>
      </xdr:nvSpPr>
      <xdr:spPr>
        <a:xfrm>
          <a:off x="28575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75112</xdr:rowOff>
    </xdr:from>
    <xdr:to>
      <xdr:col>19</xdr:col>
      <xdr:colOff>177800</xdr:colOff>
      <xdr:row>61</xdr:row>
      <xdr:rowOff>91440</xdr:rowOff>
    </xdr:to>
    <xdr:cxnSp macro="">
      <xdr:nvCxnSpPr>
        <xdr:cNvPr id="194" name="直線コネクタ 193">
          <a:extLst>
            <a:ext uri="{FF2B5EF4-FFF2-40B4-BE49-F238E27FC236}">
              <a16:creationId xmlns:a16="http://schemas.microsoft.com/office/drawing/2014/main" id="{BA00BAF4-E2FD-40FC-849D-542CC35E4DAC}"/>
            </a:ext>
          </a:extLst>
        </xdr:cNvPr>
        <xdr:cNvCxnSpPr/>
      </xdr:nvCxnSpPr>
      <xdr:spPr>
        <a:xfrm>
          <a:off x="2908300" y="1053356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95" name="楕円 194">
          <a:extLst>
            <a:ext uri="{FF2B5EF4-FFF2-40B4-BE49-F238E27FC236}">
              <a16:creationId xmlns:a16="http://schemas.microsoft.com/office/drawing/2014/main" id="{D27BD0E4-81DC-467D-B8BC-B870B2140710}"/>
            </a:ext>
          </a:extLst>
        </xdr:cNvPr>
        <xdr:cNvSpPr/>
      </xdr:nvSpPr>
      <xdr:spPr>
        <a:xfrm>
          <a:off x="1968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75112</xdr:rowOff>
    </xdr:to>
    <xdr:cxnSp macro="">
      <xdr:nvCxnSpPr>
        <xdr:cNvPr id="196" name="直線コネクタ 195">
          <a:extLst>
            <a:ext uri="{FF2B5EF4-FFF2-40B4-BE49-F238E27FC236}">
              <a16:creationId xmlns:a16="http://schemas.microsoft.com/office/drawing/2014/main" id="{0B2D108A-CD62-430F-BF89-992AEC99D5A6}"/>
            </a:ext>
          </a:extLst>
        </xdr:cNvPr>
        <xdr:cNvCxnSpPr/>
      </xdr:nvCxnSpPr>
      <xdr:spPr>
        <a:xfrm>
          <a:off x="2019300" y="1050906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145143</xdr:rowOff>
    </xdr:from>
    <xdr:to>
      <xdr:col>6</xdr:col>
      <xdr:colOff>38100</xdr:colOff>
      <xdr:row>61</xdr:row>
      <xdr:rowOff>75293</xdr:rowOff>
    </xdr:to>
    <xdr:sp macro="" textlink="">
      <xdr:nvSpPr>
        <xdr:cNvPr id="197" name="楕円 196">
          <a:extLst>
            <a:ext uri="{FF2B5EF4-FFF2-40B4-BE49-F238E27FC236}">
              <a16:creationId xmlns:a16="http://schemas.microsoft.com/office/drawing/2014/main" id="{5FDEF7C7-B96B-44BD-816D-DD9FD3408FEA}"/>
            </a:ext>
          </a:extLst>
        </xdr:cNvPr>
        <xdr:cNvSpPr/>
      </xdr:nvSpPr>
      <xdr:spPr>
        <a:xfrm>
          <a:off x="1079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24493</xdr:rowOff>
    </xdr:from>
    <xdr:to>
      <xdr:col>10</xdr:col>
      <xdr:colOff>114300</xdr:colOff>
      <xdr:row>61</xdr:row>
      <xdr:rowOff>50619</xdr:rowOff>
    </xdr:to>
    <xdr:cxnSp macro="">
      <xdr:nvCxnSpPr>
        <xdr:cNvPr id="198" name="直線コネクタ 197">
          <a:extLst>
            <a:ext uri="{FF2B5EF4-FFF2-40B4-BE49-F238E27FC236}">
              <a16:creationId xmlns:a16="http://schemas.microsoft.com/office/drawing/2014/main" id="{734E2CF6-DDDC-4A10-B3EC-5A6C9DD8405C}"/>
            </a:ext>
          </a:extLst>
        </xdr:cNvPr>
        <xdr:cNvCxnSpPr/>
      </xdr:nvCxnSpPr>
      <xdr:spPr>
        <a:xfrm>
          <a:off x="1130300" y="104829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D318A37-2A3D-4164-914E-CD1EB2EC16EE}"/>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C5094C5-F356-46A4-B224-064C55321844}"/>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82985B-B4D0-4249-AC65-BB746F413A2C}"/>
            </a:ext>
          </a:extLst>
        </xdr:cNvPr>
        <xdr:cNvSpPr txBox="1"/>
      </xdr:nvSpPr>
      <xdr:spPr>
        <a:xfrm>
          <a:off x="1816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AF95756-8F15-491F-AAA3-A5A0CE75C4C5}"/>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D5FB048-6C58-46DB-9156-AB877E30090C}"/>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117039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66DF063-1804-4DAE-8512-1D2E197E7B09}"/>
            </a:ext>
          </a:extLst>
        </xdr:cNvPr>
        <xdr:cNvSpPr txBox="1"/>
      </xdr:nvSpPr>
      <xdr:spPr>
        <a:xfrm>
          <a:off x="2705744"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92546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CCC8BF0-80D0-48CB-A071-3680CF06223E}"/>
            </a:ext>
          </a:extLst>
        </xdr:cNvPr>
        <xdr:cNvSpPr txBox="1"/>
      </xdr:nvSpPr>
      <xdr:spPr>
        <a:xfrm>
          <a:off x="1816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BB37CEE-82DF-4AB1-84B5-7EB11B06D979}"/>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55B7F18-E602-4844-B230-1F39964CA00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FBB54A7-8263-44B9-9A49-3872D5C817E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111523F-4FD0-4BD6-8721-59846FA2898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E08830A-D5A1-4A01-B835-E2FC2D990E1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9995C34-6FFC-4485-A4CD-A54E9D3AF4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A970DF8-6FC2-4AA9-AEB5-EFE0D31E15E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C911ADF-14E8-46C7-ADFA-F9504DB19B9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FC8E5BC-05A8-46A7-A6CC-59CEE29BBD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0822BDD-8912-4D7E-8809-E2DBAF2E68B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C857B1D-E189-4605-AB89-1DA9F933EBF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E2620E8B-09CB-4ED6-A257-B67284655D8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B25E8A6D-9019-48B4-9CA4-021D24B3F46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AA2BC2C8-A86E-4F5E-A18A-F0890B8DC1C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7293990A-BF35-4FFF-92DE-DA7E095F3D8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74C538F1-C3C1-4332-B67A-749DDA9E954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2D6593E8-48B2-4F77-822D-05763513A4E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5EA9BC79-0CA7-4936-840F-7E4F978DDB3F}"/>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51B92393-5070-4F26-8874-1366FB42E42A}"/>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ED06A96-08CF-4BE6-A9C3-A23459321F6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6AD45D2D-B64C-4A6B-A868-F663491E0E8F}"/>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5C572C9A-AA1C-4270-87E6-0DAD826E7C7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FEADA550-5173-4F95-B97F-414A2665FA4C}"/>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A4CE881-2761-470E-B3C5-A0143AA71F5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57A0827-85B2-4B9A-93E7-A8A7232F8A2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A8AA303-D2A0-4C78-9633-7218E6ED78C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9FF8FF57-5455-447B-8FE3-B5EDC8B1CE82}"/>
            </a:ext>
          </a:extLst>
        </xdr:cNvPr>
        <xdr:cNvCxnSpPr/>
      </xdr:nvCxnSpPr>
      <xdr:spPr>
        <a:xfrm flipV="1">
          <a:off x="10476865" y="9545972"/>
          <a:ext cx="0" cy="1551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D475B4AB-D765-4A41-BEF8-8DFF3FFF018C}"/>
            </a:ext>
          </a:extLst>
        </xdr:cNvPr>
        <xdr:cNvSpPr txBox="1"/>
      </xdr:nvSpPr>
      <xdr:spPr>
        <a:xfrm>
          <a:off x="10515600" y="1110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D6275EA7-0DEC-40C9-BA54-BE565E822B30}"/>
            </a:ext>
          </a:extLst>
        </xdr:cNvPr>
        <xdr:cNvCxnSpPr/>
      </xdr:nvCxnSpPr>
      <xdr:spPr>
        <a:xfrm>
          <a:off x="10388600" y="1109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2EC9B53-043F-4DA0-B922-0F2A151D41BE}"/>
            </a:ext>
          </a:extLst>
        </xdr:cNvPr>
        <xdr:cNvSpPr txBox="1"/>
      </xdr:nvSpPr>
      <xdr:spPr>
        <a:xfrm>
          <a:off x="10515600" y="93211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915377CB-4C77-4675-966C-FABD5ACFF063}"/>
            </a:ext>
          </a:extLst>
        </xdr:cNvPr>
        <xdr:cNvCxnSpPr/>
      </xdr:nvCxnSpPr>
      <xdr:spPr>
        <a:xfrm>
          <a:off x="10388600" y="954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E70B8F3-802F-4683-80FC-731D2BBD9187}"/>
            </a:ext>
          </a:extLst>
        </xdr:cNvPr>
        <xdr:cNvSpPr txBox="1"/>
      </xdr:nvSpPr>
      <xdr:spPr>
        <a:xfrm>
          <a:off x="10515600" y="104946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95389D36-9CE8-4550-BE04-9B5792A65241}"/>
            </a:ext>
          </a:extLst>
        </xdr:cNvPr>
        <xdr:cNvSpPr/>
      </xdr:nvSpPr>
      <xdr:spPr>
        <a:xfrm>
          <a:off x="10426700" y="1064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D07B626F-FD35-4BE1-9167-4134C883B9D7}"/>
            </a:ext>
          </a:extLst>
        </xdr:cNvPr>
        <xdr:cNvSpPr/>
      </xdr:nvSpPr>
      <xdr:spPr>
        <a:xfrm>
          <a:off x="9588500" y="1062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912757BB-5C71-4756-9184-A1838DD6D0DC}"/>
            </a:ext>
          </a:extLst>
        </xdr:cNvPr>
        <xdr:cNvSpPr/>
      </xdr:nvSpPr>
      <xdr:spPr>
        <a:xfrm>
          <a:off x="8699500" y="1064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992AEA34-5C70-4757-AC1C-7FD1D8FDA956}"/>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2" name="フローチャート: 判断 241">
          <a:extLst>
            <a:ext uri="{FF2B5EF4-FFF2-40B4-BE49-F238E27FC236}">
              <a16:creationId xmlns:a16="http://schemas.microsoft.com/office/drawing/2014/main" id="{D7957931-3728-4BB6-9FC3-7CB4D416CC8E}"/>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AE1567-C936-44D0-A8B4-FAEF5D1DFCC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E42098-EC7B-426E-BB66-61677E6DE8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4FDE96D-F259-4DCC-A899-C1605152B04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B063FCF-B4CD-4A7E-9D21-02676A6BA5B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00CA301-EF43-4B32-8B8A-F929823A22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63640</xdr:rowOff>
    </xdr:from>
    <xdr:to>
      <xdr:col>55</xdr:col>
      <xdr:colOff>50800</xdr:colOff>
      <xdr:row>62</xdr:row>
      <xdr:rowOff>165240</xdr:rowOff>
    </xdr:to>
    <xdr:sp macro="" textlink="">
      <xdr:nvSpPr>
        <xdr:cNvPr id="248" name="楕円 247">
          <a:extLst>
            <a:ext uri="{FF2B5EF4-FFF2-40B4-BE49-F238E27FC236}">
              <a16:creationId xmlns:a16="http://schemas.microsoft.com/office/drawing/2014/main" id="{DFB82E41-26E3-4F1E-A844-3D6E94E37DCF}"/>
            </a:ext>
          </a:extLst>
        </xdr:cNvPr>
        <xdr:cNvSpPr/>
      </xdr:nvSpPr>
      <xdr:spPr>
        <a:xfrm>
          <a:off x="10426700" y="106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42067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AAA3551F-687B-48BD-AA6E-8E2AECE0E7A2}"/>
            </a:ext>
          </a:extLst>
        </xdr:cNvPr>
        <xdr:cNvSpPr txBox="1"/>
      </xdr:nvSpPr>
      <xdr:spPr>
        <a:xfrm>
          <a:off x="10515600" y="1067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74974</xdr:rowOff>
    </xdr:from>
    <xdr:to>
      <xdr:col>50</xdr:col>
      <xdr:colOff>165100</xdr:colOff>
      <xdr:row>63</xdr:row>
      <xdr:rowOff>5124</xdr:rowOff>
    </xdr:to>
    <xdr:sp macro="" textlink="">
      <xdr:nvSpPr>
        <xdr:cNvPr id="250" name="楕円 249">
          <a:extLst>
            <a:ext uri="{FF2B5EF4-FFF2-40B4-BE49-F238E27FC236}">
              <a16:creationId xmlns:a16="http://schemas.microsoft.com/office/drawing/2014/main" id="{E0FCB8AB-52EE-4A1B-B25B-1EBD884052A0}"/>
            </a:ext>
          </a:extLst>
        </xdr:cNvPr>
        <xdr:cNvSpPr/>
      </xdr:nvSpPr>
      <xdr:spPr>
        <a:xfrm>
          <a:off x="9588500" y="1070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114440</xdr:rowOff>
    </xdr:from>
    <xdr:to>
      <xdr:col>55</xdr:col>
      <xdr:colOff>0</xdr:colOff>
      <xdr:row>62</xdr:row>
      <xdr:rowOff>125774</xdr:rowOff>
    </xdr:to>
    <xdr:cxnSp macro="">
      <xdr:nvCxnSpPr>
        <xdr:cNvPr id="251" name="直線コネクタ 250">
          <a:extLst>
            <a:ext uri="{FF2B5EF4-FFF2-40B4-BE49-F238E27FC236}">
              <a16:creationId xmlns:a16="http://schemas.microsoft.com/office/drawing/2014/main" id="{77EBAF24-CE9F-4E83-8273-E4DA20620734}"/>
            </a:ext>
          </a:extLst>
        </xdr:cNvPr>
        <xdr:cNvCxnSpPr/>
      </xdr:nvCxnSpPr>
      <xdr:spPr>
        <a:xfrm flipV="1">
          <a:off x="9639300" y="10744340"/>
          <a:ext cx="838200" cy="1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75954</xdr:rowOff>
    </xdr:from>
    <xdr:to>
      <xdr:col>46</xdr:col>
      <xdr:colOff>38100</xdr:colOff>
      <xdr:row>63</xdr:row>
      <xdr:rowOff>6104</xdr:rowOff>
    </xdr:to>
    <xdr:sp macro="" textlink="">
      <xdr:nvSpPr>
        <xdr:cNvPr id="252" name="楕円 251">
          <a:extLst>
            <a:ext uri="{FF2B5EF4-FFF2-40B4-BE49-F238E27FC236}">
              <a16:creationId xmlns:a16="http://schemas.microsoft.com/office/drawing/2014/main" id="{7A492F39-720E-4400-875F-85A0975FD6E9}"/>
            </a:ext>
          </a:extLst>
        </xdr:cNvPr>
        <xdr:cNvSpPr/>
      </xdr:nvSpPr>
      <xdr:spPr>
        <a:xfrm>
          <a:off x="8699500" y="107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125774</xdr:rowOff>
    </xdr:from>
    <xdr:to>
      <xdr:col>50</xdr:col>
      <xdr:colOff>114300</xdr:colOff>
      <xdr:row>62</xdr:row>
      <xdr:rowOff>126754</xdr:rowOff>
    </xdr:to>
    <xdr:cxnSp macro="">
      <xdr:nvCxnSpPr>
        <xdr:cNvPr id="253" name="直線コネクタ 252">
          <a:extLst>
            <a:ext uri="{FF2B5EF4-FFF2-40B4-BE49-F238E27FC236}">
              <a16:creationId xmlns:a16="http://schemas.microsoft.com/office/drawing/2014/main" id="{F80767FF-9A5F-4D0A-9AEA-A8862DD89799}"/>
            </a:ext>
          </a:extLst>
        </xdr:cNvPr>
        <xdr:cNvCxnSpPr/>
      </xdr:nvCxnSpPr>
      <xdr:spPr>
        <a:xfrm flipV="1">
          <a:off x="8750300" y="1075567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82521</xdr:rowOff>
    </xdr:from>
    <xdr:to>
      <xdr:col>41</xdr:col>
      <xdr:colOff>101600</xdr:colOff>
      <xdr:row>63</xdr:row>
      <xdr:rowOff>12671</xdr:rowOff>
    </xdr:to>
    <xdr:sp macro="" textlink="">
      <xdr:nvSpPr>
        <xdr:cNvPr id="254" name="楕円 253">
          <a:extLst>
            <a:ext uri="{FF2B5EF4-FFF2-40B4-BE49-F238E27FC236}">
              <a16:creationId xmlns:a16="http://schemas.microsoft.com/office/drawing/2014/main" id="{B0FC382D-AEC2-4FE7-92A0-A959282A8415}"/>
            </a:ext>
          </a:extLst>
        </xdr:cNvPr>
        <xdr:cNvSpPr/>
      </xdr:nvSpPr>
      <xdr:spPr>
        <a:xfrm>
          <a:off x="7810500" y="107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126754</xdr:rowOff>
    </xdr:from>
    <xdr:to>
      <xdr:col>45</xdr:col>
      <xdr:colOff>177800</xdr:colOff>
      <xdr:row>62</xdr:row>
      <xdr:rowOff>133321</xdr:rowOff>
    </xdr:to>
    <xdr:cxnSp macro="">
      <xdr:nvCxnSpPr>
        <xdr:cNvPr id="255" name="直線コネクタ 254">
          <a:extLst>
            <a:ext uri="{FF2B5EF4-FFF2-40B4-BE49-F238E27FC236}">
              <a16:creationId xmlns:a16="http://schemas.microsoft.com/office/drawing/2014/main" id="{C517DAC7-8A75-4EB6-AE24-42E6242BDA03}"/>
            </a:ext>
          </a:extLst>
        </xdr:cNvPr>
        <xdr:cNvCxnSpPr/>
      </xdr:nvCxnSpPr>
      <xdr:spPr>
        <a:xfrm flipV="1">
          <a:off x="7861300" y="10756654"/>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89730</xdr:rowOff>
    </xdr:from>
    <xdr:to>
      <xdr:col>36</xdr:col>
      <xdr:colOff>165100</xdr:colOff>
      <xdr:row>63</xdr:row>
      <xdr:rowOff>19880</xdr:rowOff>
    </xdr:to>
    <xdr:sp macro="" textlink="">
      <xdr:nvSpPr>
        <xdr:cNvPr id="256" name="楕円 255">
          <a:extLst>
            <a:ext uri="{FF2B5EF4-FFF2-40B4-BE49-F238E27FC236}">
              <a16:creationId xmlns:a16="http://schemas.microsoft.com/office/drawing/2014/main" id="{0367C44B-BCD2-4E7D-A82F-37041B856885}"/>
            </a:ext>
          </a:extLst>
        </xdr:cNvPr>
        <xdr:cNvSpPr/>
      </xdr:nvSpPr>
      <xdr:spPr>
        <a:xfrm>
          <a:off x="6921500" y="107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133321</xdr:rowOff>
    </xdr:from>
    <xdr:to>
      <xdr:col>41</xdr:col>
      <xdr:colOff>50800</xdr:colOff>
      <xdr:row>62</xdr:row>
      <xdr:rowOff>140530</xdr:rowOff>
    </xdr:to>
    <xdr:cxnSp macro="">
      <xdr:nvCxnSpPr>
        <xdr:cNvPr id="257" name="直線コネクタ 256">
          <a:extLst>
            <a:ext uri="{FF2B5EF4-FFF2-40B4-BE49-F238E27FC236}">
              <a16:creationId xmlns:a16="http://schemas.microsoft.com/office/drawing/2014/main" id="{0A817826-7E6C-450D-9884-47A735EB52B1}"/>
            </a:ext>
          </a:extLst>
        </xdr:cNvPr>
        <xdr:cNvCxnSpPr/>
      </xdr:nvCxnSpPr>
      <xdr:spPr>
        <a:xfrm flipV="1">
          <a:off x="6972300" y="10763221"/>
          <a:ext cx="88900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113436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2BDDA43-2E2E-40D5-88BA-B17A5B3B5265}"/>
            </a:ext>
          </a:extLst>
        </xdr:cNvPr>
        <xdr:cNvSpPr txBox="1"/>
      </xdr:nvSpPr>
      <xdr:spPr>
        <a:xfrm>
          <a:off x="9327095" y="1040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135612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F3CDD22-F243-432C-B779-9EB982A5F3FF}"/>
            </a:ext>
          </a:extLst>
        </xdr:cNvPr>
        <xdr:cNvSpPr txBox="1"/>
      </xdr:nvSpPr>
      <xdr:spPr>
        <a:xfrm>
          <a:off x="8450795" y="10422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C43B08D-6F47-4BA9-918B-7C9062162EE2}"/>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159E51E-0879-4D62-9EB2-40DFAE0B3D17}"/>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167701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39ED529-5C72-4F77-B2EE-236F4EC66D24}"/>
            </a:ext>
          </a:extLst>
        </xdr:cNvPr>
        <xdr:cNvSpPr txBox="1"/>
      </xdr:nvSpPr>
      <xdr:spPr>
        <a:xfrm>
          <a:off x="9327095" y="1079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168681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56FF1A28-76D2-4994-9AD8-836B69B4D028}"/>
            </a:ext>
          </a:extLst>
        </xdr:cNvPr>
        <xdr:cNvSpPr txBox="1"/>
      </xdr:nvSpPr>
      <xdr:spPr>
        <a:xfrm>
          <a:off x="8450795" y="1079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3798</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BF17D6D-38AD-45BF-8B8D-12E370ED7860}"/>
            </a:ext>
          </a:extLst>
        </xdr:cNvPr>
        <xdr:cNvSpPr txBox="1"/>
      </xdr:nvSpPr>
      <xdr:spPr>
        <a:xfrm>
          <a:off x="7561795" y="1080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11007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F4FF9C91-AAB0-411F-8DAD-0EC75579301F}"/>
            </a:ext>
          </a:extLst>
        </xdr:cNvPr>
        <xdr:cNvSpPr txBox="1"/>
      </xdr:nvSpPr>
      <xdr:spPr>
        <a:xfrm>
          <a:off x="6672795" y="1081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E0D5BB9-0F31-4474-9E62-C6FD2081925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EE6CCDA-58D1-401D-BCFF-13403C3643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DA90889-4BCD-42EE-B187-0E8A836F83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B2C04F0-24E5-42C6-A6E7-DEBD874FF2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EFB9B57-CE97-41D6-81BA-4119EC13E04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DC4557E-AB94-468D-97A6-9D100A3EDE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FFDF20F-EF5D-4AB4-9F9C-9F7B01D19C8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310CE7A-2E24-4AF4-BEB8-0D65ED43D84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3EC8B82-5CA7-4237-8B49-44F523228E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42ED8AD-1B5E-4017-8803-C61E9DD629F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057166A-47B7-4390-90A8-4D87E97EE4D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64546B2-0885-49AF-B948-C068D3C5EF8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88089542-E0DC-45D1-9B2B-9822B00E726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2C30C29-7296-4957-863F-B5978019951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AB46A7A3-8B43-42B1-A37E-5CB8CAD3CB1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60E1B86-923D-43EF-967E-1018EC99D9C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F6CE6C5-9093-440C-A0A4-CC7892FA76D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F5E277B-D4C8-4944-B736-75A87A5A4CD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357A643-BA96-4590-B7C4-EB1C073B401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4B33780-5937-497B-9B0C-F5B51A009FE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42DE99E-9B1F-49DF-B7AE-2542201E2B2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5DFD185-3C19-45E0-B599-0CB44660EA7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345F241-7171-4F60-8A36-CB780373B02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C63A8AA3-13D1-47A3-B80E-79250839C1A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8517329-D8D0-4EB4-B382-CFCF352D9E3A}"/>
            </a:ext>
          </a:extLst>
        </xdr:cNvPr>
        <xdr:cNvCxnSpPr/>
      </xdr:nvCxnSpPr>
      <xdr:spPr>
        <a:xfrm flipV="1">
          <a:off x="4634865" y="1336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2AE736C4-9776-4A09-B4B9-473DB0CA025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20F298E5-FD59-4654-BAE8-8EF55052966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4C2B8718-C8C2-4AAA-809D-2F9C8E7B80EF}"/>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CB3D3934-86C2-46DE-8EF6-5B47BD6C821C}"/>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9704F41-C685-401D-B197-C8DDB59D7192}"/>
            </a:ext>
          </a:extLst>
        </xdr:cNvPr>
        <xdr:cNvSpPr txBox="1"/>
      </xdr:nvSpPr>
      <xdr:spPr>
        <a:xfrm>
          <a:off x="4673600" y="1411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9A7D3966-A649-4FAC-8B99-1F314B19CF16}"/>
            </a:ext>
          </a:extLst>
        </xdr:cNvPr>
        <xdr:cNvSpPr/>
      </xdr:nvSpPr>
      <xdr:spPr>
        <a:xfrm>
          <a:off x="45847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D48B4C80-9C1F-42D9-9FAA-794148969740}"/>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919733FB-C1BD-44A8-A689-0C6D5B7072C1}"/>
            </a:ext>
          </a:extLst>
        </xdr:cNvPr>
        <xdr:cNvSpPr/>
      </xdr:nvSpPr>
      <xdr:spPr>
        <a:xfrm>
          <a:off x="2857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18B9EFEB-C377-4B9C-8641-F15F6C72DA8D}"/>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a:extLst>
            <a:ext uri="{FF2B5EF4-FFF2-40B4-BE49-F238E27FC236}">
              <a16:creationId xmlns:a16="http://schemas.microsoft.com/office/drawing/2014/main" id="{E6A4F4AF-E944-4F8A-BC51-017D41F4C505}"/>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478D3A6-FE6C-4E41-B650-99F037B22EF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0E21BB-9099-4180-9B79-3E00E490A78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784493-316C-47B7-B383-AEE9ABF66CE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9ED9424-3028-4F5B-BD3C-6C232971D99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D18B24C-6637-4F65-BAE0-FB4BFA932E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6" name="楕円 305">
          <a:extLst>
            <a:ext uri="{FF2B5EF4-FFF2-40B4-BE49-F238E27FC236}">
              <a16:creationId xmlns:a16="http://schemas.microsoft.com/office/drawing/2014/main" id="{8833D171-1050-4B3F-B9A3-1641084ECE97}"/>
            </a:ext>
          </a:extLst>
        </xdr:cNvPr>
        <xdr:cNvSpPr/>
      </xdr:nvSpPr>
      <xdr:spPr>
        <a:xfrm>
          <a:off x="45847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137177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0B279BE-4DF9-4FBD-B593-BFE01DBF8F26}"/>
            </a:ext>
          </a:extLst>
        </xdr:cNvPr>
        <xdr:cNvSpPr txBox="1"/>
      </xdr:nvSpPr>
      <xdr:spPr>
        <a:xfrm>
          <a:off x="4673600"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55880</xdr:rowOff>
    </xdr:from>
    <xdr:to>
      <xdr:col>20</xdr:col>
      <xdr:colOff>38100</xdr:colOff>
      <xdr:row>83</xdr:row>
      <xdr:rowOff>157480</xdr:rowOff>
    </xdr:to>
    <xdr:sp macro="" textlink="">
      <xdr:nvSpPr>
        <xdr:cNvPr id="308" name="楕円 307">
          <a:extLst>
            <a:ext uri="{FF2B5EF4-FFF2-40B4-BE49-F238E27FC236}">
              <a16:creationId xmlns:a16="http://schemas.microsoft.com/office/drawing/2014/main" id="{E4C93C46-E4E7-4085-9F24-388067D91354}"/>
            </a:ext>
          </a:extLst>
        </xdr:cNvPr>
        <xdr:cNvSpPr/>
      </xdr:nvSpPr>
      <xdr:spPr>
        <a:xfrm>
          <a:off x="3746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106680</xdr:rowOff>
    </xdr:from>
    <xdr:to>
      <xdr:col>24</xdr:col>
      <xdr:colOff>63500</xdr:colOff>
      <xdr:row>85</xdr:row>
      <xdr:rowOff>38100</xdr:rowOff>
    </xdr:to>
    <xdr:cxnSp macro="">
      <xdr:nvCxnSpPr>
        <xdr:cNvPr id="309" name="直線コネクタ 308">
          <a:extLst>
            <a:ext uri="{FF2B5EF4-FFF2-40B4-BE49-F238E27FC236}">
              <a16:creationId xmlns:a16="http://schemas.microsoft.com/office/drawing/2014/main" id="{41D4F0B8-5FA7-4BAC-9F74-2A3ED55C1E8B}"/>
            </a:ext>
          </a:extLst>
        </xdr:cNvPr>
        <xdr:cNvCxnSpPr/>
      </xdr:nvCxnSpPr>
      <xdr:spPr>
        <a:xfrm>
          <a:off x="3797300" y="1433703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88264</xdr:rowOff>
    </xdr:from>
    <xdr:to>
      <xdr:col>15</xdr:col>
      <xdr:colOff>101600</xdr:colOff>
      <xdr:row>85</xdr:row>
      <xdr:rowOff>18414</xdr:rowOff>
    </xdr:to>
    <xdr:sp macro="" textlink="">
      <xdr:nvSpPr>
        <xdr:cNvPr id="310" name="楕円 309">
          <a:extLst>
            <a:ext uri="{FF2B5EF4-FFF2-40B4-BE49-F238E27FC236}">
              <a16:creationId xmlns:a16="http://schemas.microsoft.com/office/drawing/2014/main" id="{CFD394D0-154B-4079-9F90-C5B4857F8B41}"/>
            </a:ext>
          </a:extLst>
        </xdr:cNvPr>
        <xdr:cNvSpPr/>
      </xdr:nvSpPr>
      <xdr:spPr>
        <a:xfrm>
          <a:off x="2857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106680</xdr:rowOff>
    </xdr:from>
    <xdr:to>
      <xdr:col>19</xdr:col>
      <xdr:colOff>177800</xdr:colOff>
      <xdr:row>84</xdr:row>
      <xdr:rowOff>139064</xdr:rowOff>
    </xdr:to>
    <xdr:cxnSp macro="">
      <xdr:nvCxnSpPr>
        <xdr:cNvPr id="311" name="直線コネクタ 310">
          <a:extLst>
            <a:ext uri="{FF2B5EF4-FFF2-40B4-BE49-F238E27FC236}">
              <a16:creationId xmlns:a16="http://schemas.microsoft.com/office/drawing/2014/main" id="{46F85311-32BE-4317-95EF-649E78A85792}"/>
            </a:ext>
          </a:extLst>
        </xdr:cNvPr>
        <xdr:cNvCxnSpPr/>
      </xdr:nvCxnSpPr>
      <xdr:spPr>
        <a:xfrm flipV="1">
          <a:off x="2908300" y="14337030"/>
          <a:ext cx="889000" cy="20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52070</xdr:rowOff>
    </xdr:from>
    <xdr:to>
      <xdr:col>10</xdr:col>
      <xdr:colOff>165100</xdr:colOff>
      <xdr:row>84</xdr:row>
      <xdr:rowOff>153670</xdr:rowOff>
    </xdr:to>
    <xdr:sp macro="" textlink="">
      <xdr:nvSpPr>
        <xdr:cNvPr id="312" name="楕円 311">
          <a:extLst>
            <a:ext uri="{FF2B5EF4-FFF2-40B4-BE49-F238E27FC236}">
              <a16:creationId xmlns:a16="http://schemas.microsoft.com/office/drawing/2014/main" id="{40A37C5C-2744-4435-94F2-F8A69954FABA}"/>
            </a:ext>
          </a:extLst>
        </xdr:cNvPr>
        <xdr:cNvSpPr/>
      </xdr:nvSpPr>
      <xdr:spPr>
        <a:xfrm>
          <a:off x="1968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102870</xdr:rowOff>
    </xdr:from>
    <xdr:to>
      <xdr:col>15</xdr:col>
      <xdr:colOff>50800</xdr:colOff>
      <xdr:row>84</xdr:row>
      <xdr:rowOff>139064</xdr:rowOff>
    </xdr:to>
    <xdr:cxnSp macro="">
      <xdr:nvCxnSpPr>
        <xdr:cNvPr id="313" name="直線コネクタ 312">
          <a:extLst>
            <a:ext uri="{FF2B5EF4-FFF2-40B4-BE49-F238E27FC236}">
              <a16:creationId xmlns:a16="http://schemas.microsoft.com/office/drawing/2014/main" id="{7E26EA82-4E0A-47B0-8BFA-41DA95458493}"/>
            </a:ext>
          </a:extLst>
        </xdr:cNvPr>
        <xdr:cNvCxnSpPr/>
      </xdr:nvCxnSpPr>
      <xdr:spPr>
        <a:xfrm>
          <a:off x="2019300" y="145046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17780</xdr:rowOff>
    </xdr:from>
    <xdr:to>
      <xdr:col>6</xdr:col>
      <xdr:colOff>38100</xdr:colOff>
      <xdr:row>84</xdr:row>
      <xdr:rowOff>119380</xdr:rowOff>
    </xdr:to>
    <xdr:sp macro="" textlink="">
      <xdr:nvSpPr>
        <xdr:cNvPr id="314" name="楕円 313">
          <a:extLst>
            <a:ext uri="{FF2B5EF4-FFF2-40B4-BE49-F238E27FC236}">
              <a16:creationId xmlns:a16="http://schemas.microsoft.com/office/drawing/2014/main" id="{F1466492-E5A2-44F1-A895-F8D2F57C93FD}"/>
            </a:ext>
          </a:extLst>
        </xdr:cNvPr>
        <xdr:cNvSpPr/>
      </xdr:nvSpPr>
      <xdr:spPr>
        <a:xfrm>
          <a:off x="1079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68580</xdr:rowOff>
    </xdr:from>
    <xdr:to>
      <xdr:col>10</xdr:col>
      <xdr:colOff>114300</xdr:colOff>
      <xdr:row>84</xdr:row>
      <xdr:rowOff>102870</xdr:rowOff>
    </xdr:to>
    <xdr:cxnSp macro="">
      <xdr:nvCxnSpPr>
        <xdr:cNvPr id="315" name="直線コネクタ 314">
          <a:extLst>
            <a:ext uri="{FF2B5EF4-FFF2-40B4-BE49-F238E27FC236}">
              <a16:creationId xmlns:a16="http://schemas.microsoft.com/office/drawing/2014/main" id="{135B65F0-822E-4B8C-A8AD-2A4BC6C67360}"/>
            </a:ext>
          </a:extLst>
        </xdr:cNvPr>
        <xdr:cNvCxnSpPr/>
      </xdr:nvCxnSpPr>
      <xdr:spPr>
        <a:xfrm>
          <a:off x="1130300" y="14470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63C21A0B-6904-472A-8446-20CED8520286}"/>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7" name="n_2aveValue【公営住宅】&#10;有形固定資産減価償却率">
          <a:extLst>
            <a:ext uri="{FF2B5EF4-FFF2-40B4-BE49-F238E27FC236}">
              <a16:creationId xmlns:a16="http://schemas.microsoft.com/office/drawing/2014/main" id="{BD9DEA52-C2A9-40E3-8408-9111FDBDBC79}"/>
            </a:ext>
          </a:extLst>
        </xdr:cNvPr>
        <xdr:cNvSpPr txBox="1"/>
      </xdr:nvSpPr>
      <xdr:spPr>
        <a:xfrm>
          <a:off x="2705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0F9B5507-305A-47D6-8EC5-F257C7185230}"/>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19" name="n_4aveValue【公営住宅】&#10;有形固定資産減価償却率">
          <a:extLst>
            <a:ext uri="{FF2B5EF4-FFF2-40B4-BE49-F238E27FC236}">
              <a16:creationId xmlns:a16="http://schemas.microsoft.com/office/drawing/2014/main" id="{2B99558A-CB2C-43F8-91A2-323458BD93C2}"/>
            </a:ext>
          </a:extLst>
        </xdr:cNvPr>
        <xdr:cNvSpPr txBox="1"/>
      </xdr:nvSpPr>
      <xdr:spPr>
        <a:xfrm>
          <a:off x="927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148607</xdr:rowOff>
    </xdr:from>
    <xdr:ext cx="405111" cy="259045"/>
    <xdr:sp macro="" textlink="">
      <xdr:nvSpPr>
        <xdr:cNvPr id="320" name="n_1mainValue【公営住宅】&#10;有形固定資産減価償却率">
          <a:extLst>
            <a:ext uri="{FF2B5EF4-FFF2-40B4-BE49-F238E27FC236}">
              <a16:creationId xmlns:a16="http://schemas.microsoft.com/office/drawing/2014/main" id="{1D875CDB-7CCE-4899-865E-1D8FDD03D71E}"/>
            </a:ext>
          </a:extLst>
        </xdr:cNvPr>
        <xdr:cNvSpPr txBox="1"/>
      </xdr:nvSpPr>
      <xdr:spPr>
        <a:xfrm>
          <a:off x="3582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9541</xdr:rowOff>
    </xdr:from>
    <xdr:ext cx="405111" cy="259045"/>
    <xdr:sp macro="" textlink="">
      <xdr:nvSpPr>
        <xdr:cNvPr id="321" name="n_2mainValue【公営住宅】&#10;有形固定資産減価償却率">
          <a:extLst>
            <a:ext uri="{FF2B5EF4-FFF2-40B4-BE49-F238E27FC236}">
              <a16:creationId xmlns:a16="http://schemas.microsoft.com/office/drawing/2014/main" id="{A89D27E7-AB9A-423D-807A-E0C4E96238F9}"/>
            </a:ext>
          </a:extLst>
        </xdr:cNvPr>
        <xdr:cNvSpPr txBox="1"/>
      </xdr:nvSpPr>
      <xdr:spPr>
        <a:xfrm>
          <a:off x="2705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144797</xdr:rowOff>
    </xdr:from>
    <xdr:ext cx="405111" cy="259045"/>
    <xdr:sp macro="" textlink="">
      <xdr:nvSpPr>
        <xdr:cNvPr id="322" name="n_3mainValue【公営住宅】&#10;有形固定資産減価償却率">
          <a:extLst>
            <a:ext uri="{FF2B5EF4-FFF2-40B4-BE49-F238E27FC236}">
              <a16:creationId xmlns:a16="http://schemas.microsoft.com/office/drawing/2014/main" id="{AEE017F8-CF32-49C9-83D6-91D8FE6B3C23}"/>
            </a:ext>
          </a:extLst>
        </xdr:cNvPr>
        <xdr:cNvSpPr txBox="1"/>
      </xdr:nvSpPr>
      <xdr:spPr>
        <a:xfrm>
          <a:off x="1816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110507</xdr:rowOff>
    </xdr:from>
    <xdr:ext cx="405111" cy="259045"/>
    <xdr:sp macro="" textlink="">
      <xdr:nvSpPr>
        <xdr:cNvPr id="323" name="n_4mainValue【公営住宅】&#10;有形固定資産減価償却率">
          <a:extLst>
            <a:ext uri="{FF2B5EF4-FFF2-40B4-BE49-F238E27FC236}">
              <a16:creationId xmlns:a16="http://schemas.microsoft.com/office/drawing/2014/main" id="{50A2408D-DDF1-4284-A3D2-360B2BEF62C4}"/>
            </a:ext>
          </a:extLst>
        </xdr:cNvPr>
        <xdr:cNvSpPr txBox="1"/>
      </xdr:nvSpPr>
      <xdr:spPr>
        <a:xfrm>
          <a:off x="927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C115629-1223-4576-87E0-760802DC5B6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D8BF637-E9A1-4984-BD8B-DB79FE5C4F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5F5CC842-796A-4E99-AC75-7009C7F1D9E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C765D25-A4D1-4294-AAEF-44BE0231140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11B7036-AEC5-4C55-99C2-3C060090D1A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C5BFFCA-6BC0-4368-8B2C-1EB5BF873C0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52C04C5-A306-4109-AE84-5161F032D50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FBBAD43A-2DF7-400B-9FA9-03D7AE849B9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F1D04F1-9AC0-4F7A-965B-A0726F93662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72FF519-38C2-4C37-9BDD-176EC400F58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FE9E9947-A834-42C9-B763-9A956F9689F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872E7490-B1CB-490A-946A-6188DB3656AE}"/>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6A1DB772-6937-42EA-80F0-B6467210E9E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9ADEF6DA-A346-4296-B2BD-C8559E9F508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C7837F7A-3212-4427-9DBD-997D5C3FF55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BB07043-B34D-419A-9A8E-0DFB8D46045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57EEF88-D64C-4397-9668-C24A5C82433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6DCE40AE-87AF-4A12-A033-B626D4FC8B7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79A067A-F094-4B06-960C-3E627886426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D3FED71A-8991-4749-8C3A-FB64311F14C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A62F17CA-34A0-4454-998D-B648B389A86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5CF3E255-AF55-4306-80A7-DF23AEA2814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41D0C2B6-072D-4606-BA21-C9511FC239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F2D79F10-D06B-4B95-9326-47595EED10D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12203B00-7D11-4203-A368-42704722473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F00AC1A1-2C21-4C74-9871-13AD26827163}"/>
            </a:ext>
          </a:extLst>
        </xdr:cNvPr>
        <xdr:cNvCxnSpPr/>
      </xdr:nvCxnSpPr>
      <xdr:spPr>
        <a:xfrm flipV="1">
          <a:off x="10476865" y="13412180"/>
          <a:ext cx="0" cy="1486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12862754-C775-4DB7-8679-2161BCD77866}"/>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E252B962-617E-4B47-8BD0-550BDEC1E966}"/>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33A81612-6543-4F3B-BAF4-D3E5B7F27733}"/>
            </a:ext>
          </a:extLst>
        </xdr:cNvPr>
        <xdr:cNvSpPr txBox="1"/>
      </xdr:nvSpPr>
      <xdr:spPr>
        <a:xfrm>
          <a:off x="10515600" y="131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BA1649EC-1B9F-482A-BA34-BAA201EF0621}"/>
            </a:ext>
          </a:extLst>
        </xdr:cNvPr>
        <xdr:cNvCxnSpPr/>
      </xdr:nvCxnSpPr>
      <xdr:spPr>
        <a:xfrm>
          <a:off x="10388600" y="1341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54" name="【公営住宅】&#10;一人当たり面積平均値テキスト">
          <a:extLst>
            <a:ext uri="{FF2B5EF4-FFF2-40B4-BE49-F238E27FC236}">
              <a16:creationId xmlns:a16="http://schemas.microsoft.com/office/drawing/2014/main" id="{22D35F18-6AEF-4F83-B2A4-CD46DF8926A7}"/>
            </a:ext>
          </a:extLst>
        </xdr:cNvPr>
        <xdr:cNvSpPr txBox="1"/>
      </xdr:nvSpPr>
      <xdr:spPr>
        <a:xfrm>
          <a:off x="10515600" y="14499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4389A4EB-460D-4CCE-98C6-7E937D05E629}"/>
            </a:ext>
          </a:extLst>
        </xdr:cNvPr>
        <xdr:cNvSpPr/>
      </xdr:nvSpPr>
      <xdr:spPr>
        <a:xfrm>
          <a:off x="10426700" y="146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B35DC706-FA48-4E53-BC31-5664781F51B4}"/>
            </a:ext>
          </a:extLst>
        </xdr:cNvPr>
        <xdr:cNvSpPr/>
      </xdr:nvSpPr>
      <xdr:spPr>
        <a:xfrm>
          <a:off x="9588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757CFA85-A250-4F89-B31E-292BB69271F0}"/>
            </a:ext>
          </a:extLst>
        </xdr:cNvPr>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F26B6959-A007-49A1-A629-A08F28C9C6F2}"/>
            </a:ext>
          </a:extLst>
        </xdr:cNvPr>
        <xdr:cNvSpPr/>
      </xdr:nvSpPr>
      <xdr:spPr>
        <a:xfrm>
          <a:off x="7810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59" name="フローチャート: 判断 358">
          <a:extLst>
            <a:ext uri="{FF2B5EF4-FFF2-40B4-BE49-F238E27FC236}">
              <a16:creationId xmlns:a16="http://schemas.microsoft.com/office/drawing/2014/main" id="{9E931BAD-F232-4B0A-87D6-B4EB81AF19C7}"/>
            </a:ext>
          </a:extLst>
        </xdr:cNvPr>
        <xdr:cNvSpPr/>
      </xdr:nvSpPr>
      <xdr:spPr>
        <a:xfrm>
          <a:off x="6921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456CE5A-D5CD-4200-B269-70480BBDB17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2040950-0E43-45E1-84CE-9410A322E3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1CA2C45-DBEB-4A54-8BE6-3EA701AAA6C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1FDC7D9-1984-4BF5-A334-BF7D4297934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1FB1DBF-38A4-4E34-935C-FA16CBEA05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28448</xdr:rowOff>
    </xdr:from>
    <xdr:to>
      <xdr:col>55</xdr:col>
      <xdr:colOff>50800</xdr:colOff>
      <xdr:row>86</xdr:row>
      <xdr:rowOff>130048</xdr:rowOff>
    </xdr:to>
    <xdr:sp macro="" textlink="">
      <xdr:nvSpPr>
        <xdr:cNvPr id="365" name="楕円 364">
          <a:extLst>
            <a:ext uri="{FF2B5EF4-FFF2-40B4-BE49-F238E27FC236}">
              <a16:creationId xmlns:a16="http://schemas.microsoft.com/office/drawing/2014/main" id="{3CB421B3-8B53-4376-8ECA-868AD045F7EB}"/>
            </a:ext>
          </a:extLst>
        </xdr:cNvPr>
        <xdr:cNvSpPr/>
      </xdr:nvSpPr>
      <xdr:spPr>
        <a:xfrm>
          <a:off x="10426700" y="14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114825</xdr:rowOff>
    </xdr:from>
    <xdr:ext cx="469744" cy="259045"/>
    <xdr:sp macro="" textlink="">
      <xdr:nvSpPr>
        <xdr:cNvPr id="366" name="【公営住宅】&#10;一人当たり面積該当値テキスト">
          <a:extLst>
            <a:ext uri="{FF2B5EF4-FFF2-40B4-BE49-F238E27FC236}">
              <a16:creationId xmlns:a16="http://schemas.microsoft.com/office/drawing/2014/main" id="{DCF62D3A-FF2D-42E2-B659-FFFD609680D4}"/>
            </a:ext>
          </a:extLst>
        </xdr:cNvPr>
        <xdr:cNvSpPr txBox="1"/>
      </xdr:nvSpPr>
      <xdr:spPr>
        <a:xfrm>
          <a:off x="10515600" y="1468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21916</xdr:rowOff>
    </xdr:from>
    <xdr:to>
      <xdr:col>50</xdr:col>
      <xdr:colOff>165100</xdr:colOff>
      <xdr:row>86</xdr:row>
      <xdr:rowOff>123516</xdr:rowOff>
    </xdr:to>
    <xdr:sp macro="" textlink="">
      <xdr:nvSpPr>
        <xdr:cNvPr id="367" name="楕円 366">
          <a:extLst>
            <a:ext uri="{FF2B5EF4-FFF2-40B4-BE49-F238E27FC236}">
              <a16:creationId xmlns:a16="http://schemas.microsoft.com/office/drawing/2014/main" id="{AADE6085-8002-4C50-9E20-2818DF0E9EFE}"/>
            </a:ext>
          </a:extLst>
        </xdr:cNvPr>
        <xdr:cNvSpPr/>
      </xdr:nvSpPr>
      <xdr:spPr>
        <a:xfrm>
          <a:off x="9588500" y="1476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72716</xdr:rowOff>
    </xdr:from>
    <xdr:to>
      <xdr:col>55</xdr:col>
      <xdr:colOff>0</xdr:colOff>
      <xdr:row>86</xdr:row>
      <xdr:rowOff>79248</xdr:rowOff>
    </xdr:to>
    <xdr:cxnSp macro="">
      <xdr:nvCxnSpPr>
        <xdr:cNvPr id="368" name="直線コネクタ 367">
          <a:extLst>
            <a:ext uri="{FF2B5EF4-FFF2-40B4-BE49-F238E27FC236}">
              <a16:creationId xmlns:a16="http://schemas.microsoft.com/office/drawing/2014/main" id="{9E3EFCBF-989F-47EF-9B78-8A90D646B9E2}"/>
            </a:ext>
          </a:extLst>
        </xdr:cNvPr>
        <xdr:cNvCxnSpPr/>
      </xdr:nvCxnSpPr>
      <xdr:spPr>
        <a:xfrm>
          <a:off x="9639300" y="1481741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32040</xdr:rowOff>
    </xdr:from>
    <xdr:to>
      <xdr:col>46</xdr:col>
      <xdr:colOff>38100</xdr:colOff>
      <xdr:row>86</xdr:row>
      <xdr:rowOff>133640</xdr:rowOff>
    </xdr:to>
    <xdr:sp macro="" textlink="">
      <xdr:nvSpPr>
        <xdr:cNvPr id="369" name="楕円 368">
          <a:extLst>
            <a:ext uri="{FF2B5EF4-FFF2-40B4-BE49-F238E27FC236}">
              <a16:creationId xmlns:a16="http://schemas.microsoft.com/office/drawing/2014/main" id="{922D9C50-0FC3-4CA5-BEE0-D5EE011C1BA6}"/>
            </a:ext>
          </a:extLst>
        </xdr:cNvPr>
        <xdr:cNvSpPr/>
      </xdr:nvSpPr>
      <xdr:spPr>
        <a:xfrm>
          <a:off x="8699500" y="147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72716</xdr:rowOff>
    </xdr:from>
    <xdr:to>
      <xdr:col>50</xdr:col>
      <xdr:colOff>114300</xdr:colOff>
      <xdr:row>86</xdr:row>
      <xdr:rowOff>82840</xdr:rowOff>
    </xdr:to>
    <xdr:cxnSp macro="">
      <xdr:nvCxnSpPr>
        <xdr:cNvPr id="370" name="直線コネクタ 369">
          <a:extLst>
            <a:ext uri="{FF2B5EF4-FFF2-40B4-BE49-F238E27FC236}">
              <a16:creationId xmlns:a16="http://schemas.microsoft.com/office/drawing/2014/main" id="{8A4399FF-7777-4FEC-8E2F-E9FB5CCDF594}"/>
            </a:ext>
          </a:extLst>
        </xdr:cNvPr>
        <xdr:cNvCxnSpPr/>
      </xdr:nvCxnSpPr>
      <xdr:spPr>
        <a:xfrm flipV="1">
          <a:off x="8750300" y="14817416"/>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33674</xdr:rowOff>
    </xdr:from>
    <xdr:to>
      <xdr:col>41</xdr:col>
      <xdr:colOff>101600</xdr:colOff>
      <xdr:row>86</xdr:row>
      <xdr:rowOff>135274</xdr:rowOff>
    </xdr:to>
    <xdr:sp macro="" textlink="">
      <xdr:nvSpPr>
        <xdr:cNvPr id="371" name="楕円 370">
          <a:extLst>
            <a:ext uri="{FF2B5EF4-FFF2-40B4-BE49-F238E27FC236}">
              <a16:creationId xmlns:a16="http://schemas.microsoft.com/office/drawing/2014/main" id="{DF5913FF-0E3A-4A44-AA4D-A012EC29AC90}"/>
            </a:ext>
          </a:extLst>
        </xdr:cNvPr>
        <xdr:cNvSpPr/>
      </xdr:nvSpPr>
      <xdr:spPr>
        <a:xfrm>
          <a:off x="7810500" y="1477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82840</xdr:rowOff>
    </xdr:from>
    <xdr:to>
      <xdr:col>45</xdr:col>
      <xdr:colOff>177800</xdr:colOff>
      <xdr:row>86</xdr:row>
      <xdr:rowOff>84474</xdr:rowOff>
    </xdr:to>
    <xdr:cxnSp macro="">
      <xdr:nvCxnSpPr>
        <xdr:cNvPr id="372" name="直線コネクタ 371">
          <a:extLst>
            <a:ext uri="{FF2B5EF4-FFF2-40B4-BE49-F238E27FC236}">
              <a16:creationId xmlns:a16="http://schemas.microsoft.com/office/drawing/2014/main" id="{5F1BA217-4E83-4F30-8301-CD6C0A1E99C7}"/>
            </a:ext>
          </a:extLst>
        </xdr:cNvPr>
        <xdr:cNvCxnSpPr/>
      </xdr:nvCxnSpPr>
      <xdr:spPr>
        <a:xfrm flipV="1">
          <a:off x="7861300" y="14827540"/>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35306</xdr:rowOff>
    </xdr:from>
    <xdr:to>
      <xdr:col>36</xdr:col>
      <xdr:colOff>165100</xdr:colOff>
      <xdr:row>86</xdr:row>
      <xdr:rowOff>136906</xdr:rowOff>
    </xdr:to>
    <xdr:sp macro="" textlink="">
      <xdr:nvSpPr>
        <xdr:cNvPr id="373" name="楕円 372">
          <a:extLst>
            <a:ext uri="{FF2B5EF4-FFF2-40B4-BE49-F238E27FC236}">
              <a16:creationId xmlns:a16="http://schemas.microsoft.com/office/drawing/2014/main" id="{5A68F12A-9D15-4201-BE07-F9D860958583}"/>
            </a:ext>
          </a:extLst>
        </xdr:cNvPr>
        <xdr:cNvSpPr/>
      </xdr:nvSpPr>
      <xdr:spPr>
        <a:xfrm>
          <a:off x="6921500" y="1478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84474</xdr:rowOff>
    </xdr:from>
    <xdr:to>
      <xdr:col>41</xdr:col>
      <xdr:colOff>50800</xdr:colOff>
      <xdr:row>86</xdr:row>
      <xdr:rowOff>86106</xdr:rowOff>
    </xdr:to>
    <xdr:cxnSp macro="">
      <xdr:nvCxnSpPr>
        <xdr:cNvPr id="374" name="直線コネクタ 373">
          <a:extLst>
            <a:ext uri="{FF2B5EF4-FFF2-40B4-BE49-F238E27FC236}">
              <a16:creationId xmlns:a16="http://schemas.microsoft.com/office/drawing/2014/main" id="{DA3FAD2F-4631-47C2-A7D8-7D57E57FBCBC}"/>
            </a:ext>
          </a:extLst>
        </xdr:cNvPr>
        <xdr:cNvCxnSpPr/>
      </xdr:nvCxnSpPr>
      <xdr:spPr>
        <a:xfrm flipV="1">
          <a:off x="6972300" y="14829174"/>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75" name="n_1aveValue【公営住宅】&#10;一人当たり面積">
          <a:extLst>
            <a:ext uri="{FF2B5EF4-FFF2-40B4-BE49-F238E27FC236}">
              <a16:creationId xmlns:a16="http://schemas.microsoft.com/office/drawing/2014/main" id="{C34734CE-9558-4B89-AFFB-B53B46D7ED23}"/>
            </a:ext>
          </a:extLst>
        </xdr:cNvPr>
        <xdr:cNvSpPr txBox="1"/>
      </xdr:nvSpPr>
      <xdr:spPr>
        <a:xfrm>
          <a:off x="93917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76" name="n_2aveValue【公営住宅】&#10;一人当たり面積">
          <a:extLst>
            <a:ext uri="{FF2B5EF4-FFF2-40B4-BE49-F238E27FC236}">
              <a16:creationId xmlns:a16="http://schemas.microsoft.com/office/drawing/2014/main" id="{A7C9F6C8-36F1-4EA7-BE5D-01AA5B7E878E}"/>
            </a:ext>
          </a:extLst>
        </xdr:cNvPr>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77" name="n_3aveValue【公営住宅】&#10;一人当たり面積">
          <a:extLst>
            <a:ext uri="{FF2B5EF4-FFF2-40B4-BE49-F238E27FC236}">
              <a16:creationId xmlns:a16="http://schemas.microsoft.com/office/drawing/2014/main" id="{08035926-0BF2-4F27-B9FD-DA8D79EE35C2}"/>
            </a:ext>
          </a:extLst>
        </xdr:cNvPr>
        <xdr:cNvSpPr txBox="1"/>
      </xdr:nvSpPr>
      <xdr:spPr>
        <a:xfrm>
          <a:off x="7626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153433</xdr:rowOff>
    </xdr:from>
    <xdr:ext cx="469744" cy="259045"/>
    <xdr:sp macro="" textlink="">
      <xdr:nvSpPr>
        <xdr:cNvPr id="378" name="n_4aveValue【公営住宅】&#10;一人当たり面積">
          <a:extLst>
            <a:ext uri="{FF2B5EF4-FFF2-40B4-BE49-F238E27FC236}">
              <a16:creationId xmlns:a16="http://schemas.microsoft.com/office/drawing/2014/main" id="{A58F616E-88E7-4F79-9E50-F2BAB97B1A38}"/>
            </a:ext>
          </a:extLst>
        </xdr:cNvPr>
        <xdr:cNvSpPr txBox="1"/>
      </xdr:nvSpPr>
      <xdr:spPr>
        <a:xfrm>
          <a:off x="67374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114643</xdr:rowOff>
    </xdr:from>
    <xdr:ext cx="469744" cy="259045"/>
    <xdr:sp macro="" textlink="">
      <xdr:nvSpPr>
        <xdr:cNvPr id="379" name="n_1mainValue【公営住宅】&#10;一人当たり面積">
          <a:extLst>
            <a:ext uri="{FF2B5EF4-FFF2-40B4-BE49-F238E27FC236}">
              <a16:creationId xmlns:a16="http://schemas.microsoft.com/office/drawing/2014/main" id="{E0C05D4E-C9DF-4E86-A396-B5F13F2D4F19}"/>
            </a:ext>
          </a:extLst>
        </xdr:cNvPr>
        <xdr:cNvSpPr txBox="1"/>
      </xdr:nvSpPr>
      <xdr:spPr>
        <a:xfrm>
          <a:off x="9391727" y="1485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124767</xdr:rowOff>
    </xdr:from>
    <xdr:ext cx="469744" cy="259045"/>
    <xdr:sp macro="" textlink="">
      <xdr:nvSpPr>
        <xdr:cNvPr id="380" name="n_2mainValue【公営住宅】&#10;一人当たり面積">
          <a:extLst>
            <a:ext uri="{FF2B5EF4-FFF2-40B4-BE49-F238E27FC236}">
              <a16:creationId xmlns:a16="http://schemas.microsoft.com/office/drawing/2014/main" id="{451BB2D8-1FEB-45F6-888F-3DD3B6F0E47D}"/>
            </a:ext>
          </a:extLst>
        </xdr:cNvPr>
        <xdr:cNvSpPr txBox="1"/>
      </xdr:nvSpPr>
      <xdr:spPr>
        <a:xfrm>
          <a:off x="8515427" y="1486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126401</xdr:rowOff>
    </xdr:from>
    <xdr:ext cx="469744" cy="259045"/>
    <xdr:sp macro="" textlink="">
      <xdr:nvSpPr>
        <xdr:cNvPr id="381" name="n_3mainValue【公営住宅】&#10;一人当たり面積">
          <a:extLst>
            <a:ext uri="{FF2B5EF4-FFF2-40B4-BE49-F238E27FC236}">
              <a16:creationId xmlns:a16="http://schemas.microsoft.com/office/drawing/2014/main" id="{4400C0A5-2060-43B3-AE53-2EFA62E392BB}"/>
            </a:ext>
          </a:extLst>
        </xdr:cNvPr>
        <xdr:cNvSpPr txBox="1"/>
      </xdr:nvSpPr>
      <xdr:spPr>
        <a:xfrm>
          <a:off x="7626427" y="148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128033</xdr:rowOff>
    </xdr:from>
    <xdr:ext cx="469744" cy="259045"/>
    <xdr:sp macro="" textlink="">
      <xdr:nvSpPr>
        <xdr:cNvPr id="382" name="n_4mainValue【公営住宅】&#10;一人当たり面積">
          <a:extLst>
            <a:ext uri="{FF2B5EF4-FFF2-40B4-BE49-F238E27FC236}">
              <a16:creationId xmlns:a16="http://schemas.microsoft.com/office/drawing/2014/main" id="{4B67E593-5BDC-4C6D-B037-E0711DFA5D42}"/>
            </a:ext>
          </a:extLst>
        </xdr:cNvPr>
        <xdr:cNvSpPr txBox="1"/>
      </xdr:nvSpPr>
      <xdr:spPr>
        <a:xfrm>
          <a:off x="6737427" y="1487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5008059-8057-48C2-8BCB-D81B706CB1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6F0EBB3-66A3-4739-AD26-DA901D7CD9F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46F6E5D-134F-44DE-AF05-234036B6A60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7ED0F2C-FC61-44DF-B446-FAA4CD058DB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257725D2-2994-427A-B150-D5B23D8AF0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AE56D1BC-0B82-4316-A307-655117FD085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1A38F548-5CDC-4AA8-A8B6-6A388FDB6B4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9EDD3176-8C67-4CD6-B293-33BF7DCD6E0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DAC47057-B0FD-46F7-A63D-231C61530D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B4192081-BE18-456C-83EC-BBC7655003E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13C11241-58CE-4DCB-94F0-3162B759100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2E9F1967-CFF5-4DCE-8455-0ED6711BA0E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1EE515E0-B5C9-4C82-81D8-0BD341F954B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8BDC6A7-BA5F-4B74-B5E2-1F138BCD873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1AE3CB32-62B7-4285-A917-3E95D4AEC1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7DAFEAAB-1DC8-4FAA-BC45-D5DA24CD6A8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3D0EC005-4CED-422C-97EE-8E4DC11FD31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70F4DC2-251A-4AFD-8017-AA8B2F84FF8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F510FBD-BB8B-42B5-AC72-9E39A1A6B28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B2B1E8D-4824-43A0-89BF-ECD3FA5CDDA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B910548-5A28-44EA-ADC8-6BAF67B7EB8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65465302-0A31-4EC7-B705-75915D3AF1A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6D90E5B1-A702-4BBA-AC40-2E8359E96DB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17D5CA8C-10AB-4D9E-B0A5-25B3C89F086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00A2B29D-E94F-4164-BBF8-0E69E376F13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ECC5E242-14CB-4170-9AE8-DBA0E6360E6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BBEA857B-8E33-49FB-83F6-156C627E6EA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DC9DD16D-2F39-4316-9AA4-CDF2B95300E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A2979D04-FAF3-43E7-98A6-DB4CEF6FBD3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FFBA3A98-E00F-40A1-BB59-9F21AEEC615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06553D93-0F17-4135-BBBF-201AEB8837B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19CDF4C5-C25C-452F-BBB3-AAAABBA8061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7C3E89AB-264F-4B9F-9494-6CAE84CB13C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623F88C9-9D18-4B70-8E00-DEFDFDACE1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F7523AF8-267F-4360-B156-7579A926B3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5C2F240C-4EE5-4939-9076-02A43F7BEC7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B6B2EA58-343A-441F-B5D9-D89448B24E8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20B83FD6-5BF8-40FE-8C5E-3A1D3EEAB0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9213C9F2-EAED-49EF-8DDD-23DD60DDB1D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05150B88-1316-45C5-9EB4-B4CBD809408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FD1DF3F4-835F-463E-8191-07CEC456FA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A773C369-4092-4912-AAED-C7096CF9B52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155A1C09-FD2E-4949-8955-1DE69E037CE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839EC488-AE84-47F2-91FE-D93D202A254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A661D696-4BF9-4991-B69F-1B3AA612D4C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1DBC8113-24BE-4581-9318-BF25FF2DF4C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F3289470-6E69-45F4-B40D-BBD45562367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30B6A50E-3CCA-4736-8AE5-150F0018A41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A93D832B-FFC6-43F3-938E-6E1D1BC9251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54ACC230-B0D2-4B9E-B807-37999F1A12E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1EC9C41A-9593-4D6B-A062-6AAF6E4F730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FE77EA0C-C774-4E06-89B7-F13C7351198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FEEFEF68-93C5-4DDE-BCF4-8BEE2FC8A18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F435336F-69E3-496B-A109-36AFF2A90CE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74A0ECE3-23FE-4A5C-BC3B-87998EB2F57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666ABE5B-4CB6-453F-8CA9-06A6B23F6B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439" name="直線コネクタ 438">
          <a:extLst>
            <a:ext uri="{FF2B5EF4-FFF2-40B4-BE49-F238E27FC236}">
              <a16:creationId xmlns:a16="http://schemas.microsoft.com/office/drawing/2014/main" id="{6C65B39F-BF90-4474-A882-FCFCDC80F85D}"/>
            </a:ext>
          </a:extLst>
        </xdr:cNvPr>
        <xdr:cNvCxnSpPr/>
      </xdr:nvCxnSpPr>
      <xdr:spPr>
        <a:xfrm flipV="1">
          <a:off x="16318864" y="957262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8E1F7FC3-8F77-4289-8E1F-D4CD850AFD40}"/>
            </a:ext>
          </a:extLst>
        </xdr:cNvPr>
        <xdr:cNvSpPr txBox="1"/>
      </xdr:nvSpPr>
      <xdr:spPr>
        <a:xfrm>
          <a:off x="16357600" y="1094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441" name="直線コネクタ 440">
          <a:extLst>
            <a:ext uri="{FF2B5EF4-FFF2-40B4-BE49-F238E27FC236}">
              <a16:creationId xmlns:a16="http://schemas.microsoft.com/office/drawing/2014/main" id="{17689240-E984-4120-B150-E8F8BA6A19CA}"/>
            </a:ext>
          </a:extLst>
        </xdr:cNvPr>
        <xdr:cNvCxnSpPr/>
      </xdr:nvCxnSpPr>
      <xdr:spPr>
        <a:xfrm>
          <a:off x="16230600" y="1094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CDD3CE6A-B1AB-4F3F-BC54-BEECF5DA744D}"/>
            </a:ext>
          </a:extLst>
        </xdr:cNvPr>
        <xdr:cNvSpPr txBox="1"/>
      </xdr:nvSpPr>
      <xdr:spPr>
        <a:xfrm>
          <a:off x="163576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443" name="直線コネクタ 442">
          <a:extLst>
            <a:ext uri="{FF2B5EF4-FFF2-40B4-BE49-F238E27FC236}">
              <a16:creationId xmlns:a16="http://schemas.microsoft.com/office/drawing/2014/main" id="{BE1F7B18-FFF9-4786-8686-3356532F66E2}"/>
            </a:ext>
          </a:extLst>
        </xdr:cNvPr>
        <xdr:cNvCxnSpPr/>
      </xdr:nvCxnSpPr>
      <xdr:spPr>
        <a:xfrm>
          <a:off x="16230600" y="957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71137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12B8570E-E649-48F7-BB81-70BB82C1FB1B}"/>
            </a:ext>
          </a:extLst>
        </xdr:cNvPr>
        <xdr:cNvSpPr txBox="1"/>
      </xdr:nvSpPr>
      <xdr:spPr>
        <a:xfrm>
          <a:off x="16357600" y="1018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445" name="フローチャート: 判断 444">
          <a:extLst>
            <a:ext uri="{FF2B5EF4-FFF2-40B4-BE49-F238E27FC236}">
              <a16:creationId xmlns:a16="http://schemas.microsoft.com/office/drawing/2014/main" id="{373BF423-EB31-48AA-A845-916A6BD7E98E}"/>
            </a:ext>
          </a:extLst>
        </xdr:cNvPr>
        <xdr:cNvSpPr/>
      </xdr:nvSpPr>
      <xdr:spPr>
        <a:xfrm>
          <a:off x="16268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446" name="フローチャート: 判断 445">
          <a:extLst>
            <a:ext uri="{FF2B5EF4-FFF2-40B4-BE49-F238E27FC236}">
              <a16:creationId xmlns:a16="http://schemas.microsoft.com/office/drawing/2014/main" id="{EDA22B4A-99C6-4690-A496-06A49E42B8FA}"/>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447" name="フローチャート: 判断 446">
          <a:extLst>
            <a:ext uri="{FF2B5EF4-FFF2-40B4-BE49-F238E27FC236}">
              <a16:creationId xmlns:a16="http://schemas.microsoft.com/office/drawing/2014/main" id="{9861F561-6B28-4F74-8604-5DC7CDD03C6E}"/>
            </a:ext>
          </a:extLst>
        </xdr:cNvPr>
        <xdr:cNvSpPr/>
      </xdr:nvSpPr>
      <xdr:spPr>
        <a:xfrm>
          <a:off x="14541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448" name="フローチャート: 判断 447">
          <a:extLst>
            <a:ext uri="{FF2B5EF4-FFF2-40B4-BE49-F238E27FC236}">
              <a16:creationId xmlns:a16="http://schemas.microsoft.com/office/drawing/2014/main" id="{DC1CCAAA-67F2-4F66-A800-4DEAE97C7E64}"/>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449" name="フローチャート: 判断 448">
          <a:extLst>
            <a:ext uri="{FF2B5EF4-FFF2-40B4-BE49-F238E27FC236}">
              <a16:creationId xmlns:a16="http://schemas.microsoft.com/office/drawing/2014/main" id="{2EB6A151-B392-4E7F-A3F9-DDFFE800B9BD}"/>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F0BFEAB-99E3-4224-B3FE-26785F9D349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632227A4-FD58-41B4-BBBF-BFDA897B8D3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9D932E4E-B26F-47DF-A9E7-4F77DD74F95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D149E4A0-24F5-4585-A88D-27871A6135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3CCAD358-6734-406F-A6C2-F6A0B305CBD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455" name="楕円 454">
          <a:extLst>
            <a:ext uri="{FF2B5EF4-FFF2-40B4-BE49-F238E27FC236}">
              <a16:creationId xmlns:a16="http://schemas.microsoft.com/office/drawing/2014/main" id="{6590C639-3F96-4CD0-B414-2ECD6BAC4740}"/>
            </a:ext>
          </a:extLst>
        </xdr:cNvPr>
        <xdr:cNvSpPr/>
      </xdr:nvSpPr>
      <xdr:spPr>
        <a:xfrm>
          <a:off x="16268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34307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60F9F524-59D8-4CAF-8BF2-B32FF8FA4795}"/>
            </a:ext>
          </a:extLst>
        </xdr:cNvPr>
        <xdr:cNvSpPr txBox="1"/>
      </xdr:nvSpPr>
      <xdr:spPr>
        <a:xfrm>
          <a:off x="16357600"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158750</xdr:rowOff>
    </xdr:from>
    <xdr:to>
      <xdr:col>81</xdr:col>
      <xdr:colOff>101600</xdr:colOff>
      <xdr:row>61</xdr:row>
      <xdr:rowOff>88900</xdr:rowOff>
    </xdr:to>
    <xdr:sp macro="" textlink="">
      <xdr:nvSpPr>
        <xdr:cNvPr id="457" name="楕円 456">
          <a:extLst>
            <a:ext uri="{FF2B5EF4-FFF2-40B4-BE49-F238E27FC236}">
              <a16:creationId xmlns:a16="http://schemas.microsoft.com/office/drawing/2014/main" id="{750D69CC-81AC-48DF-9459-917B02136BF1}"/>
            </a:ext>
          </a:extLst>
        </xdr:cNvPr>
        <xdr:cNvSpPr/>
      </xdr:nvSpPr>
      <xdr:spPr>
        <a:xfrm>
          <a:off x="15430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38100</xdr:rowOff>
    </xdr:from>
    <xdr:to>
      <xdr:col>85</xdr:col>
      <xdr:colOff>127000</xdr:colOff>
      <xdr:row>61</xdr:row>
      <xdr:rowOff>106680</xdr:rowOff>
    </xdr:to>
    <xdr:cxnSp macro="">
      <xdr:nvCxnSpPr>
        <xdr:cNvPr id="458" name="直線コネクタ 457">
          <a:extLst>
            <a:ext uri="{FF2B5EF4-FFF2-40B4-BE49-F238E27FC236}">
              <a16:creationId xmlns:a16="http://schemas.microsoft.com/office/drawing/2014/main" id="{9D0A45CA-0EC2-42EB-9296-01DBA16AD3DB}"/>
            </a:ext>
          </a:extLst>
        </xdr:cNvPr>
        <xdr:cNvCxnSpPr/>
      </xdr:nvCxnSpPr>
      <xdr:spPr>
        <a:xfrm>
          <a:off x="15481300" y="1049655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151130</xdr:rowOff>
    </xdr:from>
    <xdr:to>
      <xdr:col>76</xdr:col>
      <xdr:colOff>165100</xdr:colOff>
      <xdr:row>61</xdr:row>
      <xdr:rowOff>81280</xdr:rowOff>
    </xdr:to>
    <xdr:sp macro="" textlink="">
      <xdr:nvSpPr>
        <xdr:cNvPr id="459" name="楕円 458">
          <a:extLst>
            <a:ext uri="{FF2B5EF4-FFF2-40B4-BE49-F238E27FC236}">
              <a16:creationId xmlns:a16="http://schemas.microsoft.com/office/drawing/2014/main" id="{297BB8A7-4937-4705-AC3A-84A2907729CB}"/>
            </a:ext>
          </a:extLst>
        </xdr:cNvPr>
        <xdr:cNvSpPr/>
      </xdr:nvSpPr>
      <xdr:spPr>
        <a:xfrm>
          <a:off x="14541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30480</xdr:rowOff>
    </xdr:from>
    <xdr:to>
      <xdr:col>81</xdr:col>
      <xdr:colOff>50800</xdr:colOff>
      <xdr:row>61</xdr:row>
      <xdr:rowOff>38100</xdr:rowOff>
    </xdr:to>
    <xdr:cxnSp macro="">
      <xdr:nvCxnSpPr>
        <xdr:cNvPr id="460" name="直線コネクタ 459">
          <a:extLst>
            <a:ext uri="{FF2B5EF4-FFF2-40B4-BE49-F238E27FC236}">
              <a16:creationId xmlns:a16="http://schemas.microsoft.com/office/drawing/2014/main" id="{527E8EEC-CA1A-48B7-80E5-316C949F6815}"/>
            </a:ext>
          </a:extLst>
        </xdr:cNvPr>
        <xdr:cNvCxnSpPr/>
      </xdr:nvCxnSpPr>
      <xdr:spPr>
        <a:xfrm>
          <a:off x="14592300" y="104889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111125</xdr:rowOff>
    </xdr:from>
    <xdr:to>
      <xdr:col>72</xdr:col>
      <xdr:colOff>38100</xdr:colOff>
      <xdr:row>61</xdr:row>
      <xdr:rowOff>41275</xdr:rowOff>
    </xdr:to>
    <xdr:sp macro="" textlink="">
      <xdr:nvSpPr>
        <xdr:cNvPr id="461" name="楕円 460">
          <a:extLst>
            <a:ext uri="{FF2B5EF4-FFF2-40B4-BE49-F238E27FC236}">
              <a16:creationId xmlns:a16="http://schemas.microsoft.com/office/drawing/2014/main" id="{64672DCC-D09F-45E0-96D1-0204A871BEDF}"/>
            </a:ext>
          </a:extLst>
        </xdr:cNvPr>
        <xdr:cNvSpPr/>
      </xdr:nvSpPr>
      <xdr:spPr>
        <a:xfrm>
          <a:off x="13652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161925</xdr:rowOff>
    </xdr:from>
    <xdr:to>
      <xdr:col>76</xdr:col>
      <xdr:colOff>114300</xdr:colOff>
      <xdr:row>61</xdr:row>
      <xdr:rowOff>30480</xdr:rowOff>
    </xdr:to>
    <xdr:cxnSp macro="">
      <xdr:nvCxnSpPr>
        <xdr:cNvPr id="462" name="直線コネクタ 461">
          <a:extLst>
            <a:ext uri="{FF2B5EF4-FFF2-40B4-BE49-F238E27FC236}">
              <a16:creationId xmlns:a16="http://schemas.microsoft.com/office/drawing/2014/main" id="{BB30BFEF-78E1-42B5-9A4F-2F5ED3A04E08}"/>
            </a:ext>
          </a:extLst>
        </xdr:cNvPr>
        <xdr:cNvCxnSpPr/>
      </xdr:nvCxnSpPr>
      <xdr:spPr>
        <a:xfrm>
          <a:off x="13703300" y="104489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73025</xdr:rowOff>
    </xdr:from>
    <xdr:to>
      <xdr:col>67</xdr:col>
      <xdr:colOff>101600</xdr:colOff>
      <xdr:row>61</xdr:row>
      <xdr:rowOff>3175</xdr:rowOff>
    </xdr:to>
    <xdr:sp macro="" textlink="">
      <xdr:nvSpPr>
        <xdr:cNvPr id="463" name="楕円 462">
          <a:extLst>
            <a:ext uri="{FF2B5EF4-FFF2-40B4-BE49-F238E27FC236}">
              <a16:creationId xmlns:a16="http://schemas.microsoft.com/office/drawing/2014/main" id="{5EBB9340-E38E-4AEC-AAE0-608146954A37}"/>
            </a:ext>
          </a:extLst>
        </xdr:cNvPr>
        <xdr:cNvSpPr/>
      </xdr:nvSpPr>
      <xdr:spPr>
        <a:xfrm>
          <a:off x="12763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123825</xdr:rowOff>
    </xdr:from>
    <xdr:to>
      <xdr:col>71</xdr:col>
      <xdr:colOff>177800</xdr:colOff>
      <xdr:row>60</xdr:row>
      <xdr:rowOff>161925</xdr:rowOff>
    </xdr:to>
    <xdr:cxnSp macro="">
      <xdr:nvCxnSpPr>
        <xdr:cNvPr id="464" name="直線コネクタ 463">
          <a:extLst>
            <a:ext uri="{FF2B5EF4-FFF2-40B4-BE49-F238E27FC236}">
              <a16:creationId xmlns:a16="http://schemas.microsoft.com/office/drawing/2014/main" id="{ADE356B0-7061-4151-874D-DAF9C2CD02A2}"/>
            </a:ext>
          </a:extLst>
        </xdr:cNvPr>
        <xdr:cNvCxnSpPr/>
      </xdr:nvCxnSpPr>
      <xdr:spPr>
        <a:xfrm>
          <a:off x="12814300" y="1041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139717</xdr:rowOff>
    </xdr:from>
    <xdr:ext cx="405111" cy="259045"/>
    <xdr:sp macro="" textlink="">
      <xdr:nvSpPr>
        <xdr:cNvPr id="465" name="n_1aveValue【学校施設】&#10;有形固定資産減価償却率">
          <a:extLst>
            <a:ext uri="{FF2B5EF4-FFF2-40B4-BE49-F238E27FC236}">
              <a16:creationId xmlns:a16="http://schemas.microsoft.com/office/drawing/2014/main" id="{546037C7-738E-4AB3-A696-B6CF500C2CA0}"/>
            </a:ext>
          </a:extLst>
        </xdr:cNvPr>
        <xdr:cNvSpPr txBox="1"/>
      </xdr:nvSpPr>
      <xdr:spPr>
        <a:xfrm>
          <a:off x="152660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116857</xdr:rowOff>
    </xdr:from>
    <xdr:ext cx="405111" cy="259045"/>
    <xdr:sp macro="" textlink="">
      <xdr:nvSpPr>
        <xdr:cNvPr id="466" name="n_2aveValue【学校施設】&#10;有形固定資産減価償却率">
          <a:extLst>
            <a:ext uri="{FF2B5EF4-FFF2-40B4-BE49-F238E27FC236}">
              <a16:creationId xmlns:a16="http://schemas.microsoft.com/office/drawing/2014/main" id="{D5BDAEF4-05D1-4D09-A256-9B1E43C0D66D}"/>
            </a:ext>
          </a:extLst>
        </xdr:cNvPr>
        <xdr:cNvSpPr txBox="1"/>
      </xdr:nvSpPr>
      <xdr:spPr>
        <a:xfrm>
          <a:off x="14389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90187</xdr:rowOff>
    </xdr:from>
    <xdr:ext cx="405111" cy="259045"/>
    <xdr:sp macro="" textlink="">
      <xdr:nvSpPr>
        <xdr:cNvPr id="467" name="n_3aveValue【学校施設】&#10;有形固定資産減価償却率">
          <a:extLst>
            <a:ext uri="{FF2B5EF4-FFF2-40B4-BE49-F238E27FC236}">
              <a16:creationId xmlns:a16="http://schemas.microsoft.com/office/drawing/2014/main" id="{4264BA8E-503C-46FE-A963-3DA259E79403}"/>
            </a:ext>
          </a:extLst>
        </xdr:cNvPr>
        <xdr:cNvSpPr txBox="1"/>
      </xdr:nvSpPr>
      <xdr:spPr>
        <a:xfrm>
          <a:off x="13500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61612</xdr:rowOff>
    </xdr:from>
    <xdr:ext cx="405111" cy="259045"/>
    <xdr:sp macro="" textlink="">
      <xdr:nvSpPr>
        <xdr:cNvPr id="468" name="n_4aveValue【学校施設】&#10;有形固定資産減価償却率">
          <a:extLst>
            <a:ext uri="{FF2B5EF4-FFF2-40B4-BE49-F238E27FC236}">
              <a16:creationId xmlns:a16="http://schemas.microsoft.com/office/drawing/2014/main" id="{99F9BFDC-DE01-4F65-94A2-3699EE3D933F}"/>
            </a:ext>
          </a:extLst>
        </xdr:cNvPr>
        <xdr:cNvSpPr txBox="1"/>
      </xdr:nvSpPr>
      <xdr:spPr>
        <a:xfrm>
          <a:off x="126117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80027</xdr:rowOff>
    </xdr:from>
    <xdr:ext cx="405111" cy="259045"/>
    <xdr:sp macro="" textlink="">
      <xdr:nvSpPr>
        <xdr:cNvPr id="469" name="n_1mainValue【学校施設】&#10;有形固定資産減価償却率">
          <a:extLst>
            <a:ext uri="{FF2B5EF4-FFF2-40B4-BE49-F238E27FC236}">
              <a16:creationId xmlns:a16="http://schemas.microsoft.com/office/drawing/2014/main" id="{53A2595B-BB81-450A-AF74-81B818C910AD}"/>
            </a:ext>
          </a:extLst>
        </xdr:cNvPr>
        <xdr:cNvSpPr txBox="1"/>
      </xdr:nvSpPr>
      <xdr:spPr>
        <a:xfrm>
          <a:off x="152660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72407</xdr:rowOff>
    </xdr:from>
    <xdr:ext cx="405111" cy="259045"/>
    <xdr:sp macro="" textlink="">
      <xdr:nvSpPr>
        <xdr:cNvPr id="470" name="n_2mainValue【学校施設】&#10;有形固定資産減価償却率">
          <a:extLst>
            <a:ext uri="{FF2B5EF4-FFF2-40B4-BE49-F238E27FC236}">
              <a16:creationId xmlns:a16="http://schemas.microsoft.com/office/drawing/2014/main" id="{DEB83ED1-E730-4ECF-A659-84AE5614439F}"/>
            </a:ext>
          </a:extLst>
        </xdr:cNvPr>
        <xdr:cNvSpPr txBox="1"/>
      </xdr:nvSpPr>
      <xdr:spPr>
        <a:xfrm>
          <a:off x="14389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32402</xdr:rowOff>
    </xdr:from>
    <xdr:ext cx="405111" cy="259045"/>
    <xdr:sp macro="" textlink="">
      <xdr:nvSpPr>
        <xdr:cNvPr id="471" name="n_3mainValue【学校施設】&#10;有形固定資産減価償却率">
          <a:extLst>
            <a:ext uri="{FF2B5EF4-FFF2-40B4-BE49-F238E27FC236}">
              <a16:creationId xmlns:a16="http://schemas.microsoft.com/office/drawing/2014/main" id="{4939A113-9ECB-431D-9713-14226FBEF77D}"/>
            </a:ext>
          </a:extLst>
        </xdr:cNvPr>
        <xdr:cNvSpPr txBox="1"/>
      </xdr:nvSpPr>
      <xdr:spPr>
        <a:xfrm>
          <a:off x="13500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165752</xdr:rowOff>
    </xdr:from>
    <xdr:ext cx="405111" cy="259045"/>
    <xdr:sp macro="" textlink="">
      <xdr:nvSpPr>
        <xdr:cNvPr id="472" name="n_4mainValue【学校施設】&#10;有形固定資産減価償却率">
          <a:extLst>
            <a:ext uri="{FF2B5EF4-FFF2-40B4-BE49-F238E27FC236}">
              <a16:creationId xmlns:a16="http://schemas.microsoft.com/office/drawing/2014/main" id="{5EAAC056-C2DB-4B1A-96A5-F702CBFA31B0}"/>
            </a:ext>
          </a:extLst>
        </xdr:cNvPr>
        <xdr:cNvSpPr txBox="1"/>
      </xdr:nvSpPr>
      <xdr:spPr>
        <a:xfrm>
          <a:off x="12611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712A73E8-49F7-45A6-96C8-0708372B23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17630614-83D1-4115-AB4C-4DFEA102149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70AEF2BC-3C61-4467-BFF2-06B73D5816A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BCF936C9-25F4-45F0-B13A-CC373DACF1F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4A684EC0-C568-4917-B768-14F65E032BA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87A6946C-638A-42D1-8CF9-DEF18EA9013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6ECE8A50-BAD8-4E38-9A30-20D86833E5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1F5D06D8-A077-4BE8-8C47-56C656A7A83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29C5CA5A-CC91-4D00-8530-29EAFD4BCFB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1C8EC73F-5C5C-4E19-9B55-2B8AF5D04C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AE16FDAD-DA7B-466E-9641-A8FFD5882D1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84" name="直線コネクタ 483">
          <a:extLst>
            <a:ext uri="{FF2B5EF4-FFF2-40B4-BE49-F238E27FC236}">
              <a16:creationId xmlns:a16="http://schemas.microsoft.com/office/drawing/2014/main" id="{CF06DE23-25A7-41FA-BF5E-916A6AB7C72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5" name="テキスト ボックス 484">
          <a:extLst>
            <a:ext uri="{FF2B5EF4-FFF2-40B4-BE49-F238E27FC236}">
              <a16:creationId xmlns:a16="http://schemas.microsoft.com/office/drawing/2014/main" id="{3A19CCF2-ABD1-438C-970A-4C492FB5B10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6" name="直線コネクタ 485">
          <a:extLst>
            <a:ext uri="{FF2B5EF4-FFF2-40B4-BE49-F238E27FC236}">
              <a16:creationId xmlns:a16="http://schemas.microsoft.com/office/drawing/2014/main" id="{D259A745-2DB0-4326-B89D-DDEAD94024E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7" name="テキスト ボックス 486">
          <a:extLst>
            <a:ext uri="{FF2B5EF4-FFF2-40B4-BE49-F238E27FC236}">
              <a16:creationId xmlns:a16="http://schemas.microsoft.com/office/drawing/2014/main" id="{244E9CBE-103E-4C14-9FBE-357D503B7C6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8" name="直線コネクタ 487">
          <a:extLst>
            <a:ext uri="{FF2B5EF4-FFF2-40B4-BE49-F238E27FC236}">
              <a16:creationId xmlns:a16="http://schemas.microsoft.com/office/drawing/2014/main" id="{E331D974-74EF-46E3-BC15-7035B7E30B8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9" name="テキスト ボックス 488">
          <a:extLst>
            <a:ext uri="{FF2B5EF4-FFF2-40B4-BE49-F238E27FC236}">
              <a16:creationId xmlns:a16="http://schemas.microsoft.com/office/drawing/2014/main" id="{C5B61AAB-6635-4464-BE73-62DF254E945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0" name="直線コネクタ 489">
          <a:extLst>
            <a:ext uri="{FF2B5EF4-FFF2-40B4-BE49-F238E27FC236}">
              <a16:creationId xmlns:a16="http://schemas.microsoft.com/office/drawing/2014/main" id="{10CCDDFE-A577-4E07-94A5-31A39AF4823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1" name="テキスト ボックス 490">
          <a:extLst>
            <a:ext uri="{FF2B5EF4-FFF2-40B4-BE49-F238E27FC236}">
              <a16:creationId xmlns:a16="http://schemas.microsoft.com/office/drawing/2014/main" id="{349EDBF5-D74D-47F4-939B-43E230DC141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2" name="直線コネクタ 491">
          <a:extLst>
            <a:ext uri="{FF2B5EF4-FFF2-40B4-BE49-F238E27FC236}">
              <a16:creationId xmlns:a16="http://schemas.microsoft.com/office/drawing/2014/main" id="{EF89A9F7-9704-44B0-9E55-7503C2506CE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3" name="テキスト ボックス 492">
          <a:extLst>
            <a:ext uri="{FF2B5EF4-FFF2-40B4-BE49-F238E27FC236}">
              <a16:creationId xmlns:a16="http://schemas.microsoft.com/office/drawing/2014/main" id="{8258A49B-B5E2-4BB3-AB95-590AE19D626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8BC2F6F3-F59C-4287-B948-D77CB6805D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5" name="テキスト ボックス 494">
          <a:extLst>
            <a:ext uri="{FF2B5EF4-FFF2-40B4-BE49-F238E27FC236}">
              <a16:creationId xmlns:a16="http://schemas.microsoft.com/office/drawing/2014/main" id="{BCD73991-21F7-452F-ADEE-CE26305943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9DD042B8-200C-44E5-A9A1-03C0C09BAE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497" name="直線コネクタ 496">
          <a:extLst>
            <a:ext uri="{FF2B5EF4-FFF2-40B4-BE49-F238E27FC236}">
              <a16:creationId xmlns:a16="http://schemas.microsoft.com/office/drawing/2014/main" id="{16A7D6D6-2AFD-4F9D-926C-F97EAF586BA2}"/>
            </a:ext>
          </a:extLst>
        </xdr:cNvPr>
        <xdr:cNvCxnSpPr/>
      </xdr:nvCxnSpPr>
      <xdr:spPr>
        <a:xfrm flipV="1">
          <a:off x="22160864" y="942975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498" name="【学校施設】&#10;一人当たり面積最小値テキスト">
          <a:extLst>
            <a:ext uri="{FF2B5EF4-FFF2-40B4-BE49-F238E27FC236}">
              <a16:creationId xmlns:a16="http://schemas.microsoft.com/office/drawing/2014/main" id="{77209C45-20B0-40A8-8BE1-055470955EAD}"/>
            </a:ext>
          </a:extLst>
        </xdr:cNvPr>
        <xdr:cNvSpPr txBox="1"/>
      </xdr:nvSpPr>
      <xdr:spPr>
        <a:xfrm>
          <a:off x="22199600"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499" name="直線コネクタ 498">
          <a:extLst>
            <a:ext uri="{FF2B5EF4-FFF2-40B4-BE49-F238E27FC236}">
              <a16:creationId xmlns:a16="http://schemas.microsoft.com/office/drawing/2014/main" id="{2E1EA90C-7D0D-4627-A21C-BDBF83EBF1A9}"/>
            </a:ext>
          </a:extLst>
        </xdr:cNvPr>
        <xdr:cNvCxnSpPr/>
      </xdr:nvCxnSpPr>
      <xdr:spPr>
        <a:xfrm>
          <a:off x="22072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500" name="【学校施設】&#10;一人当たり面積最大値テキスト">
          <a:extLst>
            <a:ext uri="{FF2B5EF4-FFF2-40B4-BE49-F238E27FC236}">
              <a16:creationId xmlns:a16="http://schemas.microsoft.com/office/drawing/2014/main" id="{6EE4E6F0-571D-462B-8E07-8909523C4722}"/>
            </a:ext>
          </a:extLst>
        </xdr:cNvPr>
        <xdr:cNvSpPr txBox="1"/>
      </xdr:nvSpPr>
      <xdr:spPr>
        <a:xfrm>
          <a:off x="22199600" y="920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501" name="直線コネクタ 500">
          <a:extLst>
            <a:ext uri="{FF2B5EF4-FFF2-40B4-BE49-F238E27FC236}">
              <a16:creationId xmlns:a16="http://schemas.microsoft.com/office/drawing/2014/main" id="{D6409949-6A14-49E5-A0CE-360815599506}"/>
            </a:ext>
          </a:extLst>
        </xdr:cNvPr>
        <xdr:cNvCxnSpPr/>
      </xdr:nvCxnSpPr>
      <xdr:spPr>
        <a:xfrm>
          <a:off x="22072600" y="942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39895</xdr:rowOff>
    </xdr:from>
    <xdr:ext cx="469744" cy="259045"/>
    <xdr:sp macro="" textlink="">
      <xdr:nvSpPr>
        <xdr:cNvPr id="502" name="【学校施設】&#10;一人当たり面積平均値テキスト">
          <a:extLst>
            <a:ext uri="{FF2B5EF4-FFF2-40B4-BE49-F238E27FC236}">
              <a16:creationId xmlns:a16="http://schemas.microsoft.com/office/drawing/2014/main" id="{DD4CB1FD-DB4E-49F5-94C1-64293FEA5FE2}"/>
            </a:ext>
          </a:extLst>
        </xdr:cNvPr>
        <xdr:cNvSpPr txBox="1"/>
      </xdr:nvSpPr>
      <xdr:spPr>
        <a:xfrm>
          <a:off x="22199600" y="1032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503" name="フローチャート: 判断 502">
          <a:extLst>
            <a:ext uri="{FF2B5EF4-FFF2-40B4-BE49-F238E27FC236}">
              <a16:creationId xmlns:a16="http://schemas.microsoft.com/office/drawing/2014/main" id="{FD1AF51A-D920-49A9-807A-91D160FC735E}"/>
            </a:ext>
          </a:extLst>
        </xdr:cNvPr>
        <xdr:cNvSpPr/>
      </xdr:nvSpPr>
      <xdr:spPr>
        <a:xfrm>
          <a:off x="22110700" y="104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504" name="フローチャート: 判断 503">
          <a:extLst>
            <a:ext uri="{FF2B5EF4-FFF2-40B4-BE49-F238E27FC236}">
              <a16:creationId xmlns:a16="http://schemas.microsoft.com/office/drawing/2014/main" id="{87AE65EA-4720-4261-AC76-36A7C0B133FB}"/>
            </a:ext>
          </a:extLst>
        </xdr:cNvPr>
        <xdr:cNvSpPr/>
      </xdr:nvSpPr>
      <xdr:spPr>
        <a:xfrm>
          <a:off x="21272500" y="1050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505" name="フローチャート: 判断 504">
          <a:extLst>
            <a:ext uri="{FF2B5EF4-FFF2-40B4-BE49-F238E27FC236}">
              <a16:creationId xmlns:a16="http://schemas.microsoft.com/office/drawing/2014/main" id="{D9E78305-E4AD-4BDC-BBCF-9030BD25EBE4}"/>
            </a:ext>
          </a:extLst>
        </xdr:cNvPr>
        <xdr:cNvSpPr/>
      </xdr:nvSpPr>
      <xdr:spPr>
        <a:xfrm>
          <a:off x="20383500" y="1047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506" name="フローチャート: 判断 505">
          <a:extLst>
            <a:ext uri="{FF2B5EF4-FFF2-40B4-BE49-F238E27FC236}">
              <a16:creationId xmlns:a16="http://schemas.microsoft.com/office/drawing/2014/main" id="{DA97DF78-5D3D-4ECA-AEC5-8DE0B94D5AC1}"/>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507" name="フローチャート: 判断 506">
          <a:extLst>
            <a:ext uri="{FF2B5EF4-FFF2-40B4-BE49-F238E27FC236}">
              <a16:creationId xmlns:a16="http://schemas.microsoft.com/office/drawing/2014/main" id="{1F37DEAC-7F4B-482B-820C-98BDCAE47BDD}"/>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18F6F69C-1581-447A-A853-ED28520655D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86B732D-37BB-42F1-85B9-9383ACD2BF3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E874F53-F3CF-4921-9D81-601BDFF9384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8D3FDE0C-2497-49CF-AB40-FCBDBDA3A34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73763C86-5E9E-4279-A989-83594B9DFA2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5969</xdr:rowOff>
    </xdr:from>
    <xdr:to>
      <xdr:col>116</xdr:col>
      <xdr:colOff>114300</xdr:colOff>
      <xdr:row>62</xdr:row>
      <xdr:rowOff>107569</xdr:rowOff>
    </xdr:to>
    <xdr:sp macro="" textlink="">
      <xdr:nvSpPr>
        <xdr:cNvPr id="513" name="楕円 512">
          <a:extLst>
            <a:ext uri="{FF2B5EF4-FFF2-40B4-BE49-F238E27FC236}">
              <a16:creationId xmlns:a16="http://schemas.microsoft.com/office/drawing/2014/main" id="{024815BD-0A23-45CD-BBCD-7AEFDD311EEA}"/>
            </a:ext>
          </a:extLst>
        </xdr:cNvPr>
        <xdr:cNvSpPr/>
      </xdr:nvSpPr>
      <xdr:spPr>
        <a:xfrm>
          <a:off x="22110700" y="1063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155846</xdr:rowOff>
    </xdr:from>
    <xdr:ext cx="469744" cy="259045"/>
    <xdr:sp macro="" textlink="">
      <xdr:nvSpPr>
        <xdr:cNvPr id="514" name="【学校施設】&#10;一人当たり面積該当値テキスト">
          <a:extLst>
            <a:ext uri="{FF2B5EF4-FFF2-40B4-BE49-F238E27FC236}">
              <a16:creationId xmlns:a16="http://schemas.microsoft.com/office/drawing/2014/main" id="{AC9AEBA7-3007-4B53-80F8-800F21FBAAA1}"/>
            </a:ext>
          </a:extLst>
        </xdr:cNvPr>
        <xdr:cNvSpPr txBox="1"/>
      </xdr:nvSpPr>
      <xdr:spPr>
        <a:xfrm>
          <a:off x="22199600" y="1061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20447</xdr:rowOff>
    </xdr:from>
    <xdr:to>
      <xdr:col>112</xdr:col>
      <xdr:colOff>38100</xdr:colOff>
      <xdr:row>62</xdr:row>
      <xdr:rowOff>122047</xdr:rowOff>
    </xdr:to>
    <xdr:sp macro="" textlink="">
      <xdr:nvSpPr>
        <xdr:cNvPr id="515" name="楕円 514">
          <a:extLst>
            <a:ext uri="{FF2B5EF4-FFF2-40B4-BE49-F238E27FC236}">
              <a16:creationId xmlns:a16="http://schemas.microsoft.com/office/drawing/2014/main" id="{E0964BBA-7847-4BE5-8938-09BED9B02477}"/>
            </a:ext>
          </a:extLst>
        </xdr:cNvPr>
        <xdr:cNvSpPr/>
      </xdr:nvSpPr>
      <xdr:spPr>
        <a:xfrm>
          <a:off x="21272500" y="1065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56769</xdr:rowOff>
    </xdr:from>
    <xdr:to>
      <xdr:col>116</xdr:col>
      <xdr:colOff>63500</xdr:colOff>
      <xdr:row>62</xdr:row>
      <xdr:rowOff>71247</xdr:rowOff>
    </xdr:to>
    <xdr:cxnSp macro="">
      <xdr:nvCxnSpPr>
        <xdr:cNvPr id="516" name="直線コネクタ 515">
          <a:extLst>
            <a:ext uri="{FF2B5EF4-FFF2-40B4-BE49-F238E27FC236}">
              <a16:creationId xmlns:a16="http://schemas.microsoft.com/office/drawing/2014/main" id="{B0D0B6A0-3471-4333-AF0B-31C7752EB3DE}"/>
            </a:ext>
          </a:extLst>
        </xdr:cNvPr>
        <xdr:cNvCxnSpPr/>
      </xdr:nvCxnSpPr>
      <xdr:spPr>
        <a:xfrm flipV="1">
          <a:off x="21323300" y="1068666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34163</xdr:rowOff>
    </xdr:from>
    <xdr:to>
      <xdr:col>107</xdr:col>
      <xdr:colOff>101600</xdr:colOff>
      <xdr:row>62</xdr:row>
      <xdr:rowOff>135763</xdr:rowOff>
    </xdr:to>
    <xdr:sp macro="" textlink="">
      <xdr:nvSpPr>
        <xdr:cNvPr id="517" name="楕円 516">
          <a:extLst>
            <a:ext uri="{FF2B5EF4-FFF2-40B4-BE49-F238E27FC236}">
              <a16:creationId xmlns:a16="http://schemas.microsoft.com/office/drawing/2014/main" id="{F8E96811-CB73-43A1-97DE-235DC6E824D5}"/>
            </a:ext>
          </a:extLst>
        </xdr:cNvPr>
        <xdr:cNvSpPr/>
      </xdr:nvSpPr>
      <xdr:spPr>
        <a:xfrm>
          <a:off x="20383500" y="1066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71247</xdr:rowOff>
    </xdr:from>
    <xdr:to>
      <xdr:col>111</xdr:col>
      <xdr:colOff>177800</xdr:colOff>
      <xdr:row>62</xdr:row>
      <xdr:rowOff>84963</xdr:rowOff>
    </xdr:to>
    <xdr:cxnSp macro="">
      <xdr:nvCxnSpPr>
        <xdr:cNvPr id="518" name="直線コネクタ 517">
          <a:extLst>
            <a:ext uri="{FF2B5EF4-FFF2-40B4-BE49-F238E27FC236}">
              <a16:creationId xmlns:a16="http://schemas.microsoft.com/office/drawing/2014/main" id="{013B3AA8-BE50-4FC6-9CC4-3CF40C61244E}"/>
            </a:ext>
          </a:extLst>
        </xdr:cNvPr>
        <xdr:cNvCxnSpPr/>
      </xdr:nvCxnSpPr>
      <xdr:spPr>
        <a:xfrm flipV="1">
          <a:off x="20434300" y="10701147"/>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47879</xdr:rowOff>
    </xdr:from>
    <xdr:to>
      <xdr:col>102</xdr:col>
      <xdr:colOff>165100</xdr:colOff>
      <xdr:row>62</xdr:row>
      <xdr:rowOff>149479</xdr:rowOff>
    </xdr:to>
    <xdr:sp macro="" textlink="">
      <xdr:nvSpPr>
        <xdr:cNvPr id="519" name="楕円 518">
          <a:extLst>
            <a:ext uri="{FF2B5EF4-FFF2-40B4-BE49-F238E27FC236}">
              <a16:creationId xmlns:a16="http://schemas.microsoft.com/office/drawing/2014/main" id="{584161C1-B2DA-45B4-9E48-0FBAFCA7FC6A}"/>
            </a:ext>
          </a:extLst>
        </xdr:cNvPr>
        <xdr:cNvSpPr/>
      </xdr:nvSpPr>
      <xdr:spPr>
        <a:xfrm>
          <a:off x="19494500" y="106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84963</xdr:rowOff>
    </xdr:from>
    <xdr:to>
      <xdr:col>107</xdr:col>
      <xdr:colOff>50800</xdr:colOff>
      <xdr:row>62</xdr:row>
      <xdr:rowOff>98679</xdr:rowOff>
    </xdr:to>
    <xdr:cxnSp macro="">
      <xdr:nvCxnSpPr>
        <xdr:cNvPr id="520" name="直線コネクタ 519">
          <a:extLst>
            <a:ext uri="{FF2B5EF4-FFF2-40B4-BE49-F238E27FC236}">
              <a16:creationId xmlns:a16="http://schemas.microsoft.com/office/drawing/2014/main" id="{93D37462-286D-4E14-8A43-B0AAB709D4B1}"/>
            </a:ext>
          </a:extLst>
        </xdr:cNvPr>
        <xdr:cNvCxnSpPr/>
      </xdr:nvCxnSpPr>
      <xdr:spPr>
        <a:xfrm flipV="1">
          <a:off x="19545300" y="1071486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62738</xdr:rowOff>
    </xdr:from>
    <xdr:to>
      <xdr:col>98</xdr:col>
      <xdr:colOff>38100</xdr:colOff>
      <xdr:row>62</xdr:row>
      <xdr:rowOff>164338</xdr:rowOff>
    </xdr:to>
    <xdr:sp macro="" textlink="">
      <xdr:nvSpPr>
        <xdr:cNvPr id="521" name="楕円 520">
          <a:extLst>
            <a:ext uri="{FF2B5EF4-FFF2-40B4-BE49-F238E27FC236}">
              <a16:creationId xmlns:a16="http://schemas.microsoft.com/office/drawing/2014/main" id="{7B6738DA-6035-4360-88DF-24D493B2A6C3}"/>
            </a:ext>
          </a:extLst>
        </xdr:cNvPr>
        <xdr:cNvSpPr/>
      </xdr:nvSpPr>
      <xdr:spPr>
        <a:xfrm>
          <a:off x="18605500" y="1069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98679</xdr:rowOff>
    </xdr:from>
    <xdr:to>
      <xdr:col>102</xdr:col>
      <xdr:colOff>114300</xdr:colOff>
      <xdr:row>62</xdr:row>
      <xdr:rowOff>113538</xdr:rowOff>
    </xdr:to>
    <xdr:cxnSp macro="">
      <xdr:nvCxnSpPr>
        <xdr:cNvPr id="522" name="直線コネクタ 521">
          <a:extLst>
            <a:ext uri="{FF2B5EF4-FFF2-40B4-BE49-F238E27FC236}">
              <a16:creationId xmlns:a16="http://schemas.microsoft.com/office/drawing/2014/main" id="{EF1D95DE-58FE-4594-8EBE-2B5896EFD5F7}"/>
            </a:ext>
          </a:extLst>
        </xdr:cNvPr>
        <xdr:cNvCxnSpPr/>
      </xdr:nvCxnSpPr>
      <xdr:spPr>
        <a:xfrm flipV="1">
          <a:off x="18656300" y="1072857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161815</xdr:rowOff>
    </xdr:from>
    <xdr:ext cx="469744" cy="259045"/>
    <xdr:sp macro="" textlink="">
      <xdr:nvSpPr>
        <xdr:cNvPr id="523" name="n_1aveValue【学校施設】&#10;一人当たり面積">
          <a:extLst>
            <a:ext uri="{FF2B5EF4-FFF2-40B4-BE49-F238E27FC236}">
              <a16:creationId xmlns:a16="http://schemas.microsoft.com/office/drawing/2014/main" id="{2A448EA2-3253-4D86-8B39-C3099EF79212}"/>
            </a:ext>
          </a:extLst>
        </xdr:cNvPr>
        <xdr:cNvSpPr txBox="1"/>
      </xdr:nvSpPr>
      <xdr:spPr>
        <a:xfrm>
          <a:off x="21075727" y="1027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134764</xdr:rowOff>
    </xdr:from>
    <xdr:ext cx="469744" cy="259045"/>
    <xdr:sp macro="" textlink="">
      <xdr:nvSpPr>
        <xdr:cNvPr id="524" name="n_2aveValue【学校施設】&#10;一人当たり面積">
          <a:extLst>
            <a:ext uri="{FF2B5EF4-FFF2-40B4-BE49-F238E27FC236}">
              <a16:creationId xmlns:a16="http://schemas.microsoft.com/office/drawing/2014/main" id="{E279F786-0948-4FAF-9EE8-BFD9D11A6545}"/>
            </a:ext>
          </a:extLst>
        </xdr:cNvPr>
        <xdr:cNvSpPr txBox="1"/>
      </xdr:nvSpPr>
      <xdr:spPr>
        <a:xfrm>
          <a:off x="20199427" y="1025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525" name="n_3aveValue【学校施設】&#10;一人当たり面積">
          <a:extLst>
            <a:ext uri="{FF2B5EF4-FFF2-40B4-BE49-F238E27FC236}">
              <a16:creationId xmlns:a16="http://schemas.microsoft.com/office/drawing/2014/main" id="{FBD1B9BD-E4DE-4700-AD1C-840F2CDB6073}"/>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526" name="n_4aveValue【学校施設】&#10;一人当たり面積">
          <a:extLst>
            <a:ext uri="{FF2B5EF4-FFF2-40B4-BE49-F238E27FC236}">
              <a16:creationId xmlns:a16="http://schemas.microsoft.com/office/drawing/2014/main" id="{4141C6DE-A6D2-4164-8757-A9FB240E448B}"/>
            </a:ext>
          </a:extLst>
        </xdr:cNvPr>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113174</xdr:rowOff>
    </xdr:from>
    <xdr:ext cx="469744" cy="259045"/>
    <xdr:sp macro="" textlink="">
      <xdr:nvSpPr>
        <xdr:cNvPr id="527" name="n_1mainValue【学校施設】&#10;一人当たり面積">
          <a:extLst>
            <a:ext uri="{FF2B5EF4-FFF2-40B4-BE49-F238E27FC236}">
              <a16:creationId xmlns:a16="http://schemas.microsoft.com/office/drawing/2014/main" id="{16075638-6172-44B2-AD45-8396C8C6BB0F}"/>
            </a:ext>
          </a:extLst>
        </xdr:cNvPr>
        <xdr:cNvSpPr txBox="1"/>
      </xdr:nvSpPr>
      <xdr:spPr>
        <a:xfrm>
          <a:off x="21075727" y="107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126890</xdr:rowOff>
    </xdr:from>
    <xdr:ext cx="469744" cy="259045"/>
    <xdr:sp macro="" textlink="">
      <xdr:nvSpPr>
        <xdr:cNvPr id="528" name="n_2mainValue【学校施設】&#10;一人当たり面積">
          <a:extLst>
            <a:ext uri="{FF2B5EF4-FFF2-40B4-BE49-F238E27FC236}">
              <a16:creationId xmlns:a16="http://schemas.microsoft.com/office/drawing/2014/main" id="{4F6751F1-34D7-49C5-B314-8143341A4FA8}"/>
            </a:ext>
          </a:extLst>
        </xdr:cNvPr>
        <xdr:cNvSpPr txBox="1"/>
      </xdr:nvSpPr>
      <xdr:spPr>
        <a:xfrm>
          <a:off x="20199427" y="1075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140606</xdr:rowOff>
    </xdr:from>
    <xdr:ext cx="469744" cy="259045"/>
    <xdr:sp macro="" textlink="">
      <xdr:nvSpPr>
        <xdr:cNvPr id="529" name="n_3mainValue【学校施設】&#10;一人当たり面積">
          <a:extLst>
            <a:ext uri="{FF2B5EF4-FFF2-40B4-BE49-F238E27FC236}">
              <a16:creationId xmlns:a16="http://schemas.microsoft.com/office/drawing/2014/main" id="{D4F4995F-ACBB-4410-B385-808FD0920C3F}"/>
            </a:ext>
          </a:extLst>
        </xdr:cNvPr>
        <xdr:cNvSpPr txBox="1"/>
      </xdr:nvSpPr>
      <xdr:spPr>
        <a:xfrm>
          <a:off x="19310427"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155465</xdr:rowOff>
    </xdr:from>
    <xdr:ext cx="469744" cy="259045"/>
    <xdr:sp macro="" textlink="">
      <xdr:nvSpPr>
        <xdr:cNvPr id="530" name="n_4mainValue【学校施設】&#10;一人当たり面積">
          <a:extLst>
            <a:ext uri="{FF2B5EF4-FFF2-40B4-BE49-F238E27FC236}">
              <a16:creationId xmlns:a16="http://schemas.microsoft.com/office/drawing/2014/main" id="{B6AEEE00-F03A-441C-A7B8-FC1C8CEFC8D4}"/>
            </a:ext>
          </a:extLst>
        </xdr:cNvPr>
        <xdr:cNvSpPr txBox="1"/>
      </xdr:nvSpPr>
      <xdr:spPr>
        <a:xfrm>
          <a:off x="18421427" y="1078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76702F6F-78C4-458C-B15C-11629CD21D5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2A30188B-D400-4E9A-9C10-A3E7DE0F4F9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D75460F3-64BB-4DCA-83AF-22AA58B4C9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F6E1F8BC-FE81-4D46-AA88-2C036240680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F275A6F0-E7C6-48F9-A8A3-4F3B5376505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BC0725D6-0E89-4A71-8D74-21D16F02F8F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1372401E-8FED-42CE-896A-0DE22935B7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CF8689D6-B2F4-4B47-BD34-13C5D1AC7C4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5C080146-B9D4-4073-9234-09A1B508FD5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248C9A3-96E4-4D1B-AE4D-5B858A062A4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C7CC4039-E643-434E-B577-99DFFC83C1C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42" name="直線コネクタ 541">
          <a:extLst>
            <a:ext uri="{FF2B5EF4-FFF2-40B4-BE49-F238E27FC236}">
              <a16:creationId xmlns:a16="http://schemas.microsoft.com/office/drawing/2014/main" id="{F33AE398-EAE9-4294-B0C7-7FB296617469}"/>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43" name="テキスト ボックス 542">
          <a:extLst>
            <a:ext uri="{FF2B5EF4-FFF2-40B4-BE49-F238E27FC236}">
              <a16:creationId xmlns:a16="http://schemas.microsoft.com/office/drawing/2014/main" id="{4412E6EF-B8C4-45AD-A5A8-EAFC47CE07EB}"/>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44" name="直線コネクタ 543">
          <a:extLst>
            <a:ext uri="{FF2B5EF4-FFF2-40B4-BE49-F238E27FC236}">
              <a16:creationId xmlns:a16="http://schemas.microsoft.com/office/drawing/2014/main" id="{1690C79B-80B1-401D-BD66-2113699EAA2C}"/>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45" name="テキスト ボックス 544">
          <a:extLst>
            <a:ext uri="{FF2B5EF4-FFF2-40B4-BE49-F238E27FC236}">
              <a16:creationId xmlns:a16="http://schemas.microsoft.com/office/drawing/2014/main" id="{63E450D5-7341-4D52-B664-CA692ACA4DBB}"/>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6" name="直線コネクタ 545">
          <a:extLst>
            <a:ext uri="{FF2B5EF4-FFF2-40B4-BE49-F238E27FC236}">
              <a16:creationId xmlns:a16="http://schemas.microsoft.com/office/drawing/2014/main" id="{8060F33B-BBA3-4636-8D8A-747FF4AAE01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47" name="テキスト ボックス 546">
          <a:extLst>
            <a:ext uri="{FF2B5EF4-FFF2-40B4-BE49-F238E27FC236}">
              <a16:creationId xmlns:a16="http://schemas.microsoft.com/office/drawing/2014/main" id="{961FF50F-08B8-40B5-9DD4-8315E7FBA87A}"/>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48" name="直線コネクタ 547">
          <a:extLst>
            <a:ext uri="{FF2B5EF4-FFF2-40B4-BE49-F238E27FC236}">
              <a16:creationId xmlns:a16="http://schemas.microsoft.com/office/drawing/2014/main" id="{1932545A-A49C-42DF-A79F-657E1765F4EE}"/>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49" name="テキスト ボックス 548">
          <a:extLst>
            <a:ext uri="{FF2B5EF4-FFF2-40B4-BE49-F238E27FC236}">
              <a16:creationId xmlns:a16="http://schemas.microsoft.com/office/drawing/2014/main" id="{CEFACE8C-C215-4D38-A33E-548B7FB6D92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34A22757-5AE1-4E39-B271-F779114BFB7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51" name="テキスト ボックス 550">
          <a:extLst>
            <a:ext uri="{FF2B5EF4-FFF2-40B4-BE49-F238E27FC236}">
              <a16:creationId xmlns:a16="http://schemas.microsoft.com/office/drawing/2014/main" id="{F8A0A21C-9104-49E8-9461-56230F671CD9}"/>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児童館】&#10;有形固定資産減価償却率グラフ枠">
          <a:extLst>
            <a:ext uri="{FF2B5EF4-FFF2-40B4-BE49-F238E27FC236}">
              <a16:creationId xmlns:a16="http://schemas.microsoft.com/office/drawing/2014/main" id="{E3A85EA9-01A8-4A16-9D33-44B8BD9F22D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136398</xdr:rowOff>
    </xdr:from>
    <xdr:to>
      <xdr:col>85</xdr:col>
      <xdr:colOff>126364</xdr:colOff>
      <xdr:row>86</xdr:row>
      <xdr:rowOff>38100</xdr:rowOff>
    </xdr:to>
    <xdr:cxnSp macro="">
      <xdr:nvCxnSpPr>
        <xdr:cNvPr id="553" name="直線コネクタ 552">
          <a:extLst>
            <a:ext uri="{FF2B5EF4-FFF2-40B4-BE49-F238E27FC236}">
              <a16:creationId xmlns:a16="http://schemas.microsoft.com/office/drawing/2014/main" id="{B8DD49CA-460D-420F-9153-55F4DE4FD70E}"/>
            </a:ext>
          </a:extLst>
        </xdr:cNvPr>
        <xdr:cNvCxnSpPr/>
      </xdr:nvCxnSpPr>
      <xdr:spPr>
        <a:xfrm flipV="1">
          <a:off x="16318864" y="13338048"/>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554" name="【児童館】&#10;有形固定資産減価償却率最小値テキスト">
          <a:extLst>
            <a:ext uri="{FF2B5EF4-FFF2-40B4-BE49-F238E27FC236}">
              <a16:creationId xmlns:a16="http://schemas.microsoft.com/office/drawing/2014/main" id="{A6BF0218-B5CB-4895-8B66-5DA61870CBA1}"/>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555" name="直線コネクタ 554">
          <a:extLst>
            <a:ext uri="{FF2B5EF4-FFF2-40B4-BE49-F238E27FC236}">
              <a16:creationId xmlns:a16="http://schemas.microsoft.com/office/drawing/2014/main" id="{38F32102-7CAC-41B3-B3B7-379FC6F4049E}"/>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83075</xdr:rowOff>
    </xdr:from>
    <xdr:ext cx="405111" cy="259045"/>
    <xdr:sp macro="" textlink="">
      <xdr:nvSpPr>
        <xdr:cNvPr id="556" name="【児童館】&#10;有形固定資産減価償却率最大値テキスト">
          <a:extLst>
            <a:ext uri="{FF2B5EF4-FFF2-40B4-BE49-F238E27FC236}">
              <a16:creationId xmlns:a16="http://schemas.microsoft.com/office/drawing/2014/main" id="{92783F43-58B3-4ECF-974B-DEC9091E0A35}"/>
            </a:ext>
          </a:extLst>
        </xdr:cNvPr>
        <xdr:cNvSpPr txBox="1"/>
      </xdr:nvSpPr>
      <xdr:spPr>
        <a:xfrm>
          <a:off x="16357600" y="1311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136398</xdr:rowOff>
    </xdr:from>
    <xdr:to>
      <xdr:col>86</xdr:col>
      <xdr:colOff>25400</xdr:colOff>
      <xdr:row>77</xdr:row>
      <xdr:rowOff>136398</xdr:rowOff>
    </xdr:to>
    <xdr:cxnSp macro="">
      <xdr:nvCxnSpPr>
        <xdr:cNvPr id="557" name="直線コネクタ 556">
          <a:extLst>
            <a:ext uri="{FF2B5EF4-FFF2-40B4-BE49-F238E27FC236}">
              <a16:creationId xmlns:a16="http://schemas.microsoft.com/office/drawing/2014/main" id="{35FDDEC3-79F2-4DDE-B7D6-3F6885D02BB8}"/>
            </a:ext>
          </a:extLst>
        </xdr:cNvPr>
        <xdr:cNvCxnSpPr/>
      </xdr:nvCxnSpPr>
      <xdr:spPr>
        <a:xfrm>
          <a:off x="16230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97045</xdr:rowOff>
    </xdr:from>
    <xdr:ext cx="405111" cy="259045"/>
    <xdr:sp macro="" textlink="">
      <xdr:nvSpPr>
        <xdr:cNvPr id="558" name="【児童館】&#10;有形固定資産減価償却率平均値テキスト">
          <a:extLst>
            <a:ext uri="{FF2B5EF4-FFF2-40B4-BE49-F238E27FC236}">
              <a16:creationId xmlns:a16="http://schemas.microsoft.com/office/drawing/2014/main" id="{180C470B-BF59-4CA1-AF4E-EAAFD85B1A99}"/>
            </a:ext>
          </a:extLst>
        </xdr:cNvPr>
        <xdr:cNvSpPr txBox="1"/>
      </xdr:nvSpPr>
      <xdr:spPr>
        <a:xfrm>
          <a:off x="16357600" y="141559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74168</xdr:rowOff>
    </xdr:from>
    <xdr:to>
      <xdr:col>85</xdr:col>
      <xdr:colOff>177800</xdr:colOff>
      <xdr:row>84</xdr:row>
      <xdr:rowOff>4318</xdr:rowOff>
    </xdr:to>
    <xdr:sp macro="" textlink="">
      <xdr:nvSpPr>
        <xdr:cNvPr id="559" name="フローチャート: 判断 558">
          <a:extLst>
            <a:ext uri="{FF2B5EF4-FFF2-40B4-BE49-F238E27FC236}">
              <a16:creationId xmlns:a16="http://schemas.microsoft.com/office/drawing/2014/main" id="{D52F9B62-1F00-4809-9E2E-7BAB062D0263}"/>
            </a:ext>
          </a:extLst>
        </xdr:cNvPr>
        <xdr:cNvSpPr/>
      </xdr:nvSpPr>
      <xdr:spPr>
        <a:xfrm>
          <a:off x="16268700" y="14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12446</xdr:rowOff>
    </xdr:from>
    <xdr:to>
      <xdr:col>81</xdr:col>
      <xdr:colOff>101600</xdr:colOff>
      <xdr:row>83</xdr:row>
      <xdr:rowOff>114046</xdr:rowOff>
    </xdr:to>
    <xdr:sp macro="" textlink="">
      <xdr:nvSpPr>
        <xdr:cNvPr id="560" name="フローチャート: 判断 559">
          <a:extLst>
            <a:ext uri="{FF2B5EF4-FFF2-40B4-BE49-F238E27FC236}">
              <a16:creationId xmlns:a16="http://schemas.microsoft.com/office/drawing/2014/main" id="{F5FADBAF-AD1F-45BC-881A-595B6289E34E}"/>
            </a:ext>
          </a:extLst>
        </xdr:cNvPr>
        <xdr:cNvSpPr/>
      </xdr:nvSpPr>
      <xdr:spPr>
        <a:xfrm>
          <a:off x="15430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147320</xdr:rowOff>
    </xdr:from>
    <xdr:to>
      <xdr:col>76</xdr:col>
      <xdr:colOff>165100</xdr:colOff>
      <xdr:row>83</xdr:row>
      <xdr:rowOff>77470</xdr:rowOff>
    </xdr:to>
    <xdr:sp macro="" textlink="">
      <xdr:nvSpPr>
        <xdr:cNvPr id="561" name="フローチャート: 判断 560">
          <a:extLst>
            <a:ext uri="{FF2B5EF4-FFF2-40B4-BE49-F238E27FC236}">
              <a16:creationId xmlns:a16="http://schemas.microsoft.com/office/drawing/2014/main" id="{2DF9DD68-BBD1-4E97-A38F-1FBD8267726E}"/>
            </a:ext>
          </a:extLst>
        </xdr:cNvPr>
        <xdr:cNvSpPr/>
      </xdr:nvSpPr>
      <xdr:spPr>
        <a:xfrm>
          <a:off x="14541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87885</xdr:rowOff>
    </xdr:from>
    <xdr:to>
      <xdr:col>72</xdr:col>
      <xdr:colOff>38100</xdr:colOff>
      <xdr:row>83</xdr:row>
      <xdr:rowOff>18035</xdr:rowOff>
    </xdr:to>
    <xdr:sp macro="" textlink="">
      <xdr:nvSpPr>
        <xdr:cNvPr id="562" name="フローチャート: 判断 561">
          <a:extLst>
            <a:ext uri="{FF2B5EF4-FFF2-40B4-BE49-F238E27FC236}">
              <a16:creationId xmlns:a16="http://schemas.microsoft.com/office/drawing/2014/main" id="{DF506168-1C51-438F-B495-D4AAE16B4F77}"/>
            </a:ext>
          </a:extLst>
        </xdr:cNvPr>
        <xdr:cNvSpPr/>
      </xdr:nvSpPr>
      <xdr:spPr>
        <a:xfrm>
          <a:off x="13652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92456</xdr:rowOff>
    </xdr:from>
    <xdr:to>
      <xdr:col>67</xdr:col>
      <xdr:colOff>101600</xdr:colOff>
      <xdr:row>83</xdr:row>
      <xdr:rowOff>22606</xdr:rowOff>
    </xdr:to>
    <xdr:sp macro="" textlink="">
      <xdr:nvSpPr>
        <xdr:cNvPr id="563" name="フローチャート: 判断 562">
          <a:extLst>
            <a:ext uri="{FF2B5EF4-FFF2-40B4-BE49-F238E27FC236}">
              <a16:creationId xmlns:a16="http://schemas.microsoft.com/office/drawing/2014/main" id="{9FB2D7DB-1AF7-4CED-8A5D-E1CEA625E3C3}"/>
            </a:ext>
          </a:extLst>
        </xdr:cNvPr>
        <xdr:cNvSpPr/>
      </xdr:nvSpPr>
      <xdr:spPr>
        <a:xfrm>
          <a:off x="12763500" y="1415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343CA96D-17C8-4636-A733-8C96F6D1BB7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39A4960-A858-4FC0-BD4F-C3BC81AE2F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29BB5325-3B27-4DB2-BC63-627CE396669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2D869434-33B0-4B2B-A2CF-73AA364D980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94F746D9-5D48-4339-A49D-82249F8B22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569" name="楕円 568">
          <a:extLst>
            <a:ext uri="{FF2B5EF4-FFF2-40B4-BE49-F238E27FC236}">
              <a16:creationId xmlns:a16="http://schemas.microsoft.com/office/drawing/2014/main" id="{79C71D9D-2C88-4F00-AA72-E0E0B79721F2}"/>
            </a:ext>
          </a:extLst>
        </xdr:cNvPr>
        <xdr:cNvSpPr/>
      </xdr:nvSpPr>
      <xdr:spPr>
        <a:xfrm>
          <a:off x="16268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570" name="【児童館】&#10;有形固定資産減価償却率該当値テキスト">
          <a:extLst>
            <a:ext uri="{FF2B5EF4-FFF2-40B4-BE49-F238E27FC236}">
              <a16:creationId xmlns:a16="http://schemas.microsoft.com/office/drawing/2014/main" id="{3549361B-B9BC-40B1-9D93-F860EA1701F1}"/>
            </a:ext>
          </a:extLst>
        </xdr:cNvPr>
        <xdr:cNvSpPr txBox="1"/>
      </xdr:nvSpPr>
      <xdr:spPr>
        <a:xfrm>
          <a:off x="16357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571" name="楕円 570">
          <a:extLst>
            <a:ext uri="{FF2B5EF4-FFF2-40B4-BE49-F238E27FC236}">
              <a16:creationId xmlns:a16="http://schemas.microsoft.com/office/drawing/2014/main" id="{A088990E-36EB-4049-A473-01F8F5D13FC9}"/>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572" name="直線コネクタ 571">
          <a:extLst>
            <a:ext uri="{FF2B5EF4-FFF2-40B4-BE49-F238E27FC236}">
              <a16:creationId xmlns:a16="http://schemas.microsoft.com/office/drawing/2014/main" id="{DBF7A9EF-8854-427B-8DCC-0B45F498BADC}"/>
            </a:ext>
          </a:extLst>
        </xdr:cNvPr>
        <xdr:cNvCxnSpPr/>
      </xdr:nvCxnSpPr>
      <xdr:spPr>
        <a:xfrm>
          <a:off x="15481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573" name="楕円 572">
          <a:extLst>
            <a:ext uri="{FF2B5EF4-FFF2-40B4-BE49-F238E27FC236}">
              <a16:creationId xmlns:a16="http://schemas.microsoft.com/office/drawing/2014/main" id="{A5844D2E-0838-4673-8DC0-C6AF5B7A4AFE}"/>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574" name="直線コネクタ 573">
          <a:extLst>
            <a:ext uri="{FF2B5EF4-FFF2-40B4-BE49-F238E27FC236}">
              <a16:creationId xmlns:a16="http://schemas.microsoft.com/office/drawing/2014/main" id="{34E25545-34FF-4158-B74B-3B25082FC443}"/>
            </a:ext>
          </a:extLst>
        </xdr:cNvPr>
        <xdr:cNvCxnSpPr/>
      </xdr:nvCxnSpPr>
      <xdr:spPr>
        <a:xfrm>
          <a:off x="1459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575" name="楕円 574">
          <a:extLst>
            <a:ext uri="{FF2B5EF4-FFF2-40B4-BE49-F238E27FC236}">
              <a16:creationId xmlns:a16="http://schemas.microsoft.com/office/drawing/2014/main" id="{D72CD28B-61B7-417B-A4DC-9ACE88233538}"/>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576" name="直線コネクタ 575">
          <a:extLst>
            <a:ext uri="{FF2B5EF4-FFF2-40B4-BE49-F238E27FC236}">
              <a16:creationId xmlns:a16="http://schemas.microsoft.com/office/drawing/2014/main" id="{75233CAB-F42C-4D74-8757-849FCD189B07}"/>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577" name="楕円 576">
          <a:extLst>
            <a:ext uri="{FF2B5EF4-FFF2-40B4-BE49-F238E27FC236}">
              <a16:creationId xmlns:a16="http://schemas.microsoft.com/office/drawing/2014/main" id="{AF1AE04F-7CAD-4022-971D-6ADDAC726AC5}"/>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578" name="直線コネクタ 577">
          <a:extLst>
            <a:ext uri="{FF2B5EF4-FFF2-40B4-BE49-F238E27FC236}">
              <a16:creationId xmlns:a16="http://schemas.microsoft.com/office/drawing/2014/main" id="{1CC3D4C2-D01F-4BB0-B861-9AC9B843AA96}"/>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130573</xdr:rowOff>
    </xdr:from>
    <xdr:ext cx="405111" cy="259045"/>
    <xdr:sp macro="" textlink="">
      <xdr:nvSpPr>
        <xdr:cNvPr id="579" name="n_1aveValue【児童館】&#10;有形固定資産減価償却率">
          <a:extLst>
            <a:ext uri="{FF2B5EF4-FFF2-40B4-BE49-F238E27FC236}">
              <a16:creationId xmlns:a16="http://schemas.microsoft.com/office/drawing/2014/main" id="{23572A15-ADE7-4F47-9372-DDC6572DCAAC}"/>
            </a:ext>
          </a:extLst>
        </xdr:cNvPr>
        <xdr:cNvSpPr txBox="1"/>
      </xdr:nvSpPr>
      <xdr:spPr>
        <a:xfrm>
          <a:off x="152660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580" name="n_2aveValue【児童館】&#10;有形固定資産減価償却率">
          <a:extLst>
            <a:ext uri="{FF2B5EF4-FFF2-40B4-BE49-F238E27FC236}">
              <a16:creationId xmlns:a16="http://schemas.microsoft.com/office/drawing/2014/main" id="{DFBB3BAF-568A-4A4D-8B37-530C4D4CD467}"/>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34562</xdr:rowOff>
    </xdr:from>
    <xdr:ext cx="405111" cy="259045"/>
    <xdr:sp macro="" textlink="">
      <xdr:nvSpPr>
        <xdr:cNvPr id="581" name="n_3aveValue【児童館】&#10;有形固定資産減価償却率">
          <a:extLst>
            <a:ext uri="{FF2B5EF4-FFF2-40B4-BE49-F238E27FC236}">
              <a16:creationId xmlns:a16="http://schemas.microsoft.com/office/drawing/2014/main" id="{1C10FCB5-AC18-4474-9559-1F62BB9AF5B9}"/>
            </a:ext>
          </a:extLst>
        </xdr:cNvPr>
        <xdr:cNvSpPr txBox="1"/>
      </xdr:nvSpPr>
      <xdr:spPr>
        <a:xfrm>
          <a:off x="13500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39133</xdr:rowOff>
    </xdr:from>
    <xdr:ext cx="405111" cy="259045"/>
    <xdr:sp macro="" textlink="">
      <xdr:nvSpPr>
        <xdr:cNvPr id="582" name="n_4aveValue【児童館】&#10;有形固定資産減価償却率">
          <a:extLst>
            <a:ext uri="{FF2B5EF4-FFF2-40B4-BE49-F238E27FC236}">
              <a16:creationId xmlns:a16="http://schemas.microsoft.com/office/drawing/2014/main" id="{D389EFD5-B4E4-426F-AFE3-686F921F8E88}"/>
            </a:ext>
          </a:extLst>
        </xdr:cNvPr>
        <xdr:cNvSpPr txBox="1"/>
      </xdr:nvSpPr>
      <xdr:spPr>
        <a:xfrm>
          <a:off x="12611744" y="1392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583" name="n_1mainValue【児童館】&#10;有形固定資産減価償却率">
          <a:extLst>
            <a:ext uri="{FF2B5EF4-FFF2-40B4-BE49-F238E27FC236}">
              <a16:creationId xmlns:a16="http://schemas.microsoft.com/office/drawing/2014/main" id="{C3EDF2BE-A611-4CCD-BCF8-D343EA7C0C0D}"/>
            </a:ext>
          </a:extLst>
        </xdr:cNvPr>
        <xdr:cNvSpPr txBox="1"/>
      </xdr:nvSpPr>
      <xdr:spPr>
        <a:xfrm>
          <a:off x="15233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584" name="n_2mainValue【児童館】&#10;有形固定資産減価償却率">
          <a:extLst>
            <a:ext uri="{FF2B5EF4-FFF2-40B4-BE49-F238E27FC236}">
              <a16:creationId xmlns:a16="http://schemas.microsoft.com/office/drawing/2014/main" id="{66DBFC27-FAB4-4327-8B5A-A61682939ABC}"/>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585" name="n_3mainValue【児童館】&#10;有形固定資産減価償却率">
          <a:extLst>
            <a:ext uri="{FF2B5EF4-FFF2-40B4-BE49-F238E27FC236}">
              <a16:creationId xmlns:a16="http://schemas.microsoft.com/office/drawing/2014/main" id="{7AD7A63F-818A-464F-A10B-D18A11135BA9}"/>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586" name="n_4mainValue【児童館】&#10;有形固定資産減価償却率">
          <a:extLst>
            <a:ext uri="{FF2B5EF4-FFF2-40B4-BE49-F238E27FC236}">
              <a16:creationId xmlns:a16="http://schemas.microsoft.com/office/drawing/2014/main" id="{C52CFD98-D244-438C-80CD-BA21C89BD9BB}"/>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9591FDC1-29A2-4211-A945-ADC21E04044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5135E712-7735-439D-98FC-94F045C16C8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383987C3-9C83-407B-9A84-6ED4A4FA3A7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099550A6-5B04-4599-A862-C1472E6CF88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9BD1BE89-6745-40C9-8C43-6747F09E2F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199F5343-A945-4D7D-8BF1-034B878C45C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01688581-F30B-41C9-B57C-F8CA4E80F9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73DD7337-F9E8-42D4-B7AD-01805C98CEA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5019B04E-D8B4-4F3B-B045-75D57C97906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6383E966-CC5E-467E-B447-5071F56E92E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7" name="直線コネクタ 596">
          <a:extLst>
            <a:ext uri="{FF2B5EF4-FFF2-40B4-BE49-F238E27FC236}">
              <a16:creationId xmlns:a16="http://schemas.microsoft.com/office/drawing/2014/main" id="{8FFF677D-C1DD-4A59-B65B-04E1607DB61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AA349A6E-340A-4E6F-87E8-B70D7794C2B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9" name="直線コネクタ 598">
          <a:extLst>
            <a:ext uri="{FF2B5EF4-FFF2-40B4-BE49-F238E27FC236}">
              <a16:creationId xmlns:a16="http://schemas.microsoft.com/office/drawing/2014/main" id="{C3062B70-77B3-4420-9247-E77EF90A486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0" name="テキスト ボックス 599">
          <a:extLst>
            <a:ext uri="{FF2B5EF4-FFF2-40B4-BE49-F238E27FC236}">
              <a16:creationId xmlns:a16="http://schemas.microsoft.com/office/drawing/2014/main" id="{4D8F95B1-B53A-4EE3-A079-3DF60C64289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1" name="直線コネクタ 600">
          <a:extLst>
            <a:ext uri="{FF2B5EF4-FFF2-40B4-BE49-F238E27FC236}">
              <a16:creationId xmlns:a16="http://schemas.microsoft.com/office/drawing/2014/main" id="{E52093C2-F2FE-4010-A50F-69FA78FABBC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2" name="テキスト ボックス 601">
          <a:extLst>
            <a:ext uri="{FF2B5EF4-FFF2-40B4-BE49-F238E27FC236}">
              <a16:creationId xmlns:a16="http://schemas.microsoft.com/office/drawing/2014/main" id="{5B0005B4-7359-4235-BA39-97041FAD14F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3" name="直線コネクタ 602">
          <a:extLst>
            <a:ext uri="{FF2B5EF4-FFF2-40B4-BE49-F238E27FC236}">
              <a16:creationId xmlns:a16="http://schemas.microsoft.com/office/drawing/2014/main" id="{2C8895CA-EEE9-4B0C-A429-DF8A62DD21F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4" name="テキスト ボックス 603">
          <a:extLst>
            <a:ext uri="{FF2B5EF4-FFF2-40B4-BE49-F238E27FC236}">
              <a16:creationId xmlns:a16="http://schemas.microsoft.com/office/drawing/2014/main" id="{3ED82034-5BBF-4AA7-90F6-50365639536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5" name="直線コネクタ 604">
          <a:extLst>
            <a:ext uri="{FF2B5EF4-FFF2-40B4-BE49-F238E27FC236}">
              <a16:creationId xmlns:a16="http://schemas.microsoft.com/office/drawing/2014/main" id="{BED2C76E-2BCB-4F03-B68E-B84ECF8DAD3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6" name="テキスト ボックス 605">
          <a:extLst>
            <a:ext uri="{FF2B5EF4-FFF2-40B4-BE49-F238E27FC236}">
              <a16:creationId xmlns:a16="http://schemas.microsoft.com/office/drawing/2014/main" id="{DBFA9095-0279-4589-9A28-74E7F3086F2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7" name="直線コネクタ 606">
          <a:extLst>
            <a:ext uri="{FF2B5EF4-FFF2-40B4-BE49-F238E27FC236}">
              <a16:creationId xmlns:a16="http://schemas.microsoft.com/office/drawing/2014/main" id="{F7FCF9E0-AC2B-4CEE-B271-EE73DA6AEBD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8" name="テキスト ボックス 607">
          <a:extLst>
            <a:ext uri="{FF2B5EF4-FFF2-40B4-BE49-F238E27FC236}">
              <a16:creationId xmlns:a16="http://schemas.microsoft.com/office/drawing/2014/main" id="{060BA5B8-C1CE-4C1B-A030-4C24680D0EC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9" name="【児童館】&#10;一人当たり面積グラフ枠">
          <a:extLst>
            <a:ext uri="{FF2B5EF4-FFF2-40B4-BE49-F238E27FC236}">
              <a16:creationId xmlns:a16="http://schemas.microsoft.com/office/drawing/2014/main" id="{5B6F4F4C-7447-4A43-940E-3C60E9AC5B2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72389</xdr:rowOff>
    </xdr:from>
    <xdr:to>
      <xdr:col>116</xdr:col>
      <xdr:colOff>62864</xdr:colOff>
      <xdr:row>86</xdr:row>
      <xdr:rowOff>57150</xdr:rowOff>
    </xdr:to>
    <xdr:cxnSp macro="">
      <xdr:nvCxnSpPr>
        <xdr:cNvPr id="610" name="直線コネクタ 609">
          <a:extLst>
            <a:ext uri="{FF2B5EF4-FFF2-40B4-BE49-F238E27FC236}">
              <a16:creationId xmlns:a16="http://schemas.microsoft.com/office/drawing/2014/main" id="{1CAB403F-F594-46B2-9DD5-7938E606C0B2}"/>
            </a:ext>
          </a:extLst>
        </xdr:cNvPr>
        <xdr:cNvCxnSpPr/>
      </xdr:nvCxnSpPr>
      <xdr:spPr>
        <a:xfrm flipV="1">
          <a:off x="22160864" y="13445489"/>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11" name="【児童館】&#10;一人当たり面積最小値テキスト">
          <a:extLst>
            <a:ext uri="{FF2B5EF4-FFF2-40B4-BE49-F238E27FC236}">
              <a16:creationId xmlns:a16="http://schemas.microsoft.com/office/drawing/2014/main" id="{BA917430-6CF4-4BE0-866D-0ADBE577D847}"/>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12" name="直線コネクタ 611">
          <a:extLst>
            <a:ext uri="{FF2B5EF4-FFF2-40B4-BE49-F238E27FC236}">
              <a16:creationId xmlns:a16="http://schemas.microsoft.com/office/drawing/2014/main" id="{AA7663CF-5F26-4230-900A-14F6146744B9}"/>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19066</xdr:rowOff>
    </xdr:from>
    <xdr:ext cx="469744" cy="259045"/>
    <xdr:sp macro="" textlink="">
      <xdr:nvSpPr>
        <xdr:cNvPr id="613" name="【児童館】&#10;一人当たり面積最大値テキスト">
          <a:extLst>
            <a:ext uri="{FF2B5EF4-FFF2-40B4-BE49-F238E27FC236}">
              <a16:creationId xmlns:a16="http://schemas.microsoft.com/office/drawing/2014/main" id="{B6B28642-7D35-4286-ADBA-6FA5C00FC591}"/>
            </a:ext>
          </a:extLst>
        </xdr:cNvPr>
        <xdr:cNvSpPr txBox="1"/>
      </xdr:nvSpPr>
      <xdr:spPr>
        <a:xfrm>
          <a:off x="22199600" y="1322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72389</xdr:rowOff>
    </xdr:from>
    <xdr:to>
      <xdr:col>116</xdr:col>
      <xdr:colOff>152400</xdr:colOff>
      <xdr:row>78</xdr:row>
      <xdr:rowOff>72389</xdr:rowOff>
    </xdr:to>
    <xdr:cxnSp macro="">
      <xdr:nvCxnSpPr>
        <xdr:cNvPr id="614" name="直線コネクタ 613">
          <a:extLst>
            <a:ext uri="{FF2B5EF4-FFF2-40B4-BE49-F238E27FC236}">
              <a16:creationId xmlns:a16="http://schemas.microsoft.com/office/drawing/2014/main" id="{38D38C47-6127-4D81-B6AD-4F4BC304F694}"/>
            </a:ext>
          </a:extLst>
        </xdr:cNvPr>
        <xdr:cNvCxnSpPr/>
      </xdr:nvCxnSpPr>
      <xdr:spPr>
        <a:xfrm>
          <a:off x="22072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147338</xdr:rowOff>
    </xdr:from>
    <xdr:ext cx="469744" cy="259045"/>
    <xdr:sp macro="" textlink="">
      <xdr:nvSpPr>
        <xdr:cNvPr id="615" name="【児童館】&#10;一人当たり面積平均値テキスト">
          <a:extLst>
            <a:ext uri="{FF2B5EF4-FFF2-40B4-BE49-F238E27FC236}">
              <a16:creationId xmlns:a16="http://schemas.microsoft.com/office/drawing/2014/main" id="{B29FD923-40BB-48C7-8B55-28DA58C3D1BE}"/>
            </a:ext>
          </a:extLst>
        </xdr:cNvPr>
        <xdr:cNvSpPr txBox="1"/>
      </xdr:nvSpPr>
      <xdr:spPr>
        <a:xfrm>
          <a:off x="22199600" y="14377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616" name="フローチャート: 判断 615">
          <a:extLst>
            <a:ext uri="{FF2B5EF4-FFF2-40B4-BE49-F238E27FC236}">
              <a16:creationId xmlns:a16="http://schemas.microsoft.com/office/drawing/2014/main" id="{4A4B2059-FD2C-4977-8982-AADECEB0897D}"/>
            </a:ext>
          </a:extLst>
        </xdr:cNvPr>
        <xdr:cNvSpPr/>
      </xdr:nvSpPr>
      <xdr:spPr>
        <a:xfrm>
          <a:off x="221107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132080</xdr:rowOff>
    </xdr:from>
    <xdr:to>
      <xdr:col>112</xdr:col>
      <xdr:colOff>38100</xdr:colOff>
      <xdr:row>85</xdr:row>
      <xdr:rowOff>62230</xdr:rowOff>
    </xdr:to>
    <xdr:sp macro="" textlink="">
      <xdr:nvSpPr>
        <xdr:cNvPr id="617" name="フローチャート: 判断 616">
          <a:extLst>
            <a:ext uri="{FF2B5EF4-FFF2-40B4-BE49-F238E27FC236}">
              <a16:creationId xmlns:a16="http://schemas.microsoft.com/office/drawing/2014/main" id="{6DB3759C-DE34-4A5F-A7E2-EBC527A2749A}"/>
            </a:ext>
          </a:extLst>
        </xdr:cNvPr>
        <xdr:cNvSpPr/>
      </xdr:nvSpPr>
      <xdr:spPr>
        <a:xfrm>
          <a:off x="21272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135889</xdr:rowOff>
    </xdr:from>
    <xdr:to>
      <xdr:col>107</xdr:col>
      <xdr:colOff>101600</xdr:colOff>
      <xdr:row>85</xdr:row>
      <xdr:rowOff>66039</xdr:rowOff>
    </xdr:to>
    <xdr:sp macro="" textlink="">
      <xdr:nvSpPr>
        <xdr:cNvPr id="618" name="フローチャート: 判断 617">
          <a:extLst>
            <a:ext uri="{FF2B5EF4-FFF2-40B4-BE49-F238E27FC236}">
              <a16:creationId xmlns:a16="http://schemas.microsoft.com/office/drawing/2014/main" id="{DBB7CAEC-596D-481D-9B1C-0EE644264D73}"/>
            </a:ext>
          </a:extLst>
        </xdr:cNvPr>
        <xdr:cNvSpPr/>
      </xdr:nvSpPr>
      <xdr:spPr>
        <a:xfrm>
          <a:off x="20383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619" name="フローチャート: 判断 618">
          <a:extLst>
            <a:ext uri="{FF2B5EF4-FFF2-40B4-BE49-F238E27FC236}">
              <a16:creationId xmlns:a16="http://schemas.microsoft.com/office/drawing/2014/main" id="{FDB7E9D5-10FA-4B0C-85C7-83FBFF494574}"/>
            </a:ext>
          </a:extLst>
        </xdr:cNvPr>
        <xdr:cNvSpPr/>
      </xdr:nvSpPr>
      <xdr:spPr>
        <a:xfrm>
          <a:off x="19494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6350</xdr:rowOff>
    </xdr:from>
    <xdr:to>
      <xdr:col>98</xdr:col>
      <xdr:colOff>38100</xdr:colOff>
      <xdr:row>85</xdr:row>
      <xdr:rowOff>107950</xdr:rowOff>
    </xdr:to>
    <xdr:sp macro="" textlink="">
      <xdr:nvSpPr>
        <xdr:cNvPr id="620" name="フローチャート: 判断 619">
          <a:extLst>
            <a:ext uri="{FF2B5EF4-FFF2-40B4-BE49-F238E27FC236}">
              <a16:creationId xmlns:a16="http://schemas.microsoft.com/office/drawing/2014/main" id="{6ADEC481-AD94-49A7-893B-23D983938D04}"/>
            </a:ext>
          </a:extLst>
        </xdr:cNvPr>
        <xdr:cNvSpPr/>
      </xdr:nvSpPr>
      <xdr:spPr>
        <a:xfrm>
          <a:off x="18605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8E210CC4-1CA3-40D9-B9C2-4FA84D654C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BAC529B-9E3C-48EF-8029-DFF494A54AD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E76EB13C-FD4A-4297-B6AB-7D5B36B08D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EAD60868-D6D6-417B-A852-5D8AB2A549E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DB678384-411B-4D81-AD5C-58B53C34D7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147320</xdr:rowOff>
    </xdr:from>
    <xdr:to>
      <xdr:col>116</xdr:col>
      <xdr:colOff>114300</xdr:colOff>
      <xdr:row>86</xdr:row>
      <xdr:rowOff>77470</xdr:rowOff>
    </xdr:to>
    <xdr:sp macro="" textlink="">
      <xdr:nvSpPr>
        <xdr:cNvPr id="626" name="楕円 625">
          <a:extLst>
            <a:ext uri="{FF2B5EF4-FFF2-40B4-BE49-F238E27FC236}">
              <a16:creationId xmlns:a16="http://schemas.microsoft.com/office/drawing/2014/main" id="{A044B290-B755-48CC-9E1A-BB8763E9DBD9}"/>
            </a:ext>
          </a:extLst>
        </xdr:cNvPr>
        <xdr:cNvSpPr/>
      </xdr:nvSpPr>
      <xdr:spPr>
        <a:xfrm>
          <a:off x="221107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62247</xdr:rowOff>
    </xdr:from>
    <xdr:ext cx="469744" cy="259045"/>
    <xdr:sp macro="" textlink="">
      <xdr:nvSpPr>
        <xdr:cNvPr id="627" name="【児童館】&#10;一人当たり面積該当値テキスト">
          <a:extLst>
            <a:ext uri="{FF2B5EF4-FFF2-40B4-BE49-F238E27FC236}">
              <a16:creationId xmlns:a16="http://schemas.microsoft.com/office/drawing/2014/main" id="{033646BD-B730-424C-8332-70746DE5CDC1}"/>
            </a:ext>
          </a:extLst>
        </xdr:cNvPr>
        <xdr:cNvSpPr txBox="1"/>
      </xdr:nvSpPr>
      <xdr:spPr>
        <a:xfrm>
          <a:off x="22199600" y="1463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628" name="楕円 627">
          <a:extLst>
            <a:ext uri="{FF2B5EF4-FFF2-40B4-BE49-F238E27FC236}">
              <a16:creationId xmlns:a16="http://schemas.microsoft.com/office/drawing/2014/main" id="{0FD64A65-E4FB-41D8-9416-FD991A078902}"/>
            </a:ext>
          </a:extLst>
        </xdr:cNvPr>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26670</xdr:rowOff>
    </xdr:from>
    <xdr:to>
      <xdr:col>116</xdr:col>
      <xdr:colOff>63500</xdr:colOff>
      <xdr:row>86</xdr:row>
      <xdr:rowOff>30480</xdr:rowOff>
    </xdr:to>
    <xdr:cxnSp macro="">
      <xdr:nvCxnSpPr>
        <xdr:cNvPr id="629" name="直線コネクタ 628">
          <a:extLst>
            <a:ext uri="{FF2B5EF4-FFF2-40B4-BE49-F238E27FC236}">
              <a16:creationId xmlns:a16="http://schemas.microsoft.com/office/drawing/2014/main" id="{EA99A827-8C9C-41DC-B1D9-3419FB18C3D9}"/>
            </a:ext>
          </a:extLst>
        </xdr:cNvPr>
        <xdr:cNvCxnSpPr/>
      </xdr:nvCxnSpPr>
      <xdr:spPr>
        <a:xfrm flipV="1">
          <a:off x="21323300" y="14771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151130</xdr:rowOff>
    </xdr:from>
    <xdr:to>
      <xdr:col>107</xdr:col>
      <xdr:colOff>101600</xdr:colOff>
      <xdr:row>86</xdr:row>
      <xdr:rowOff>81280</xdr:rowOff>
    </xdr:to>
    <xdr:sp macro="" textlink="">
      <xdr:nvSpPr>
        <xdr:cNvPr id="630" name="楕円 629">
          <a:extLst>
            <a:ext uri="{FF2B5EF4-FFF2-40B4-BE49-F238E27FC236}">
              <a16:creationId xmlns:a16="http://schemas.microsoft.com/office/drawing/2014/main" id="{233E7F8A-4724-4B02-8954-58367E928074}"/>
            </a:ext>
          </a:extLst>
        </xdr:cNvPr>
        <xdr:cNvSpPr/>
      </xdr:nvSpPr>
      <xdr:spPr>
        <a:xfrm>
          <a:off x="20383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30480</xdr:rowOff>
    </xdr:to>
    <xdr:cxnSp macro="">
      <xdr:nvCxnSpPr>
        <xdr:cNvPr id="631" name="直線コネクタ 630">
          <a:extLst>
            <a:ext uri="{FF2B5EF4-FFF2-40B4-BE49-F238E27FC236}">
              <a16:creationId xmlns:a16="http://schemas.microsoft.com/office/drawing/2014/main" id="{9EE6F11C-1D13-422A-B6C3-7897E1ECDCB4}"/>
            </a:ext>
          </a:extLst>
        </xdr:cNvPr>
        <xdr:cNvCxnSpPr/>
      </xdr:nvCxnSpPr>
      <xdr:spPr>
        <a:xfrm>
          <a:off x="20434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154939</xdr:rowOff>
    </xdr:from>
    <xdr:to>
      <xdr:col>102</xdr:col>
      <xdr:colOff>165100</xdr:colOff>
      <xdr:row>86</xdr:row>
      <xdr:rowOff>85089</xdr:rowOff>
    </xdr:to>
    <xdr:sp macro="" textlink="">
      <xdr:nvSpPr>
        <xdr:cNvPr id="632" name="楕円 631">
          <a:extLst>
            <a:ext uri="{FF2B5EF4-FFF2-40B4-BE49-F238E27FC236}">
              <a16:creationId xmlns:a16="http://schemas.microsoft.com/office/drawing/2014/main" id="{523156BD-BA58-4614-9914-09F08FDBB960}"/>
            </a:ext>
          </a:extLst>
        </xdr:cNvPr>
        <xdr:cNvSpPr/>
      </xdr:nvSpPr>
      <xdr:spPr>
        <a:xfrm>
          <a:off x="19494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30480</xdr:rowOff>
    </xdr:from>
    <xdr:to>
      <xdr:col>107</xdr:col>
      <xdr:colOff>50800</xdr:colOff>
      <xdr:row>86</xdr:row>
      <xdr:rowOff>34289</xdr:rowOff>
    </xdr:to>
    <xdr:cxnSp macro="">
      <xdr:nvCxnSpPr>
        <xdr:cNvPr id="633" name="直線コネクタ 632">
          <a:extLst>
            <a:ext uri="{FF2B5EF4-FFF2-40B4-BE49-F238E27FC236}">
              <a16:creationId xmlns:a16="http://schemas.microsoft.com/office/drawing/2014/main" id="{13E261A4-1538-4947-91A0-A9F20FDCF6AE}"/>
            </a:ext>
          </a:extLst>
        </xdr:cNvPr>
        <xdr:cNvCxnSpPr/>
      </xdr:nvCxnSpPr>
      <xdr:spPr>
        <a:xfrm flipV="1">
          <a:off x="19545300" y="147751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154939</xdr:rowOff>
    </xdr:from>
    <xdr:to>
      <xdr:col>98</xdr:col>
      <xdr:colOff>38100</xdr:colOff>
      <xdr:row>86</xdr:row>
      <xdr:rowOff>85089</xdr:rowOff>
    </xdr:to>
    <xdr:sp macro="" textlink="">
      <xdr:nvSpPr>
        <xdr:cNvPr id="634" name="楕円 633">
          <a:extLst>
            <a:ext uri="{FF2B5EF4-FFF2-40B4-BE49-F238E27FC236}">
              <a16:creationId xmlns:a16="http://schemas.microsoft.com/office/drawing/2014/main" id="{F2EF0FAD-64E8-4C3B-83A7-F6DD486C2C3C}"/>
            </a:ext>
          </a:extLst>
        </xdr:cNvPr>
        <xdr:cNvSpPr/>
      </xdr:nvSpPr>
      <xdr:spPr>
        <a:xfrm>
          <a:off x="18605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34289</xdr:rowOff>
    </xdr:from>
    <xdr:to>
      <xdr:col>102</xdr:col>
      <xdr:colOff>114300</xdr:colOff>
      <xdr:row>86</xdr:row>
      <xdr:rowOff>34289</xdr:rowOff>
    </xdr:to>
    <xdr:cxnSp macro="">
      <xdr:nvCxnSpPr>
        <xdr:cNvPr id="635" name="直線コネクタ 634">
          <a:extLst>
            <a:ext uri="{FF2B5EF4-FFF2-40B4-BE49-F238E27FC236}">
              <a16:creationId xmlns:a16="http://schemas.microsoft.com/office/drawing/2014/main" id="{49A9303A-4CC7-478F-B08A-39C8CB8D6C91}"/>
            </a:ext>
          </a:extLst>
        </xdr:cNvPr>
        <xdr:cNvCxnSpPr/>
      </xdr:nvCxnSpPr>
      <xdr:spPr>
        <a:xfrm>
          <a:off x="18656300" y="1477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78757</xdr:rowOff>
    </xdr:from>
    <xdr:ext cx="469744" cy="259045"/>
    <xdr:sp macro="" textlink="">
      <xdr:nvSpPr>
        <xdr:cNvPr id="636" name="n_1aveValue【児童館】&#10;一人当たり面積">
          <a:extLst>
            <a:ext uri="{FF2B5EF4-FFF2-40B4-BE49-F238E27FC236}">
              <a16:creationId xmlns:a16="http://schemas.microsoft.com/office/drawing/2014/main" id="{87E95966-B9CB-49DF-9B89-836663282C62}"/>
            </a:ext>
          </a:extLst>
        </xdr:cNvPr>
        <xdr:cNvSpPr txBox="1"/>
      </xdr:nvSpPr>
      <xdr:spPr>
        <a:xfrm>
          <a:off x="210757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637" name="n_2aveValue【児童館】&#10;一人当たり面積">
          <a:extLst>
            <a:ext uri="{FF2B5EF4-FFF2-40B4-BE49-F238E27FC236}">
              <a16:creationId xmlns:a16="http://schemas.microsoft.com/office/drawing/2014/main" id="{79C7C2BB-B823-42E0-90AC-33F727643969}"/>
            </a:ext>
          </a:extLst>
        </xdr:cNvPr>
        <xdr:cNvSpPr txBox="1"/>
      </xdr:nvSpPr>
      <xdr:spPr>
        <a:xfrm>
          <a:off x="20199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105427</xdr:rowOff>
    </xdr:from>
    <xdr:ext cx="469744" cy="259045"/>
    <xdr:sp macro="" textlink="">
      <xdr:nvSpPr>
        <xdr:cNvPr id="638" name="n_3aveValue【児童館】&#10;一人当たり面積">
          <a:extLst>
            <a:ext uri="{FF2B5EF4-FFF2-40B4-BE49-F238E27FC236}">
              <a16:creationId xmlns:a16="http://schemas.microsoft.com/office/drawing/2014/main" id="{E1379284-0B0A-4514-93BB-97A71CC368B0}"/>
            </a:ext>
          </a:extLst>
        </xdr:cNvPr>
        <xdr:cNvSpPr txBox="1"/>
      </xdr:nvSpPr>
      <xdr:spPr>
        <a:xfrm>
          <a:off x="19310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124477</xdr:rowOff>
    </xdr:from>
    <xdr:ext cx="469744" cy="259045"/>
    <xdr:sp macro="" textlink="">
      <xdr:nvSpPr>
        <xdr:cNvPr id="639" name="n_4aveValue【児童館】&#10;一人当たり面積">
          <a:extLst>
            <a:ext uri="{FF2B5EF4-FFF2-40B4-BE49-F238E27FC236}">
              <a16:creationId xmlns:a16="http://schemas.microsoft.com/office/drawing/2014/main" id="{2BAEEA4D-ECA4-4E69-B480-057F3CB26558}"/>
            </a:ext>
          </a:extLst>
        </xdr:cNvPr>
        <xdr:cNvSpPr txBox="1"/>
      </xdr:nvSpPr>
      <xdr:spPr>
        <a:xfrm>
          <a:off x="18421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640" name="n_1mainValue【児童館】&#10;一人当たり面積">
          <a:extLst>
            <a:ext uri="{FF2B5EF4-FFF2-40B4-BE49-F238E27FC236}">
              <a16:creationId xmlns:a16="http://schemas.microsoft.com/office/drawing/2014/main" id="{1F5A397D-9562-4EC0-8043-917AA8107CBC}"/>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72407</xdr:rowOff>
    </xdr:from>
    <xdr:ext cx="469744" cy="259045"/>
    <xdr:sp macro="" textlink="">
      <xdr:nvSpPr>
        <xdr:cNvPr id="641" name="n_2mainValue【児童館】&#10;一人当たり面積">
          <a:extLst>
            <a:ext uri="{FF2B5EF4-FFF2-40B4-BE49-F238E27FC236}">
              <a16:creationId xmlns:a16="http://schemas.microsoft.com/office/drawing/2014/main" id="{10E737F8-3BE2-4DC4-B948-A59CCFB060DE}"/>
            </a:ext>
          </a:extLst>
        </xdr:cNvPr>
        <xdr:cNvSpPr txBox="1"/>
      </xdr:nvSpPr>
      <xdr:spPr>
        <a:xfrm>
          <a:off x="20199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76216</xdr:rowOff>
    </xdr:from>
    <xdr:ext cx="469744" cy="259045"/>
    <xdr:sp macro="" textlink="">
      <xdr:nvSpPr>
        <xdr:cNvPr id="642" name="n_3mainValue【児童館】&#10;一人当たり面積">
          <a:extLst>
            <a:ext uri="{FF2B5EF4-FFF2-40B4-BE49-F238E27FC236}">
              <a16:creationId xmlns:a16="http://schemas.microsoft.com/office/drawing/2014/main" id="{9875C05A-6638-4B6A-9592-1464DEBC5BDE}"/>
            </a:ext>
          </a:extLst>
        </xdr:cNvPr>
        <xdr:cNvSpPr txBox="1"/>
      </xdr:nvSpPr>
      <xdr:spPr>
        <a:xfrm>
          <a:off x="19310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76216</xdr:rowOff>
    </xdr:from>
    <xdr:ext cx="469744" cy="259045"/>
    <xdr:sp macro="" textlink="">
      <xdr:nvSpPr>
        <xdr:cNvPr id="643" name="n_4mainValue【児童館】&#10;一人当たり面積">
          <a:extLst>
            <a:ext uri="{FF2B5EF4-FFF2-40B4-BE49-F238E27FC236}">
              <a16:creationId xmlns:a16="http://schemas.microsoft.com/office/drawing/2014/main" id="{87032907-C4E6-4819-BBBA-C20CE2C668B4}"/>
            </a:ext>
          </a:extLst>
        </xdr:cNvPr>
        <xdr:cNvSpPr txBox="1"/>
      </xdr:nvSpPr>
      <xdr:spPr>
        <a:xfrm>
          <a:off x="18421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8A6C3D99-04A8-466B-87E5-15F88F24C14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E5AA6450-9BBF-41FD-A218-E8A5C28DE23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2422E1BC-F302-471F-BEEF-F24C8837D33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93B3CFC1-D4D1-4417-A7D0-7F0A8CC1541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D40105FA-A9F7-4071-9085-7449A421A2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071936A2-3D35-472B-89D6-217F04ABAA3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F9AAC33F-49D9-4964-8ABB-97EDB9BFA9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C093678E-3B39-4244-9D32-9CE778EA3C5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830EA30D-9D5E-498F-B808-B6038BF4D32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CBE4F466-0E01-49B9-BBF7-86D2DD9BCB7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D8149CD5-83F0-4D1D-8BDF-B130A8F8A1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797949E0-8AA7-4812-9521-2C41AF337F1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EA7368CB-CC98-46E6-AD48-7DEC5EA7A92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A571FF89-5692-4CEC-8411-79414C8C3E7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6ECA12AA-AB10-4405-AF41-6B36D5A40A4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61EB2726-D716-46F0-A848-A0A44FEDFB4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E703A314-37F5-409A-AC31-986C21CE427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FE3B8DB0-C480-43C2-AFD9-46F4B86840F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7FB3D901-E420-429E-950A-BE37CF1DBE4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2AFADFDE-5C80-44FE-94EA-C9147C6E147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4" name="テキスト ボックス 663">
          <a:extLst>
            <a:ext uri="{FF2B5EF4-FFF2-40B4-BE49-F238E27FC236}">
              <a16:creationId xmlns:a16="http://schemas.microsoft.com/office/drawing/2014/main" id="{A5A2A333-109D-4BE3-AE3E-7EC725934864}"/>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B813947-3B18-4C68-BEC6-D668858064E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EDE87976-42E9-419D-8141-D23BDC6FE87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39370</xdr:rowOff>
    </xdr:from>
    <xdr:to>
      <xdr:col>85</xdr:col>
      <xdr:colOff>126364</xdr:colOff>
      <xdr:row>107</xdr:row>
      <xdr:rowOff>69850</xdr:rowOff>
    </xdr:to>
    <xdr:cxnSp macro="">
      <xdr:nvCxnSpPr>
        <xdr:cNvPr id="667" name="直線コネクタ 666">
          <a:extLst>
            <a:ext uri="{FF2B5EF4-FFF2-40B4-BE49-F238E27FC236}">
              <a16:creationId xmlns:a16="http://schemas.microsoft.com/office/drawing/2014/main" id="{92F4D8FD-1EA5-4436-8144-6636999B6A94}"/>
            </a:ext>
          </a:extLst>
        </xdr:cNvPr>
        <xdr:cNvCxnSpPr/>
      </xdr:nvCxnSpPr>
      <xdr:spPr>
        <a:xfrm flipV="1">
          <a:off x="16318864" y="1735582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8" name="【公民館】&#10;有形固定資産減価償却率最小値テキスト">
          <a:extLst>
            <a:ext uri="{FF2B5EF4-FFF2-40B4-BE49-F238E27FC236}">
              <a16:creationId xmlns:a16="http://schemas.microsoft.com/office/drawing/2014/main" id="{1FD7F9F9-5395-4A3A-8432-89018EF6F9E6}"/>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9" name="直線コネクタ 668">
          <a:extLst>
            <a:ext uri="{FF2B5EF4-FFF2-40B4-BE49-F238E27FC236}">
              <a16:creationId xmlns:a16="http://schemas.microsoft.com/office/drawing/2014/main" id="{5868828F-7B1D-401F-B2C9-E45430387233}"/>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157497</xdr:rowOff>
    </xdr:from>
    <xdr:ext cx="405111" cy="259045"/>
    <xdr:sp macro="" textlink="">
      <xdr:nvSpPr>
        <xdr:cNvPr id="670" name="【公民館】&#10;有形固定資産減価償却率最大値テキスト">
          <a:extLst>
            <a:ext uri="{FF2B5EF4-FFF2-40B4-BE49-F238E27FC236}">
              <a16:creationId xmlns:a16="http://schemas.microsoft.com/office/drawing/2014/main" id="{78E9E1B1-0357-47B4-9DDD-2CE21715053D}"/>
            </a:ext>
          </a:extLst>
        </xdr:cNvPr>
        <xdr:cNvSpPr txBox="1"/>
      </xdr:nvSpPr>
      <xdr:spPr>
        <a:xfrm>
          <a:off x="16357600" y="1713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39370</xdr:rowOff>
    </xdr:from>
    <xdr:to>
      <xdr:col>86</xdr:col>
      <xdr:colOff>25400</xdr:colOff>
      <xdr:row>101</xdr:row>
      <xdr:rowOff>39370</xdr:rowOff>
    </xdr:to>
    <xdr:cxnSp macro="">
      <xdr:nvCxnSpPr>
        <xdr:cNvPr id="671" name="直線コネクタ 670">
          <a:extLst>
            <a:ext uri="{FF2B5EF4-FFF2-40B4-BE49-F238E27FC236}">
              <a16:creationId xmlns:a16="http://schemas.microsoft.com/office/drawing/2014/main" id="{01D7BEEF-2702-405F-9F4B-AE2304ED0F5E}"/>
            </a:ext>
          </a:extLst>
        </xdr:cNvPr>
        <xdr:cNvCxnSpPr/>
      </xdr:nvCxnSpPr>
      <xdr:spPr>
        <a:xfrm>
          <a:off x="16230600" y="1735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168927</xdr:rowOff>
    </xdr:from>
    <xdr:ext cx="405111" cy="259045"/>
    <xdr:sp macro="" textlink="">
      <xdr:nvSpPr>
        <xdr:cNvPr id="672" name="【公民館】&#10;有形固定資産減価償却率平均値テキスト">
          <a:extLst>
            <a:ext uri="{FF2B5EF4-FFF2-40B4-BE49-F238E27FC236}">
              <a16:creationId xmlns:a16="http://schemas.microsoft.com/office/drawing/2014/main" id="{93D1565D-4FB7-4EAB-B489-E67FAB7F5AD1}"/>
            </a:ext>
          </a:extLst>
        </xdr:cNvPr>
        <xdr:cNvSpPr txBox="1"/>
      </xdr:nvSpPr>
      <xdr:spPr>
        <a:xfrm>
          <a:off x="16357600" y="17999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19050</xdr:rowOff>
    </xdr:from>
    <xdr:to>
      <xdr:col>85</xdr:col>
      <xdr:colOff>177800</xdr:colOff>
      <xdr:row>105</xdr:row>
      <xdr:rowOff>120650</xdr:rowOff>
    </xdr:to>
    <xdr:sp macro="" textlink="">
      <xdr:nvSpPr>
        <xdr:cNvPr id="673" name="フローチャート: 判断 672">
          <a:extLst>
            <a:ext uri="{FF2B5EF4-FFF2-40B4-BE49-F238E27FC236}">
              <a16:creationId xmlns:a16="http://schemas.microsoft.com/office/drawing/2014/main" id="{8FEFADD1-F049-4D6B-9978-C07E3FE739F4}"/>
            </a:ext>
          </a:extLst>
        </xdr:cNvPr>
        <xdr:cNvSpPr/>
      </xdr:nvSpPr>
      <xdr:spPr>
        <a:xfrm>
          <a:off x="16268700" y="1802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85089</xdr:rowOff>
    </xdr:from>
    <xdr:to>
      <xdr:col>81</xdr:col>
      <xdr:colOff>101600</xdr:colOff>
      <xdr:row>105</xdr:row>
      <xdr:rowOff>15239</xdr:rowOff>
    </xdr:to>
    <xdr:sp macro="" textlink="">
      <xdr:nvSpPr>
        <xdr:cNvPr id="674" name="フローチャート: 判断 673">
          <a:extLst>
            <a:ext uri="{FF2B5EF4-FFF2-40B4-BE49-F238E27FC236}">
              <a16:creationId xmlns:a16="http://schemas.microsoft.com/office/drawing/2014/main" id="{A344CDED-C6D7-4977-8505-853AF3F1B6B7}"/>
            </a:ext>
          </a:extLst>
        </xdr:cNvPr>
        <xdr:cNvSpPr/>
      </xdr:nvSpPr>
      <xdr:spPr>
        <a:xfrm>
          <a:off x="15430500" y="1791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142239</xdr:rowOff>
    </xdr:from>
    <xdr:to>
      <xdr:col>76</xdr:col>
      <xdr:colOff>165100</xdr:colOff>
      <xdr:row>105</xdr:row>
      <xdr:rowOff>72389</xdr:rowOff>
    </xdr:to>
    <xdr:sp macro="" textlink="">
      <xdr:nvSpPr>
        <xdr:cNvPr id="675" name="フローチャート: 判断 674">
          <a:extLst>
            <a:ext uri="{FF2B5EF4-FFF2-40B4-BE49-F238E27FC236}">
              <a16:creationId xmlns:a16="http://schemas.microsoft.com/office/drawing/2014/main" id="{07456F21-CDCD-4421-963E-FEDDABFAF800}"/>
            </a:ext>
          </a:extLst>
        </xdr:cNvPr>
        <xdr:cNvSpPr/>
      </xdr:nvSpPr>
      <xdr:spPr>
        <a:xfrm>
          <a:off x="14541500" y="1797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101600</xdr:rowOff>
    </xdr:from>
    <xdr:to>
      <xdr:col>72</xdr:col>
      <xdr:colOff>38100</xdr:colOff>
      <xdr:row>105</xdr:row>
      <xdr:rowOff>31750</xdr:rowOff>
    </xdr:to>
    <xdr:sp macro="" textlink="">
      <xdr:nvSpPr>
        <xdr:cNvPr id="676" name="フローチャート: 判断 675">
          <a:extLst>
            <a:ext uri="{FF2B5EF4-FFF2-40B4-BE49-F238E27FC236}">
              <a16:creationId xmlns:a16="http://schemas.microsoft.com/office/drawing/2014/main" id="{13333F8F-FD9A-4B42-8FC2-0B5D6B095141}"/>
            </a:ext>
          </a:extLst>
        </xdr:cNvPr>
        <xdr:cNvSpPr/>
      </xdr:nvSpPr>
      <xdr:spPr>
        <a:xfrm>
          <a:off x="13652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110489</xdr:rowOff>
    </xdr:from>
    <xdr:to>
      <xdr:col>67</xdr:col>
      <xdr:colOff>101600</xdr:colOff>
      <xdr:row>105</xdr:row>
      <xdr:rowOff>40639</xdr:rowOff>
    </xdr:to>
    <xdr:sp macro="" textlink="">
      <xdr:nvSpPr>
        <xdr:cNvPr id="677" name="フローチャート: 判断 676">
          <a:extLst>
            <a:ext uri="{FF2B5EF4-FFF2-40B4-BE49-F238E27FC236}">
              <a16:creationId xmlns:a16="http://schemas.microsoft.com/office/drawing/2014/main" id="{958E1A0E-9C6F-40E2-BFC0-342628A14101}"/>
            </a:ext>
          </a:extLst>
        </xdr:cNvPr>
        <xdr:cNvSpPr/>
      </xdr:nvSpPr>
      <xdr:spPr>
        <a:xfrm>
          <a:off x="12763500" y="1794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82FAF320-E41A-4FED-9457-67FF5AD7A64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F47CB28-80FD-4441-9EE3-9A7EBA5486E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3F67A96-02FF-4B06-BC1C-B0EFE1F28FA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EA93CFE-8094-429A-BF01-FBE4416FFD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93C84598-B229-4F72-BDDA-8394EC7B03D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162561</xdr:rowOff>
    </xdr:from>
    <xdr:to>
      <xdr:col>85</xdr:col>
      <xdr:colOff>177800</xdr:colOff>
      <xdr:row>101</xdr:row>
      <xdr:rowOff>92711</xdr:rowOff>
    </xdr:to>
    <xdr:sp macro="" textlink="">
      <xdr:nvSpPr>
        <xdr:cNvPr id="683" name="楕円 682">
          <a:extLst>
            <a:ext uri="{FF2B5EF4-FFF2-40B4-BE49-F238E27FC236}">
              <a16:creationId xmlns:a16="http://schemas.microsoft.com/office/drawing/2014/main" id="{D5768AF4-E24F-42CB-8AAA-3A70EEE08FB3}"/>
            </a:ext>
          </a:extLst>
        </xdr:cNvPr>
        <xdr:cNvSpPr/>
      </xdr:nvSpPr>
      <xdr:spPr>
        <a:xfrm>
          <a:off x="162687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113048</xdr:rowOff>
    </xdr:from>
    <xdr:ext cx="405111" cy="259045"/>
    <xdr:sp macro="" textlink="">
      <xdr:nvSpPr>
        <xdr:cNvPr id="684" name="【公民館】&#10;有形固定資産減価償却率該当値テキスト">
          <a:extLst>
            <a:ext uri="{FF2B5EF4-FFF2-40B4-BE49-F238E27FC236}">
              <a16:creationId xmlns:a16="http://schemas.microsoft.com/office/drawing/2014/main" id="{468E952E-A30E-4B51-AD95-CFFB2EAF0958}"/>
            </a:ext>
          </a:extLst>
        </xdr:cNvPr>
        <xdr:cNvSpPr txBox="1"/>
      </xdr:nvSpPr>
      <xdr:spPr>
        <a:xfrm>
          <a:off x="16357600" y="17258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109220</xdr:rowOff>
    </xdr:from>
    <xdr:to>
      <xdr:col>81</xdr:col>
      <xdr:colOff>101600</xdr:colOff>
      <xdr:row>101</xdr:row>
      <xdr:rowOff>39370</xdr:rowOff>
    </xdr:to>
    <xdr:sp macro="" textlink="">
      <xdr:nvSpPr>
        <xdr:cNvPr id="685" name="楕円 684">
          <a:extLst>
            <a:ext uri="{FF2B5EF4-FFF2-40B4-BE49-F238E27FC236}">
              <a16:creationId xmlns:a16="http://schemas.microsoft.com/office/drawing/2014/main" id="{FBFA7088-491A-45F0-862B-137B0604494A}"/>
            </a:ext>
          </a:extLst>
        </xdr:cNvPr>
        <xdr:cNvSpPr/>
      </xdr:nvSpPr>
      <xdr:spPr>
        <a:xfrm>
          <a:off x="154305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160020</xdr:rowOff>
    </xdr:from>
    <xdr:to>
      <xdr:col>85</xdr:col>
      <xdr:colOff>127000</xdr:colOff>
      <xdr:row>101</xdr:row>
      <xdr:rowOff>41911</xdr:rowOff>
    </xdr:to>
    <xdr:cxnSp macro="">
      <xdr:nvCxnSpPr>
        <xdr:cNvPr id="686" name="直線コネクタ 685">
          <a:extLst>
            <a:ext uri="{FF2B5EF4-FFF2-40B4-BE49-F238E27FC236}">
              <a16:creationId xmlns:a16="http://schemas.microsoft.com/office/drawing/2014/main" id="{5381AAB3-69B5-4395-84F2-4F925C689D8C}"/>
            </a:ext>
          </a:extLst>
        </xdr:cNvPr>
        <xdr:cNvCxnSpPr/>
      </xdr:nvCxnSpPr>
      <xdr:spPr>
        <a:xfrm>
          <a:off x="15481300" y="173050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55880</xdr:rowOff>
    </xdr:from>
    <xdr:to>
      <xdr:col>76</xdr:col>
      <xdr:colOff>165100</xdr:colOff>
      <xdr:row>100</xdr:row>
      <xdr:rowOff>157480</xdr:rowOff>
    </xdr:to>
    <xdr:sp macro="" textlink="">
      <xdr:nvSpPr>
        <xdr:cNvPr id="687" name="楕円 686">
          <a:extLst>
            <a:ext uri="{FF2B5EF4-FFF2-40B4-BE49-F238E27FC236}">
              <a16:creationId xmlns:a16="http://schemas.microsoft.com/office/drawing/2014/main" id="{9D11A351-2011-433A-A081-E6EA00FB8D7D}"/>
            </a:ext>
          </a:extLst>
        </xdr:cNvPr>
        <xdr:cNvSpPr/>
      </xdr:nvSpPr>
      <xdr:spPr>
        <a:xfrm>
          <a:off x="145415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106680</xdr:rowOff>
    </xdr:from>
    <xdr:to>
      <xdr:col>81</xdr:col>
      <xdr:colOff>50800</xdr:colOff>
      <xdr:row>100</xdr:row>
      <xdr:rowOff>160020</xdr:rowOff>
    </xdr:to>
    <xdr:cxnSp macro="">
      <xdr:nvCxnSpPr>
        <xdr:cNvPr id="688" name="直線コネクタ 687">
          <a:extLst>
            <a:ext uri="{FF2B5EF4-FFF2-40B4-BE49-F238E27FC236}">
              <a16:creationId xmlns:a16="http://schemas.microsoft.com/office/drawing/2014/main" id="{80C711F6-9E86-43CA-A26D-C88A26A39751}"/>
            </a:ext>
          </a:extLst>
        </xdr:cNvPr>
        <xdr:cNvCxnSpPr/>
      </xdr:nvCxnSpPr>
      <xdr:spPr>
        <a:xfrm>
          <a:off x="14592300" y="17251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2539</xdr:rowOff>
    </xdr:from>
    <xdr:to>
      <xdr:col>72</xdr:col>
      <xdr:colOff>38100</xdr:colOff>
      <xdr:row>100</xdr:row>
      <xdr:rowOff>104139</xdr:rowOff>
    </xdr:to>
    <xdr:sp macro="" textlink="">
      <xdr:nvSpPr>
        <xdr:cNvPr id="689" name="楕円 688">
          <a:extLst>
            <a:ext uri="{FF2B5EF4-FFF2-40B4-BE49-F238E27FC236}">
              <a16:creationId xmlns:a16="http://schemas.microsoft.com/office/drawing/2014/main" id="{E356BB3C-AB48-4651-8F03-A52E69148514}"/>
            </a:ext>
          </a:extLst>
        </xdr:cNvPr>
        <xdr:cNvSpPr/>
      </xdr:nvSpPr>
      <xdr:spPr>
        <a:xfrm>
          <a:off x="13652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53339</xdr:rowOff>
    </xdr:from>
    <xdr:to>
      <xdr:col>76</xdr:col>
      <xdr:colOff>114300</xdr:colOff>
      <xdr:row>100</xdr:row>
      <xdr:rowOff>106680</xdr:rowOff>
    </xdr:to>
    <xdr:cxnSp macro="">
      <xdr:nvCxnSpPr>
        <xdr:cNvPr id="690" name="直線コネクタ 689">
          <a:extLst>
            <a:ext uri="{FF2B5EF4-FFF2-40B4-BE49-F238E27FC236}">
              <a16:creationId xmlns:a16="http://schemas.microsoft.com/office/drawing/2014/main" id="{4265C971-2A79-496A-B6A3-7BCB29AA2BD2}"/>
            </a:ext>
          </a:extLst>
        </xdr:cNvPr>
        <xdr:cNvCxnSpPr/>
      </xdr:nvCxnSpPr>
      <xdr:spPr>
        <a:xfrm>
          <a:off x="13703300" y="17198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691" name="楕円 690">
          <a:extLst>
            <a:ext uri="{FF2B5EF4-FFF2-40B4-BE49-F238E27FC236}">
              <a16:creationId xmlns:a16="http://schemas.microsoft.com/office/drawing/2014/main" id="{023E4BEF-8FCB-4FC6-9D1D-18DCF84FE47C}"/>
            </a:ext>
          </a:extLst>
        </xdr:cNvPr>
        <xdr:cNvSpPr/>
      </xdr:nvSpPr>
      <xdr:spPr>
        <a:xfrm>
          <a:off x="12763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53339</xdr:rowOff>
    </xdr:to>
    <xdr:cxnSp macro="">
      <xdr:nvCxnSpPr>
        <xdr:cNvPr id="692" name="直線コネクタ 691">
          <a:extLst>
            <a:ext uri="{FF2B5EF4-FFF2-40B4-BE49-F238E27FC236}">
              <a16:creationId xmlns:a16="http://schemas.microsoft.com/office/drawing/2014/main" id="{6818553D-8B12-41D0-916D-E7A4BA2920DA}"/>
            </a:ext>
          </a:extLst>
        </xdr:cNvPr>
        <xdr:cNvCxnSpPr/>
      </xdr:nvCxnSpPr>
      <xdr:spPr>
        <a:xfrm>
          <a:off x="12814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6366</xdr:rowOff>
    </xdr:from>
    <xdr:ext cx="405111" cy="259045"/>
    <xdr:sp macro="" textlink="">
      <xdr:nvSpPr>
        <xdr:cNvPr id="693" name="n_1aveValue【公民館】&#10;有形固定資産減価償却率">
          <a:extLst>
            <a:ext uri="{FF2B5EF4-FFF2-40B4-BE49-F238E27FC236}">
              <a16:creationId xmlns:a16="http://schemas.microsoft.com/office/drawing/2014/main" id="{6807AD81-D08E-47A2-A098-2073AD5A8CBE}"/>
            </a:ext>
          </a:extLst>
        </xdr:cNvPr>
        <xdr:cNvSpPr txBox="1"/>
      </xdr:nvSpPr>
      <xdr:spPr>
        <a:xfrm>
          <a:off x="15266044" y="18008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63516</xdr:rowOff>
    </xdr:from>
    <xdr:ext cx="405111" cy="259045"/>
    <xdr:sp macro="" textlink="">
      <xdr:nvSpPr>
        <xdr:cNvPr id="694" name="n_2aveValue【公民館】&#10;有形固定資産減価償却率">
          <a:extLst>
            <a:ext uri="{FF2B5EF4-FFF2-40B4-BE49-F238E27FC236}">
              <a16:creationId xmlns:a16="http://schemas.microsoft.com/office/drawing/2014/main" id="{27F91716-CB26-4B58-B64F-7E1571AEAF3E}"/>
            </a:ext>
          </a:extLst>
        </xdr:cNvPr>
        <xdr:cNvSpPr txBox="1"/>
      </xdr:nvSpPr>
      <xdr:spPr>
        <a:xfrm>
          <a:off x="14389744" y="1806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22877</xdr:rowOff>
    </xdr:from>
    <xdr:ext cx="405111" cy="259045"/>
    <xdr:sp macro="" textlink="">
      <xdr:nvSpPr>
        <xdr:cNvPr id="695" name="n_3aveValue【公民館】&#10;有形固定資産減価償却率">
          <a:extLst>
            <a:ext uri="{FF2B5EF4-FFF2-40B4-BE49-F238E27FC236}">
              <a16:creationId xmlns:a16="http://schemas.microsoft.com/office/drawing/2014/main" id="{D31B0FD2-1A50-403F-904E-8C444ABE3127}"/>
            </a:ext>
          </a:extLst>
        </xdr:cNvPr>
        <xdr:cNvSpPr txBox="1"/>
      </xdr:nvSpPr>
      <xdr:spPr>
        <a:xfrm>
          <a:off x="135007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31766</xdr:rowOff>
    </xdr:from>
    <xdr:ext cx="405111" cy="259045"/>
    <xdr:sp macro="" textlink="">
      <xdr:nvSpPr>
        <xdr:cNvPr id="696" name="n_4aveValue【公民館】&#10;有形固定資産減価償却率">
          <a:extLst>
            <a:ext uri="{FF2B5EF4-FFF2-40B4-BE49-F238E27FC236}">
              <a16:creationId xmlns:a16="http://schemas.microsoft.com/office/drawing/2014/main" id="{D6F1AA3A-F394-4AC7-BFD1-CDD53EF9E77C}"/>
            </a:ext>
          </a:extLst>
        </xdr:cNvPr>
        <xdr:cNvSpPr txBox="1"/>
      </xdr:nvSpPr>
      <xdr:spPr>
        <a:xfrm>
          <a:off x="12611744" y="1803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55897</xdr:rowOff>
    </xdr:from>
    <xdr:ext cx="405111" cy="259045"/>
    <xdr:sp macro="" textlink="">
      <xdr:nvSpPr>
        <xdr:cNvPr id="697" name="n_1mainValue【公民館】&#10;有形固定資産減価償却率">
          <a:extLst>
            <a:ext uri="{FF2B5EF4-FFF2-40B4-BE49-F238E27FC236}">
              <a16:creationId xmlns:a16="http://schemas.microsoft.com/office/drawing/2014/main" id="{E869F42A-778D-4F8E-8935-4F46F2C0CFB6}"/>
            </a:ext>
          </a:extLst>
        </xdr:cNvPr>
        <xdr:cNvSpPr txBox="1"/>
      </xdr:nvSpPr>
      <xdr:spPr>
        <a:xfrm>
          <a:off x="1526604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2557</xdr:rowOff>
    </xdr:from>
    <xdr:ext cx="340478" cy="259045"/>
    <xdr:sp macro="" textlink="">
      <xdr:nvSpPr>
        <xdr:cNvPr id="698" name="n_2mainValue【公民館】&#10;有形固定資産減価償却率">
          <a:extLst>
            <a:ext uri="{FF2B5EF4-FFF2-40B4-BE49-F238E27FC236}">
              <a16:creationId xmlns:a16="http://schemas.microsoft.com/office/drawing/2014/main" id="{697BDB4D-BD68-4D30-9C2D-56B821555021}"/>
            </a:ext>
          </a:extLst>
        </xdr:cNvPr>
        <xdr:cNvSpPr txBox="1"/>
      </xdr:nvSpPr>
      <xdr:spPr>
        <a:xfrm>
          <a:off x="14422061" y="1697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120666</xdr:rowOff>
    </xdr:from>
    <xdr:ext cx="340478" cy="259045"/>
    <xdr:sp macro="" textlink="">
      <xdr:nvSpPr>
        <xdr:cNvPr id="699" name="n_3mainValue【公民館】&#10;有形固定資産減価償却率">
          <a:extLst>
            <a:ext uri="{FF2B5EF4-FFF2-40B4-BE49-F238E27FC236}">
              <a16:creationId xmlns:a16="http://schemas.microsoft.com/office/drawing/2014/main" id="{407CAEA0-6AC4-46CC-9619-F7C7AF424E4A}"/>
            </a:ext>
          </a:extLst>
        </xdr:cNvPr>
        <xdr:cNvSpPr txBox="1"/>
      </xdr:nvSpPr>
      <xdr:spPr>
        <a:xfrm>
          <a:off x="135330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700" name="n_4mainValue【公民館】&#10;有形固定資産減価償却率">
          <a:extLst>
            <a:ext uri="{FF2B5EF4-FFF2-40B4-BE49-F238E27FC236}">
              <a16:creationId xmlns:a16="http://schemas.microsoft.com/office/drawing/2014/main" id="{FA633D31-A50A-4976-9634-8C75484078D3}"/>
            </a:ext>
          </a:extLst>
        </xdr:cNvPr>
        <xdr:cNvSpPr txBox="1"/>
      </xdr:nvSpPr>
      <xdr:spPr>
        <a:xfrm>
          <a:off x="12644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2EF389B5-DE20-4A3B-9535-12D3A23174A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DBCF5C2-01F6-4DEB-9987-718E86F5636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6E1E1682-CFD9-4816-A9C3-FDFE06420D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5044FB75-CE4A-41F9-B8C4-D110D6B59FC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C65D9BFA-39D3-4B4B-BC2D-ED199A451D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30B03536-A7ED-4477-B760-5DAAAF74D6F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DB6F607-E79C-493D-9055-89559F5B749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B5C6BB51-C0A0-4F1A-8807-7185FB5791F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8C2E15F2-3B77-499A-B88B-8E06A42C38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29A9A04-3079-472D-A049-08AA1259A4E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A1EF22BF-DDA1-48F4-B944-0543DD226BF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450D3ABA-1D78-4D7F-8E3B-122907EC1D8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77D63839-00EE-40B8-BE07-4F20358EE91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B5CF0C5F-1C8E-48CF-A170-D7EBF5B5256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3C33770B-582A-4374-B1F3-1F52764B9C0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6115E485-C8C5-4545-9F0D-F79CF02C1B9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EA216FA4-1689-4DB6-99B3-4742603437A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CBAB8C2C-93B3-4E87-8066-D6FAB256590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3D5A7F32-763B-4156-A8D0-FB78B993E42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A06C53E8-5012-4125-8D1A-311AE9D07FC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C75CADEE-BF80-4CBD-AA0A-2FCEB7A256D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5FFDDFF1-C436-410D-ACD8-C566E2652F6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5B33727D-B039-4593-A3A6-F8CE37E3966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6990C40D-E16F-45BF-AD4C-DA719D7A733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公民館】&#10;一人当たり面積グラフ枠">
          <a:extLst>
            <a:ext uri="{FF2B5EF4-FFF2-40B4-BE49-F238E27FC236}">
              <a16:creationId xmlns:a16="http://schemas.microsoft.com/office/drawing/2014/main" id="{5E363892-35D3-4329-8F29-EE69677F45C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135527</xdr:rowOff>
    </xdr:from>
    <xdr:to>
      <xdr:col>116</xdr:col>
      <xdr:colOff>62864</xdr:colOff>
      <xdr:row>109</xdr:row>
      <xdr:rowOff>24493</xdr:rowOff>
    </xdr:to>
    <xdr:cxnSp macro="">
      <xdr:nvCxnSpPr>
        <xdr:cNvPr id="726" name="直線コネクタ 725">
          <a:extLst>
            <a:ext uri="{FF2B5EF4-FFF2-40B4-BE49-F238E27FC236}">
              <a16:creationId xmlns:a16="http://schemas.microsoft.com/office/drawing/2014/main" id="{4E2C9550-EAA9-4D32-895F-A2EFB650DD1E}"/>
            </a:ext>
          </a:extLst>
        </xdr:cNvPr>
        <xdr:cNvCxnSpPr/>
      </xdr:nvCxnSpPr>
      <xdr:spPr>
        <a:xfrm flipV="1">
          <a:off x="22160864" y="17109077"/>
          <a:ext cx="0" cy="160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28320</xdr:rowOff>
    </xdr:from>
    <xdr:ext cx="469744" cy="259045"/>
    <xdr:sp macro="" textlink="">
      <xdr:nvSpPr>
        <xdr:cNvPr id="727" name="【公民館】&#10;一人当たり面積最小値テキスト">
          <a:extLst>
            <a:ext uri="{FF2B5EF4-FFF2-40B4-BE49-F238E27FC236}">
              <a16:creationId xmlns:a16="http://schemas.microsoft.com/office/drawing/2014/main" id="{766452B5-BB41-4009-89EE-9F3E2350D1D5}"/>
            </a:ext>
          </a:extLst>
        </xdr:cNvPr>
        <xdr:cNvSpPr txBox="1"/>
      </xdr:nvSpPr>
      <xdr:spPr>
        <a:xfrm>
          <a:off x="22199600"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24493</xdr:rowOff>
    </xdr:from>
    <xdr:to>
      <xdr:col>116</xdr:col>
      <xdr:colOff>152400</xdr:colOff>
      <xdr:row>109</xdr:row>
      <xdr:rowOff>24493</xdr:rowOff>
    </xdr:to>
    <xdr:cxnSp macro="">
      <xdr:nvCxnSpPr>
        <xdr:cNvPr id="728" name="直線コネクタ 727">
          <a:extLst>
            <a:ext uri="{FF2B5EF4-FFF2-40B4-BE49-F238E27FC236}">
              <a16:creationId xmlns:a16="http://schemas.microsoft.com/office/drawing/2014/main" id="{0659CA46-E266-4D31-91F3-51C14F12EFD5}"/>
            </a:ext>
          </a:extLst>
        </xdr:cNvPr>
        <xdr:cNvCxnSpPr/>
      </xdr:nvCxnSpPr>
      <xdr:spPr>
        <a:xfrm>
          <a:off x="22072600" y="187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82204</xdr:rowOff>
    </xdr:from>
    <xdr:ext cx="469744" cy="259045"/>
    <xdr:sp macro="" textlink="">
      <xdr:nvSpPr>
        <xdr:cNvPr id="729" name="【公民館】&#10;一人当たり面積最大値テキスト">
          <a:extLst>
            <a:ext uri="{FF2B5EF4-FFF2-40B4-BE49-F238E27FC236}">
              <a16:creationId xmlns:a16="http://schemas.microsoft.com/office/drawing/2014/main" id="{4557C01E-7390-4E35-855D-463657E7C7E3}"/>
            </a:ext>
          </a:extLst>
        </xdr:cNvPr>
        <xdr:cNvSpPr txBox="1"/>
      </xdr:nvSpPr>
      <xdr:spPr>
        <a:xfrm>
          <a:off x="22199600" y="1688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135527</xdr:rowOff>
    </xdr:from>
    <xdr:to>
      <xdr:col>116</xdr:col>
      <xdr:colOff>152400</xdr:colOff>
      <xdr:row>99</xdr:row>
      <xdr:rowOff>135527</xdr:rowOff>
    </xdr:to>
    <xdr:cxnSp macro="">
      <xdr:nvCxnSpPr>
        <xdr:cNvPr id="730" name="直線コネクタ 729">
          <a:extLst>
            <a:ext uri="{FF2B5EF4-FFF2-40B4-BE49-F238E27FC236}">
              <a16:creationId xmlns:a16="http://schemas.microsoft.com/office/drawing/2014/main" id="{FD9EC866-D536-4FEE-BE86-AB37902135A2}"/>
            </a:ext>
          </a:extLst>
        </xdr:cNvPr>
        <xdr:cNvCxnSpPr/>
      </xdr:nvCxnSpPr>
      <xdr:spPr>
        <a:xfrm>
          <a:off x="22072600" y="17109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158222</xdr:rowOff>
    </xdr:from>
    <xdr:ext cx="469744" cy="259045"/>
    <xdr:sp macro="" textlink="">
      <xdr:nvSpPr>
        <xdr:cNvPr id="731" name="【公民館】&#10;一人当たり面積平均値テキスト">
          <a:extLst>
            <a:ext uri="{FF2B5EF4-FFF2-40B4-BE49-F238E27FC236}">
              <a16:creationId xmlns:a16="http://schemas.microsoft.com/office/drawing/2014/main" id="{85582EA0-D126-4CA4-A487-B3119AE322D3}"/>
            </a:ext>
          </a:extLst>
        </xdr:cNvPr>
        <xdr:cNvSpPr txBox="1"/>
      </xdr:nvSpPr>
      <xdr:spPr>
        <a:xfrm>
          <a:off x="22199600" y="18160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135345</xdr:rowOff>
    </xdr:from>
    <xdr:to>
      <xdr:col>116</xdr:col>
      <xdr:colOff>114300</xdr:colOff>
      <xdr:row>107</xdr:row>
      <xdr:rowOff>65495</xdr:rowOff>
    </xdr:to>
    <xdr:sp macro="" textlink="">
      <xdr:nvSpPr>
        <xdr:cNvPr id="732" name="フローチャート: 判断 731">
          <a:extLst>
            <a:ext uri="{FF2B5EF4-FFF2-40B4-BE49-F238E27FC236}">
              <a16:creationId xmlns:a16="http://schemas.microsoft.com/office/drawing/2014/main" id="{4FE168B6-BBC6-4DDA-8165-24A1400DF8DA}"/>
            </a:ext>
          </a:extLst>
        </xdr:cNvPr>
        <xdr:cNvSpPr/>
      </xdr:nvSpPr>
      <xdr:spPr>
        <a:xfrm>
          <a:off x="22110700" y="183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152763</xdr:rowOff>
    </xdr:from>
    <xdr:to>
      <xdr:col>112</xdr:col>
      <xdr:colOff>38100</xdr:colOff>
      <xdr:row>107</xdr:row>
      <xdr:rowOff>82913</xdr:rowOff>
    </xdr:to>
    <xdr:sp macro="" textlink="">
      <xdr:nvSpPr>
        <xdr:cNvPr id="733" name="フローチャート: 判断 732">
          <a:extLst>
            <a:ext uri="{FF2B5EF4-FFF2-40B4-BE49-F238E27FC236}">
              <a16:creationId xmlns:a16="http://schemas.microsoft.com/office/drawing/2014/main" id="{83F460DB-8CC9-410C-93C3-F9241C7DB6B4}"/>
            </a:ext>
          </a:extLst>
        </xdr:cNvPr>
        <xdr:cNvSpPr/>
      </xdr:nvSpPr>
      <xdr:spPr>
        <a:xfrm>
          <a:off x="21272500" y="1832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1995</xdr:rowOff>
    </xdr:from>
    <xdr:to>
      <xdr:col>107</xdr:col>
      <xdr:colOff>101600</xdr:colOff>
      <xdr:row>107</xdr:row>
      <xdr:rowOff>103595</xdr:rowOff>
    </xdr:to>
    <xdr:sp macro="" textlink="">
      <xdr:nvSpPr>
        <xdr:cNvPr id="734" name="フローチャート: 判断 733">
          <a:extLst>
            <a:ext uri="{FF2B5EF4-FFF2-40B4-BE49-F238E27FC236}">
              <a16:creationId xmlns:a16="http://schemas.microsoft.com/office/drawing/2014/main" id="{4DA9E01E-27BF-4A03-A9AC-1E62AA130324}"/>
            </a:ext>
          </a:extLst>
        </xdr:cNvPr>
        <xdr:cNvSpPr/>
      </xdr:nvSpPr>
      <xdr:spPr>
        <a:xfrm>
          <a:off x="20383500" y="183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23768</xdr:rowOff>
    </xdr:from>
    <xdr:to>
      <xdr:col>102</xdr:col>
      <xdr:colOff>165100</xdr:colOff>
      <xdr:row>107</xdr:row>
      <xdr:rowOff>125368</xdr:rowOff>
    </xdr:to>
    <xdr:sp macro="" textlink="">
      <xdr:nvSpPr>
        <xdr:cNvPr id="735" name="フローチャート: 判断 734">
          <a:extLst>
            <a:ext uri="{FF2B5EF4-FFF2-40B4-BE49-F238E27FC236}">
              <a16:creationId xmlns:a16="http://schemas.microsoft.com/office/drawing/2014/main" id="{5845F91D-4BB5-4A27-BDDA-5548F90E6A01}"/>
            </a:ext>
          </a:extLst>
        </xdr:cNvPr>
        <xdr:cNvSpPr/>
      </xdr:nvSpPr>
      <xdr:spPr>
        <a:xfrm>
          <a:off x="19494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169092</xdr:rowOff>
    </xdr:from>
    <xdr:to>
      <xdr:col>98</xdr:col>
      <xdr:colOff>38100</xdr:colOff>
      <xdr:row>107</xdr:row>
      <xdr:rowOff>99242</xdr:rowOff>
    </xdr:to>
    <xdr:sp macro="" textlink="">
      <xdr:nvSpPr>
        <xdr:cNvPr id="736" name="フローチャート: 判断 735">
          <a:extLst>
            <a:ext uri="{FF2B5EF4-FFF2-40B4-BE49-F238E27FC236}">
              <a16:creationId xmlns:a16="http://schemas.microsoft.com/office/drawing/2014/main" id="{A8B429C8-F58F-4FEA-8CDA-6E3499BF65C2}"/>
            </a:ext>
          </a:extLst>
        </xdr:cNvPr>
        <xdr:cNvSpPr/>
      </xdr:nvSpPr>
      <xdr:spPr>
        <a:xfrm>
          <a:off x="18605500" y="1834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A61FE66D-DF6C-42D9-BDA5-C6EA83D011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2D057E56-C487-44E9-A537-53FA87A9E7D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F56EC67-63DD-4AB3-868A-E929E632D0F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3F725C7-B365-4012-B163-C4134C5A25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FF04CBE-E786-44B5-9C22-257C3339C5D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162016</xdr:rowOff>
    </xdr:from>
    <xdr:to>
      <xdr:col>116</xdr:col>
      <xdr:colOff>114300</xdr:colOff>
      <xdr:row>108</xdr:row>
      <xdr:rowOff>92166</xdr:rowOff>
    </xdr:to>
    <xdr:sp macro="" textlink="">
      <xdr:nvSpPr>
        <xdr:cNvPr id="742" name="楕円 741">
          <a:extLst>
            <a:ext uri="{FF2B5EF4-FFF2-40B4-BE49-F238E27FC236}">
              <a16:creationId xmlns:a16="http://schemas.microsoft.com/office/drawing/2014/main" id="{615C0811-1585-4498-B48D-9B42BDA82820}"/>
            </a:ext>
          </a:extLst>
        </xdr:cNvPr>
        <xdr:cNvSpPr/>
      </xdr:nvSpPr>
      <xdr:spPr>
        <a:xfrm>
          <a:off x="221107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140443</xdr:rowOff>
    </xdr:from>
    <xdr:ext cx="469744" cy="259045"/>
    <xdr:sp macro="" textlink="">
      <xdr:nvSpPr>
        <xdr:cNvPr id="743" name="【公民館】&#10;一人当たり面積該当値テキスト">
          <a:extLst>
            <a:ext uri="{FF2B5EF4-FFF2-40B4-BE49-F238E27FC236}">
              <a16:creationId xmlns:a16="http://schemas.microsoft.com/office/drawing/2014/main" id="{75742D07-BFA2-4D4A-84A8-27D71ED3F1BE}"/>
            </a:ext>
          </a:extLst>
        </xdr:cNvPr>
        <xdr:cNvSpPr txBox="1"/>
      </xdr:nvSpPr>
      <xdr:spPr>
        <a:xfrm>
          <a:off x="22199600" y="1848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165281</xdr:rowOff>
    </xdr:from>
    <xdr:to>
      <xdr:col>112</xdr:col>
      <xdr:colOff>38100</xdr:colOff>
      <xdr:row>108</xdr:row>
      <xdr:rowOff>95431</xdr:rowOff>
    </xdr:to>
    <xdr:sp macro="" textlink="">
      <xdr:nvSpPr>
        <xdr:cNvPr id="744" name="楕円 743">
          <a:extLst>
            <a:ext uri="{FF2B5EF4-FFF2-40B4-BE49-F238E27FC236}">
              <a16:creationId xmlns:a16="http://schemas.microsoft.com/office/drawing/2014/main" id="{F66F0221-FB3F-4C33-92C2-F469335744F5}"/>
            </a:ext>
          </a:extLst>
        </xdr:cNvPr>
        <xdr:cNvSpPr/>
      </xdr:nvSpPr>
      <xdr:spPr>
        <a:xfrm>
          <a:off x="21272500" y="185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41366</xdr:rowOff>
    </xdr:from>
    <xdr:to>
      <xdr:col>116</xdr:col>
      <xdr:colOff>63500</xdr:colOff>
      <xdr:row>108</xdr:row>
      <xdr:rowOff>44631</xdr:rowOff>
    </xdr:to>
    <xdr:cxnSp macro="">
      <xdr:nvCxnSpPr>
        <xdr:cNvPr id="745" name="直線コネクタ 744">
          <a:extLst>
            <a:ext uri="{FF2B5EF4-FFF2-40B4-BE49-F238E27FC236}">
              <a16:creationId xmlns:a16="http://schemas.microsoft.com/office/drawing/2014/main" id="{097B5428-D591-43E0-9935-107CCBDC25B2}"/>
            </a:ext>
          </a:extLst>
        </xdr:cNvPr>
        <xdr:cNvCxnSpPr/>
      </xdr:nvCxnSpPr>
      <xdr:spPr>
        <a:xfrm flipV="1">
          <a:off x="21323300" y="185579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168548</xdr:rowOff>
    </xdr:from>
    <xdr:to>
      <xdr:col>107</xdr:col>
      <xdr:colOff>101600</xdr:colOff>
      <xdr:row>108</xdr:row>
      <xdr:rowOff>98698</xdr:rowOff>
    </xdr:to>
    <xdr:sp macro="" textlink="">
      <xdr:nvSpPr>
        <xdr:cNvPr id="746" name="楕円 745">
          <a:extLst>
            <a:ext uri="{FF2B5EF4-FFF2-40B4-BE49-F238E27FC236}">
              <a16:creationId xmlns:a16="http://schemas.microsoft.com/office/drawing/2014/main" id="{5C9323DC-3703-4814-82C2-6BB6455D5389}"/>
            </a:ext>
          </a:extLst>
        </xdr:cNvPr>
        <xdr:cNvSpPr/>
      </xdr:nvSpPr>
      <xdr:spPr>
        <a:xfrm>
          <a:off x="203835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44631</xdr:rowOff>
    </xdr:from>
    <xdr:to>
      <xdr:col>111</xdr:col>
      <xdr:colOff>177800</xdr:colOff>
      <xdr:row>108</xdr:row>
      <xdr:rowOff>47898</xdr:rowOff>
    </xdr:to>
    <xdr:cxnSp macro="">
      <xdr:nvCxnSpPr>
        <xdr:cNvPr id="747" name="直線コネクタ 746">
          <a:extLst>
            <a:ext uri="{FF2B5EF4-FFF2-40B4-BE49-F238E27FC236}">
              <a16:creationId xmlns:a16="http://schemas.microsoft.com/office/drawing/2014/main" id="{557C6D17-5496-4F2C-A524-97432023F666}"/>
            </a:ext>
          </a:extLst>
        </xdr:cNvPr>
        <xdr:cNvCxnSpPr/>
      </xdr:nvCxnSpPr>
      <xdr:spPr>
        <a:xfrm flipV="1">
          <a:off x="20434300" y="185612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363</xdr:rowOff>
    </xdr:from>
    <xdr:to>
      <xdr:col>102</xdr:col>
      <xdr:colOff>165100</xdr:colOff>
      <xdr:row>108</xdr:row>
      <xdr:rowOff>101963</xdr:rowOff>
    </xdr:to>
    <xdr:sp macro="" textlink="">
      <xdr:nvSpPr>
        <xdr:cNvPr id="748" name="楕円 747">
          <a:extLst>
            <a:ext uri="{FF2B5EF4-FFF2-40B4-BE49-F238E27FC236}">
              <a16:creationId xmlns:a16="http://schemas.microsoft.com/office/drawing/2014/main" id="{DE2BE4AD-CC55-4478-8DC2-01596E76496A}"/>
            </a:ext>
          </a:extLst>
        </xdr:cNvPr>
        <xdr:cNvSpPr/>
      </xdr:nvSpPr>
      <xdr:spPr>
        <a:xfrm>
          <a:off x="19494500" y="185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47898</xdr:rowOff>
    </xdr:from>
    <xdr:to>
      <xdr:col>107</xdr:col>
      <xdr:colOff>50800</xdr:colOff>
      <xdr:row>108</xdr:row>
      <xdr:rowOff>51163</xdr:rowOff>
    </xdr:to>
    <xdr:cxnSp macro="">
      <xdr:nvCxnSpPr>
        <xdr:cNvPr id="749" name="直線コネクタ 748">
          <a:extLst>
            <a:ext uri="{FF2B5EF4-FFF2-40B4-BE49-F238E27FC236}">
              <a16:creationId xmlns:a16="http://schemas.microsoft.com/office/drawing/2014/main" id="{4C930BAB-590C-44C0-B811-43F31134461E}"/>
            </a:ext>
          </a:extLst>
        </xdr:cNvPr>
        <xdr:cNvCxnSpPr/>
      </xdr:nvCxnSpPr>
      <xdr:spPr>
        <a:xfrm flipV="1">
          <a:off x="19545300" y="185644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3629</xdr:rowOff>
    </xdr:from>
    <xdr:to>
      <xdr:col>98</xdr:col>
      <xdr:colOff>38100</xdr:colOff>
      <xdr:row>108</xdr:row>
      <xdr:rowOff>105229</xdr:rowOff>
    </xdr:to>
    <xdr:sp macro="" textlink="">
      <xdr:nvSpPr>
        <xdr:cNvPr id="750" name="楕円 749">
          <a:extLst>
            <a:ext uri="{FF2B5EF4-FFF2-40B4-BE49-F238E27FC236}">
              <a16:creationId xmlns:a16="http://schemas.microsoft.com/office/drawing/2014/main" id="{055F83FE-8F78-4B69-A61D-219EAF0D31A1}"/>
            </a:ext>
          </a:extLst>
        </xdr:cNvPr>
        <xdr:cNvSpPr/>
      </xdr:nvSpPr>
      <xdr:spPr>
        <a:xfrm>
          <a:off x="18605500" y="185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51163</xdr:rowOff>
    </xdr:from>
    <xdr:to>
      <xdr:col>102</xdr:col>
      <xdr:colOff>114300</xdr:colOff>
      <xdr:row>108</xdr:row>
      <xdr:rowOff>54429</xdr:rowOff>
    </xdr:to>
    <xdr:cxnSp macro="">
      <xdr:nvCxnSpPr>
        <xdr:cNvPr id="751" name="直線コネクタ 750">
          <a:extLst>
            <a:ext uri="{FF2B5EF4-FFF2-40B4-BE49-F238E27FC236}">
              <a16:creationId xmlns:a16="http://schemas.microsoft.com/office/drawing/2014/main" id="{AC75A3F8-5D4F-42B3-AEB3-4DA75E900055}"/>
            </a:ext>
          </a:extLst>
        </xdr:cNvPr>
        <xdr:cNvCxnSpPr/>
      </xdr:nvCxnSpPr>
      <xdr:spPr>
        <a:xfrm flipV="1">
          <a:off x="18656300" y="185677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99440</xdr:rowOff>
    </xdr:from>
    <xdr:ext cx="469744" cy="259045"/>
    <xdr:sp macro="" textlink="">
      <xdr:nvSpPr>
        <xdr:cNvPr id="752" name="n_1aveValue【公民館】&#10;一人当たり面積">
          <a:extLst>
            <a:ext uri="{FF2B5EF4-FFF2-40B4-BE49-F238E27FC236}">
              <a16:creationId xmlns:a16="http://schemas.microsoft.com/office/drawing/2014/main" id="{F2BF19FF-35C1-436F-8DA8-CAD6051EE59B}"/>
            </a:ext>
          </a:extLst>
        </xdr:cNvPr>
        <xdr:cNvSpPr txBox="1"/>
      </xdr:nvSpPr>
      <xdr:spPr>
        <a:xfrm>
          <a:off x="21075727" y="1810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120122</xdr:rowOff>
    </xdr:from>
    <xdr:ext cx="469744" cy="259045"/>
    <xdr:sp macro="" textlink="">
      <xdr:nvSpPr>
        <xdr:cNvPr id="753" name="n_2aveValue【公民館】&#10;一人当たり面積">
          <a:extLst>
            <a:ext uri="{FF2B5EF4-FFF2-40B4-BE49-F238E27FC236}">
              <a16:creationId xmlns:a16="http://schemas.microsoft.com/office/drawing/2014/main" id="{D2C4826A-578B-4436-8A0A-0A70B8BF35AC}"/>
            </a:ext>
          </a:extLst>
        </xdr:cNvPr>
        <xdr:cNvSpPr txBox="1"/>
      </xdr:nvSpPr>
      <xdr:spPr>
        <a:xfrm>
          <a:off x="20199427" y="1812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141895</xdr:rowOff>
    </xdr:from>
    <xdr:ext cx="469744" cy="259045"/>
    <xdr:sp macro="" textlink="">
      <xdr:nvSpPr>
        <xdr:cNvPr id="754" name="n_3aveValue【公民館】&#10;一人当たり面積">
          <a:extLst>
            <a:ext uri="{FF2B5EF4-FFF2-40B4-BE49-F238E27FC236}">
              <a16:creationId xmlns:a16="http://schemas.microsoft.com/office/drawing/2014/main" id="{8E749AC9-EE51-409F-B58B-CEF3283FD8F5}"/>
            </a:ext>
          </a:extLst>
        </xdr:cNvPr>
        <xdr:cNvSpPr txBox="1"/>
      </xdr:nvSpPr>
      <xdr:spPr>
        <a:xfrm>
          <a:off x="193104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115769</xdr:rowOff>
    </xdr:from>
    <xdr:ext cx="469744" cy="259045"/>
    <xdr:sp macro="" textlink="">
      <xdr:nvSpPr>
        <xdr:cNvPr id="755" name="n_4aveValue【公民館】&#10;一人当たり面積">
          <a:extLst>
            <a:ext uri="{FF2B5EF4-FFF2-40B4-BE49-F238E27FC236}">
              <a16:creationId xmlns:a16="http://schemas.microsoft.com/office/drawing/2014/main" id="{03DEA002-8AE7-4553-A569-3804EFCD6444}"/>
            </a:ext>
          </a:extLst>
        </xdr:cNvPr>
        <xdr:cNvSpPr txBox="1"/>
      </xdr:nvSpPr>
      <xdr:spPr>
        <a:xfrm>
          <a:off x="18421427" y="18118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86558</xdr:rowOff>
    </xdr:from>
    <xdr:ext cx="469744" cy="259045"/>
    <xdr:sp macro="" textlink="">
      <xdr:nvSpPr>
        <xdr:cNvPr id="756" name="n_1mainValue【公民館】&#10;一人当たり面積">
          <a:extLst>
            <a:ext uri="{FF2B5EF4-FFF2-40B4-BE49-F238E27FC236}">
              <a16:creationId xmlns:a16="http://schemas.microsoft.com/office/drawing/2014/main" id="{513B0C9C-6C60-42D1-971C-4967B700D43E}"/>
            </a:ext>
          </a:extLst>
        </xdr:cNvPr>
        <xdr:cNvSpPr txBox="1"/>
      </xdr:nvSpPr>
      <xdr:spPr>
        <a:xfrm>
          <a:off x="21075727" y="186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89825</xdr:rowOff>
    </xdr:from>
    <xdr:ext cx="469744" cy="259045"/>
    <xdr:sp macro="" textlink="">
      <xdr:nvSpPr>
        <xdr:cNvPr id="757" name="n_2mainValue【公民館】&#10;一人当たり面積">
          <a:extLst>
            <a:ext uri="{FF2B5EF4-FFF2-40B4-BE49-F238E27FC236}">
              <a16:creationId xmlns:a16="http://schemas.microsoft.com/office/drawing/2014/main" id="{93223B7B-483F-41D7-AC79-E000A885C325}"/>
            </a:ext>
          </a:extLst>
        </xdr:cNvPr>
        <xdr:cNvSpPr txBox="1"/>
      </xdr:nvSpPr>
      <xdr:spPr>
        <a:xfrm>
          <a:off x="20199427" y="1860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93090</xdr:rowOff>
    </xdr:from>
    <xdr:ext cx="469744" cy="259045"/>
    <xdr:sp macro="" textlink="">
      <xdr:nvSpPr>
        <xdr:cNvPr id="758" name="n_3mainValue【公民館】&#10;一人当たり面積">
          <a:extLst>
            <a:ext uri="{FF2B5EF4-FFF2-40B4-BE49-F238E27FC236}">
              <a16:creationId xmlns:a16="http://schemas.microsoft.com/office/drawing/2014/main" id="{FC3D23DB-EFE6-4440-935A-D82DD1941BA7}"/>
            </a:ext>
          </a:extLst>
        </xdr:cNvPr>
        <xdr:cNvSpPr txBox="1"/>
      </xdr:nvSpPr>
      <xdr:spPr>
        <a:xfrm>
          <a:off x="19310427" y="186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96356</xdr:rowOff>
    </xdr:from>
    <xdr:ext cx="469744" cy="259045"/>
    <xdr:sp macro="" textlink="">
      <xdr:nvSpPr>
        <xdr:cNvPr id="759" name="n_4mainValue【公民館】&#10;一人当たり面積">
          <a:extLst>
            <a:ext uri="{FF2B5EF4-FFF2-40B4-BE49-F238E27FC236}">
              <a16:creationId xmlns:a16="http://schemas.microsoft.com/office/drawing/2014/main" id="{DF556188-4C09-4F0C-BB8C-587DAD4C5FE6}"/>
            </a:ext>
          </a:extLst>
        </xdr:cNvPr>
        <xdr:cNvSpPr txBox="1"/>
      </xdr:nvSpPr>
      <xdr:spPr>
        <a:xfrm>
          <a:off x="18421427" y="1861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643CA984-7764-487F-87E3-449977C6B4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9C7F34F8-59DA-419D-A9C8-BE02AEE3CA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A97D38C9-2118-4470-ADEF-CDC02F1227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年度のまちづくり複合施設整備事業により中央公民館の建替えを行ったため、有形固定資産減価償却率が低くなっている。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公営住宅は多くが建設から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年以上経過しているため、類似団体平均を上回っている。今後は新設・建替えにより改善が見込まれる。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類型の有形固定資産減価償却率については、類似団体平均を上回っており、特に道路等のインフラについては高い数値となっている。これらについては公共施設総合管理計画等に基づき施設総量の縮減や長寿命化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2ACCE2-FDA8-4BAE-A662-99F3FD5058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2CE93A-8EEE-4AA0-A60D-D139C79096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FBB1CC3-E4E0-4D90-932B-310905E062A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40F393-F87E-496C-8AB5-52257324AA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90688D-9D0B-464E-BC65-7C2CD04675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EFDBE2-9A82-4DC4-9F9C-31F58A9078F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5535B5-735C-4C33-9711-B2205AAB945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1BC0A3-1C11-438D-8015-67D6EC11F0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55C173-B5DF-4D68-A16B-241861EF313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240E73A-43D5-4A94-A7FF-7207FCD5DE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12,507
12,350
157.71
10,240,853
9,553,853
685,960
5,264,462
11,060,786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9FD19E-5A29-4038-9BFF-0041DA7FC5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41F056-D1FF-40B9-ADE5-357A877BD4E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F47304-BD99-4DFF-951D-B775F66406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A925F02-3201-4679-9B61-4C7E0ED97A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45B20A-341A-4E6F-A377-CB0CF3323BD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4EA39C9-BD6B-4366-8CF2-0E805F9C5A3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F49BBA3-992C-4D53-88A0-BAFA80C983A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9FE9F9-A2FB-4352-82BE-3B3BB2D0D3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23E245-0EA9-4867-AEC6-2058CE8A891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53AAB5A-ACBA-4D56-A69A-818C9D71E45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29F041-6AD7-4517-9113-27B4E131BCC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0B731C-57BF-4736-B6A0-C025653819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FBC64AF-05AE-49D8-8828-6D755AF0F2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89B77B-7583-46D9-8F5A-E212AA9CCBF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E5E4C4-FFF6-44EB-8DEA-376751907A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82B5E7-F7D9-49D1-A6C7-B3D1BD5391D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205D44-9F5A-45C4-B260-E475EC379E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316168-5010-4769-A4BF-C01110891F8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429C61-3DCA-43D5-A08C-FAE739FF4D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8726F04-7FF2-4BB8-9E9D-2C2F0275539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9096C7-70F4-471E-8E46-26117C31A4F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6C4B8CF-F12F-4847-A0CF-02D3222D11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4F754E-F97F-401A-844E-392F63F68CC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4C4ED5-CA6F-4ACA-A1F7-B143B5678C7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712140-718A-4C59-9BDA-B381A73273B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6BE7CC-AF71-47D5-8CCA-99D67EF5054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825450-02E2-4708-91D6-E89FEE2CAD3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D406BF7-948B-43CC-A3FE-85DAB98E237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518F60-100C-40CB-B471-3D9DA2BE68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04492B-792F-49E3-9962-156FAA9BE5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61C1E8-D5B5-4FB7-BE2C-BF1AB2B33C7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17857EA-4C1E-438D-94DC-78D78525B2F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D2B6DDE-ADBB-4F2A-815A-8A5E9D23243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B8F0D5B-C114-48DA-BC01-0ADD9EF2429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EB33D49-169D-45B3-BC69-9B53279003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D749DA0-471C-4FF6-AD8D-1E11A4F3738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DAF5B88-6305-43F9-BBFD-F17D7C210C6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D548498-2EC3-4958-8C72-813E259B5E9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8253441-B069-4C9B-A26B-FCD3C835E7A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EC8099B-FA07-489F-8DAB-1EC06F246E9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0A88AFA-2216-4B27-A1C8-42A0DB8C688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7986C4E-306E-4358-BA54-2A1A5A7D2B5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B73213D-3DF0-4A69-9B0F-DD71150E7AE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A8A711C-D682-4760-87D6-92CB1EF8AF4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3D3CC2D-AEBA-4704-98C5-5B9C393D4E0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B01F424-37C0-4D5F-A231-900958E107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66BF4956-BE8B-4326-899C-7DC508C9176C}"/>
            </a:ext>
          </a:extLst>
        </xdr:cNvPr>
        <xdr:cNvCxnSpPr/>
      </xdr:nvCxnSpPr>
      <xdr:spPr>
        <a:xfrm flipV="1">
          <a:off x="4634865" y="5796099"/>
          <a:ext cx="0" cy="1472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C7F96978-9CA3-492E-A1ED-21D0671E3BA1}"/>
            </a:ext>
          </a:extLst>
        </xdr:cNvPr>
        <xdr:cNvSpPr txBox="1"/>
      </xdr:nvSpPr>
      <xdr:spPr>
        <a:xfrm>
          <a:off x="4673600" y="727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6524AF0D-399E-49EB-97A5-A9A3E7829038}"/>
            </a:ext>
          </a:extLst>
        </xdr:cNvPr>
        <xdr:cNvCxnSpPr/>
      </xdr:nvCxnSpPr>
      <xdr:spPr>
        <a:xfrm>
          <a:off x="4546600" y="726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B6DFC9C8-532A-4A20-B029-8BB7F4D8DC92}"/>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F948F72-DFA0-4BAB-A96A-006C03048F74}"/>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44649</xdr:rowOff>
    </xdr:from>
    <xdr:ext cx="405111" cy="259045"/>
    <xdr:sp macro="" textlink="">
      <xdr:nvSpPr>
        <xdr:cNvPr id="63" name="【図書館】&#10;有形固定資産減価償却率平均値テキスト">
          <a:extLst>
            <a:ext uri="{FF2B5EF4-FFF2-40B4-BE49-F238E27FC236}">
              <a16:creationId xmlns:a16="http://schemas.microsoft.com/office/drawing/2014/main" id="{95F04199-A349-4433-A725-FAD58DC34708}"/>
            </a:ext>
          </a:extLst>
        </xdr:cNvPr>
        <xdr:cNvSpPr txBox="1"/>
      </xdr:nvSpPr>
      <xdr:spPr>
        <a:xfrm>
          <a:off x="4673600" y="6388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A4EA01FB-B404-41AA-BBD6-75CEE8F6E288}"/>
            </a:ext>
          </a:extLst>
        </xdr:cNvPr>
        <xdr:cNvSpPr/>
      </xdr:nvSpPr>
      <xdr:spPr>
        <a:xfrm>
          <a:off x="45847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B42CE704-D092-480A-A4A5-0F847050E61C}"/>
            </a:ext>
          </a:extLst>
        </xdr:cNvPr>
        <xdr:cNvSpPr/>
      </xdr:nvSpPr>
      <xdr:spPr>
        <a:xfrm>
          <a:off x="3746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C18F9137-7A40-44CE-87C3-A92577FA18A5}"/>
            </a:ext>
          </a:extLst>
        </xdr:cNvPr>
        <xdr:cNvSpPr/>
      </xdr:nvSpPr>
      <xdr:spPr>
        <a:xfrm>
          <a:off x="2857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C5017822-945C-4E36-BFBC-682F7408BA87}"/>
            </a:ext>
          </a:extLst>
        </xdr:cNvPr>
        <xdr:cNvSpPr/>
      </xdr:nvSpPr>
      <xdr:spPr>
        <a:xfrm>
          <a:off x="1968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3C375C4D-4A19-44A1-9840-45561CF47DEE}"/>
            </a:ext>
          </a:extLst>
        </xdr:cNvPr>
        <xdr:cNvSpPr/>
      </xdr:nvSpPr>
      <xdr:spPr>
        <a:xfrm>
          <a:off x="1079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0BB70D4-67F5-412E-B0E9-8031E77A267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5F54D2-6270-4F03-95F7-D63BB96207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CFD9C8-2819-4774-85F5-E006E600F6B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99B6A9E-AD71-42D6-942D-15C60AF8911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D24E1E3-553F-4F68-B346-288042BF1F0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54792</xdr:rowOff>
    </xdr:from>
    <xdr:to>
      <xdr:col>24</xdr:col>
      <xdr:colOff>114300</xdr:colOff>
      <xdr:row>34</xdr:row>
      <xdr:rowOff>156392</xdr:rowOff>
    </xdr:to>
    <xdr:sp macro="" textlink="">
      <xdr:nvSpPr>
        <xdr:cNvPr id="74" name="楕円 73">
          <a:extLst>
            <a:ext uri="{FF2B5EF4-FFF2-40B4-BE49-F238E27FC236}">
              <a16:creationId xmlns:a16="http://schemas.microsoft.com/office/drawing/2014/main" id="{234CEB3C-E09D-4079-B422-6FCBA3D377A1}"/>
            </a:ext>
          </a:extLst>
        </xdr:cNvPr>
        <xdr:cNvSpPr/>
      </xdr:nvSpPr>
      <xdr:spPr>
        <a:xfrm>
          <a:off x="45847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77669</xdr:rowOff>
    </xdr:from>
    <xdr:ext cx="405111" cy="259045"/>
    <xdr:sp macro="" textlink="">
      <xdr:nvSpPr>
        <xdr:cNvPr id="75" name="【図書館】&#10;有形固定資産減価償却率該当値テキスト">
          <a:extLst>
            <a:ext uri="{FF2B5EF4-FFF2-40B4-BE49-F238E27FC236}">
              <a16:creationId xmlns:a16="http://schemas.microsoft.com/office/drawing/2014/main" id="{48F691E6-C0A8-44BA-83E9-E99C3D500883}"/>
            </a:ext>
          </a:extLst>
        </xdr:cNvPr>
        <xdr:cNvSpPr txBox="1"/>
      </xdr:nvSpPr>
      <xdr:spPr>
        <a:xfrm>
          <a:off x="4673600" y="573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157661</xdr:rowOff>
    </xdr:from>
    <xdr:to>
      <xdr:col>20</xdr:col>
      <xdr:colOff>38100</xdr:colOff>
      <xdr:row>34</xdr:row>
      <xdr:rowOff>87811</xdr:rowOff>
    </xdr:to>
    <xdr:sp macro="" textlink="">
      <xdr:nvSpPr>
        <xdr:cNvPr id="76" name="楕円 75">
          <a:extLst>
            <a:ext uri="{FF2B5EF4-FFF2-40B4-BE49-F238E27FC236}">
              <a16:creationId xmlns:a16="http://schemas.microsoft.com/office/drawing/2014/main" id="{176DE77F-5954-4154-884E-9D3D7770D790}"/>
            </a:ext>
          </a:extLst>
        </xdr:cNvPr>
        <xdr:cNvSpPr/>
      </xdr:nvSpPr>
      <xdr:spPr>
        <a:xfrm>
          <a:off x="3746500" y="581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37011</xdr:rowOff>
    </xdr:from>
    <xdr:to>
      <xdr:col>24</xdr:col>
      <xdr:colOff>63500</xdr:colOff>
      <xdr:row>34</xdr:row>
      <xdr:rowOff>105592</xdr:rowOff>
    </xdr:to>
    <xdr:cxnSp macro="">
      <xdr:nvCxnSpPr>
        <xdr:cNvPr id="77" name="直線コネクタ 76">
          <a:extLst>
            <a:ext uri="{FF2B5EF4-FFF2-40B4-BE49-F238E27FC236}">
              <a16:creationId xmlns:a16="http://schemas.microsoft.com/office/drawing/2014/main" id="{85574F01-3800-4A31-B24B-AE280D206A97}"/>
            </a:ext>
          </a:extLst>
        </xdr:cNvPr>
        <xdr:cNvCxnSpPr/>
      </xdr:nvCxnSpPr>
      <xdr:spPr>
        <a:xfrm>
          <a:off x="3797300" y="5866311"/>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89081</xdr:rowOff>
    </xdr:from>
    <xdr:to>
      <xdr:col>15</xdr:col>
      <xdr:colOff>101600</xdr:colOff>
      <xdr:row>34</xdr:row>
      <xdr:rowOff>19231</xdr:rowOff>
    </xdr:to>
    <xdr:sp macro="" textlink="">
      <xdr:nvSpPr>
        <xdr:cNvPr id="78" name="楕円 77">
          <a:extLst>
            <a:ext uri="{FF2B5EF4-FFF2-40B4-BE49-F238E27FC236}">
              <a16:creationId xmlns:a16="http://schemas.microsoft.com/office/drawing/2014/main" id="{0519BE38-3681-455B-9410-0C44A5D260DC}"/>
            </a:ext>
          </a:extLst>
        </xdr:cNvPr>
        <xdr:cNvSpPr/>
      </xdr:nvSpPr>
      <xdr:spPr>
        <a:xfrm>
          <a:off x="2857500" y="574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139881</xdr:rowOff>
    </xdr:from>
    <xdr:to>
      <xdr:col>19</xdr:col>
      <xdr:colOff>177800</xdr:colOff>
      <xdr:row>34</xdr:row>
      <xdr:rowOff>37011</xdr:rowOff>
    </xdr:to>
    <xdr:cxnSp macro="">
      <xdr:nvCxnSpPr>
        <xdr:cNvPr id="79" name="直線コネクタ 78">
          <a:extLst>
            <a:ext uri="{FF2B5EF4-FFF2-40B4-BE49-F238E27FC236}">
              <a16:creationId xmlns:a16="http://schemas.microsoft.com/office/drawing/2014/main" id="{E74EE1F1-BC54-4564-8E32-8DAEA395AF79}"/>
            </a:ext>
          </a:extLst>
        </xdr:cNvPr>
        <xdr:cNvCxnSpPr/>
      </xdr:nvCxnSpPr>
      <xdr:spPr>
        <a:xfrm>
          <a:off x="2908300" y="579773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20501</xdr:rowOff>
    </xdr:from>
    <xdr:to>
      <xdr:col>10</xdr:col>
      <xdr:colOff>165100</xdr:colOff>
      <xdr:row>33</xdr:row>
      <xdr:rowOff>122101</xdr:rowOff>
    </xdr:to>
    <xdr:sp macro="" textlink="">
      <xdr:nvSpPr>
        <xdr:cNvPr id="80" name="楕円 79">
          <a:extLst>
            <a:ext uri="{FF2B5EF4-FFF2-40B4-BE49-F238E27FC236}">
              <a16:creationId xmlns:a16="http://schemas.microsoft.com/office/drawing/2014/main" id="{7201DD06-2751-447B-938A-3A325C0A56D7}"/>
            </a:ext>
          </a:extLst>
        </xdr:cNvPr>
        <xdr:cNvSpPr/>
      </xdr:nvSpPr>
      <xdr:spPr>
        <a:xfrm>
          <a:off x="1968500" y="56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71301</xdr:rowOff>
    </xdr:from>
    <xdr:to>
      <xdr:col>15</xdr:col>
      <xdr:colOff>50800</xdr:colOff>
      <xdr:row>33</xdr:row>
      <xdr:rowOff>139881</xdr:rowOff>
    </xdr:to>
    <xdr:cxnSp macro="">
      <xdr:nvCxnSpPr>
        <xdr:cNvPr id="81" name="直線コネクタ 80">
          <a:extLst>
            <a:ext uri="{FF2B5EF4-FFF2-40B4-BE49-F238E27FC236}">
              <a16:creationId xmlns:a16="http://schemas.microsoft.com/office/drawing/2014/main" id="{A949F434-C6B0-4968-ADFF-B94445EE09D3}"/>
            </a:ext>
          </a:extLst>
        </xdr:cNvPr>
        <xdr:cNvCxnSpPr/>
      </xdr:nvCxnSpPr>
      <xdr:spPr>
        <a:xfrm>
          <a:off x="2019300" y="572915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123372</xdr:rowOff>
    </xdr:from>
    <xdr:to>
      <xdr:col>6</xdr:col>
      <xdr:colOff>38100</xdr:colOff>
      <xdr:row>33</xdr:row>
      <xdr:rowOff>53522</xdr:rowOff>
    </xdr:to>
    <xdr:sp macro="" textlink="">
      <xdr:nvSpPr>
        <xdr:cNvPr id="82" name="楕円 81">
          <a:extLst>
            <a:ext uri="{FF2B5EF4-FFF2-40B4-BE49-F238E27FC236}">
              <a16:creationId xmlns:a16="http://schemas.microsoft.com/office/drawing/2014/main" id="{21C14682-9A9E-4317-B0E5-AFBA675E1BA1}"/>
            </a:ext>
          </a:extLst>
        </xdr:cNvPr>
        <xdr:cNvSpPr/>
      </xdr:nvSpPr>
      <xdr:spPr>
        <a:xfrm>
          <a:off x="1079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2722</xdr:rowOff>
    </xdr:from>
    <xdr:to>
      <xdr:col>10</xdr:col>
      <xdr:colOff>114300</xdr:colOff>
      <xdr:row>33</xdr:row>
      <xdr:rowOff>71301</xdr:rowOff>
    </xdr:to>
    <xdr:cxnSp macro="">
      <xdr:nvCxnSpPr>
        <xdr:cNvPr id="83" name="直線コネクタ 82">
          <a:extLst>
            <a:ext uri="{FF2B5EF4-FFF2-40B4-BE49-F238E27FC236}">
              <a16:creationId xmlns:a16="http://schemas.microsoft.com/office/drawing/2014/main" id="{1FA5F810-F66B-49C3-9C44-1697959BFA50}"/>
            </a:ext>
          </a:extLst>
        </xdr:cNvPr>
        <xdr:cNvCxnSpPr/>
      </xdr:nvCxnSpPr>
      <xdr:spPr>
        <a:xfrm>
          <a:off x="1130300" y="56605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87103</xdr:rowOff>
    </xdr:from>
    <xdr:ext cx="405111" cy="259045"/>
    <xdr:sp macro="" textlink="">
      <xdr:nvSpPr>
        <xdr:cNvPr id="84" name="n_1aveValue【図書館】&#10;有形固定資産減価償却率">
          <a:extLst>
            <a:ext uri="{FF2B5EF4-FFF2-40B4-BE49-F238E27FC236}">
              <a16:creationId xmlns:a16="http://schemas.microsoft.com/office/drawing/2014/main" id="{D966C299-CB95-4CFF-8275-6B2C9946FFA3}"/>
            </a:ext>
          </a:extLst>
        </xdr:cNvPr>
        <xdr:cNvSpPr txBox="1"/>
      </xdr:nvSpPr>
      <xdr:spPr>
        <a:xfrm>
          <a:off x="3582044" y="643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31585</xdr:rowOff>
    </xdr:from>
    <xdr:ext cx="405111" cy="259045"/>
    <xdr:sp macro="" textlink="">
      <xdr:nvSpPr>
        <xdr:cNvPr id="85" name="n_2aveValue【図書館】&#10;有形固定資産減価償却率">
          <a:extLst>
            <a:ext uri="{FF2B5EF4-FFF2-40B4-BE49-F238E27FC236}">
              <a16:creationId xmlns:a16="http://schemas.microsoft.com/office/drawing/2014/main" id="{FE62C45E-C27A-445F-9F95-80454287D93F}"/>
            </a:ext>
          </a:extLst>
        </xdr:cNvPr>
        <xdr:cNvSpPr txBox="1"/>
      </xdr:nvSpPr>
      <xdr:spPr>
        <a:xfrm>
          <a:off x="2705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561</xdr:rowOff>
    </xdr:from>
    <xdr:ext cx="405111" cy="259045"/>
    <xdr:sp macro="" textlink="">
      <xdr:nvSpPr>
        <xdr:cNvPr id="86" name="n_3aveValue【図書館】&#10;有形固定資産減価償却率">
          <a:extLst>
            <a:ext uri="{FF2B5EF4-FFF2-40B4-BE49-F238E27FC236}">
              <a16:creationId xmlns:a16="http://schemas.microsoft.com/office/drawing/2014/main" id="{E22EEC19-1282-43F7-95AA-CE41BC2E4CCB}"/>
            </a:ext>
          </a:extLst>
        </xdr:cNvPr>
        <xdr:cNvSpPr txBox="1"/>
      </xdr:nvSpPr>
      <xdr:spPr>
        <a:xfrm>
          <a:off x="1816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44649</xdr:rowOff>
    </xdr:from>
    <xdr:ext cx="405111" cy="259045"/>
    <xdr:sp macro="" textlink="">
      <xdr:nvSpPr>
        <xdr:cNvPr id="87" name="n_4aveValue【図書館】&#10;有形固定資産減価償却率">
          <a:extLst>
            <a:ext uri="{FF2B5EF4-FFF2-40B4-BE49-F238E27FC236}">
              <a16:creationId xmlns:a16="http://schemas.microsoft.com/office/drawing/2014/main" id="{93BE6270-D3F0-4715-8B75-E852C575DC33}"/>
            </a:ext>
          </a:extLst>
        </xdr:cNvPr>
        <xdr:cNvSpPr txBox="1"/>
      </xdr:nvSpPr>
      <xdr:spPr>
        <a:xfrm>
          <a:off x="927744" y="638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104338</xdr:rowOff>
    </xdr:from>
    <xdr:ext cx="405111" cy="259045"/>
    <xdr:sp macro="" textlink="">
      <xdr:nvSpPr>
        <xdr:cNvPr id="88" name="n_1mainValue【図書館】&#10;有形固定資産減価償却率">
          <a:extLst>
            <a:ext uri="{FF2B5EF4-FFF2-40B4-BE49-F238E27FC236}">
              <a16:creationId xmlns:a16="http://schemas.microsoft.com/office/drawing/2014/main" id="{3F489D0D-3064-40FB-9C62-FD9272EF355B}"/>
            </a:ext>
          </a:extLst>
        </xdr:cNvPr>
        <xdr:cNvSpPr txBox="1"/>
      </xdr:nvSpPr>
      <xdr:spPr>
        <a:xfrm>
          <a:off x="3582044" y="5590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35758</xdr:rowOff>
    </xdr:from>
    <xdr:ext cx="340478" cy="259045"/>
    <xdr:sp macro="" textlink="">
      <xdr:nvSpPr>
        <xdr:cNvPr id="89" name="n_2mainValue【図書館】&#10;有形固定資産減価償却率">
          <a:extLst>
            <a:ext uri="{FF2B5EF4-FFF2-40B4-BE49-F238E27FC236}">
              <a16:creationId xmlns:a16="http://schemas.microsoft.com/office/drawing/2014/main" id="{E8B44A77-26A0-41E5-BB8F-8C8115707E33}"/>
            </a:ext>
          </a:extLst>
        </xdr:cNvPr>
        <xdr:cNvSpPr txBox="1"/>
      </xdr:nvSpPr>
      <xdr:spPr>
        <a:xfrm>
          <a:off x="2738061" y="5522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31</xdr:row>
      <xdr:rowOff>138628</xdr:rowOff>
    </xdr:from>
    <xdr:ext cx="340478" cy="259045"/>
    <xdr:sp macro="" textlink="">
      <xdr:nvSpPr>
        <xdr:cNvPr id="90" name="n_3mainValue【図書館】&#10;有形固定資産減価償却率">
          <a:extLst>
            <a:ext uri="{FF2B5EF4-FFF2-40B4-BE49-F238E27FC236}">
              <a16:creationId xmlns:a16="http://schemas.microsoft.com/office/drawing/2014/main" id="{4FE0B047-5588-4192-A19D-762AC2A110B1}"/>
            </a:ext>
          </a:extLst>
        </xdr:cNvPr>
        <xdr:cNvSpPr txBox="1"/>
      </xdr:nvSpPr>
      <xdr:spPr>
        <a:xfrm>
          <a:off x="1849061" y="545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70049</xdr:rowOff>
    </xdr:from>
    <xdr:ext cx="340478" cy="259045"/>
    <xdr:sp macro="" textlink="">
      <xdr:nvSpPr>
        <xdr:cNvPr id="91" name="n_4mainValue【図書館】&#10;有形固定資産減価償却率">
          <a:extLst>
            <a:ext uri="{FF2B5EF4-FFF2-40B4-BE49-F238E27FC236}">
              <a16:creationId xmlns:a16="http://schemas.microsoft.com/office/drawing/2014/main" id="{C90E0549-730F-413A-9C4D-644F287D8FE2}"/>
            </a:ext>
          </a:extLst>
        </xdr:cNvPr>
        <xdr:cNvSpPr txBox="1"/>
      </xdr:nvSpPr>
      <xdr:spPr>
        <a:xfrm>
          <a:off x="960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0772DFC-C583-4BB3-8DBA-804388018B9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D4BEA2-A565-4CB4-B2F2-4C34C6C07C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D4C8035-BF65-4B32-A0B3-DF6D9944401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C384B6-FBD8-458E-8973-6BA4280F685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035F75D-923F-4FE8-9BFA-7AC57EA23C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C9E35C6-37C8-47A6-A82F-2AC0DCFF1C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681BFF4-B869-4146-B688-03C21AC98CB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C24B868-7AB6-400D-A6C0-5648DF66784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1C17A85-4A0D-437B-800E-7EC0D7B79AA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DFA50B2-D090-45D9-8EFA-AB2BE114B80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00663C9-EA4E-4973-ADDF-4AF065D85CF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437D909-4E87-4DC8-BBBC-186A0912F913}"/>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038DAF2-92C1-4106-BCB8-0770C151D9E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F7229D9-1D0A-46D0-A18A-E7B4D3EA5DB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322D682-0AFC-4CFD-B528-64EE7832B70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16F58E9D-98FF-4D4E-9682-FC7A71C53AE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A2EBCD8-6B16-4528-A6B6-12F31962649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935852E-D87D-48F3-B7A8-7CF97AD4757E}"/>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927CFD1-CA82-44F8-9748-14A8A361B3A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F2789B8-FFEF-4276-8764-E2C078A715F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F6560C3-1A5F-474B-AEA5-5932C730F02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5E8F246D-6997-4445-B4F2-EEFBB4697F34}"/>
            </a:ext>
          </a:extLst>
        </xdr:cNvPr>
        <xdr:cNvCxnSpPr/>
      </xdr:nvCxnSpPr>
      <xdr:spPr>
        <a:xfrm flipV="1">
          <a:off x="10476865" y="58826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548F2B0B-8715-43B7-841B-B4B46BAB233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1DDA9E57-79EB-4F87-863C-8ABAA6D3321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CAFA7296-2D82-412E-B9EF-868B6DACAC64}"/>
            </a:ext>
          </a:extLst>
        </xdr:cNvPr>
        <xdr:cNvSpPr txBox="1"/>
      </xdr:nvSpPr>
      <xdr:spPr>
        <a:xfrm>
          <a:off x="10515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86F536C2-064B-4B74-B6AD-BD511095ECFD}"/>
            </a:ext>
          </a:extLst>
        </xdr:cNvPr>
        <xdr:cNvCxnSpPr/>
      </xdr:nvCxnSpPr>
      <xdr:spPr>
        <a:xfrm>
          <a:off x="10388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68000404-65AC-421A-B638-998CCF94ED41}"/>
            </a:ext>
          </a:extLst>
        </xdr:cNvPr>
        <xdr:cNvSpPr txBox="1"/>
      </xdr:nvSpPr>
      <xdr:spPr>
        <a:xfrm>
          <a:off x="10515600" y="6469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10E79691-A98D-4E4B-A705-D2CEFBA26FE9}"/>
            </a:ext>
          </a:extLst>
        </xdr:cNvPr>
        <xdr:cNvSpPr/>
      </xdr:nvSpPr>
      <xdr:spPr>
        <a:xfrm>
          <a:off x="104267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D0009454-7CF1-4395-9FB7-13492F5C01EC}"/>
            </a:ext>
          </a:extLst>
        </xdr:cNvPr>
        <xdr:cNvSpPr/>
      </xdr:nvSpPr>
      <xdr:spPr>
        <a:xfrm>
          <a:off x="9588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8EBE8447-CACA-4544-9788-88815CD2FF04}"/>
            </a:ext>
          </a:extLst>
        </xdr:cNvPr>
        <xdr:cNvSpPr/>
      </xdr:nvSpPr>
      <xdr:spPr>
        <a:xfrm>
          <a:off x="8699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359FF425-2FAF-4EF0-AA27-603D31706B18}"/>
            </a:ext>
          </a:extLst>
        </xdr:cNvPr>
        <xdr:cNvSpPr/>
      </xdr:nvSpPr>
      <xdr:spPr>
        <a:xfrm>
          <a:off x="7810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3" name="フローチャート: 判断 122">
          <a:extLst>
            <a:ext uri="{FF2B5EF4-FFF2-40B4-BE49-F238E27FC236}">
              <a16:creationId xmlns:a16="http://schemas.microsoft.com/office/drawing/2014/main" id="{D2ADC291-6139-44F8-8F91-239CAD6642FD}"/>
            </a:ext>
          </a:extLst>
        </xdr:cNvPr>
        <xdr:cNvSpPr/>
      </xdr:nvSpPr>
      <xdr:spPr>
        <a:xfrm>
          <a:off x="6921500" y="653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21AF538-5FFC-4DF7-AF44-28EE11E9E1E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96679D-3C19-48DF-B9E0-AFD1C9F6642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D109652-A531-4129-AD6C-9D73DDA88F3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6D28FDC-0B4E-4E06-8AB5-D2430A59E0E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82D36E-CA3E-4CA1-A3EE-58821F3A589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9" name="楕円 128">
          <a:extLst>
            <a:ext uri="{FF2B5EF4-FFF2-40B4-BE49-F238E27FC236}">
              <a16:creationId xmlns:a16="http://schemas.microsoft.com/office/drawing/2014/main" id="{3B62DC3D-16E1-4E0B-B04D-4AE22EB8262A}"/>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26687</xdr:rowOff>
    </xdr:from>
    <xdr:ext cx="469744" cy="259045"/>
    <xdr:sp macro="" textlink="">
      <xdr:nvSpPr>
        <xdr:cNvPr id="130" name="【図書館】&#10;一人当たり面積該当値テキスト">
          <a:extLst>
            <a:ext uri="{FF2B5EF4-FFF2-40B4-BE49-F238E27FC236}">
              <a16:creationId xmlns:a16="http://schemas.microsoft.com/office/drawing/2014/main" id="{26AA3202-97D7-41F6-BC34-2418AD243928}"/>
            </a:ext>
          </a:extLst>
        </xdr:cNvPr>
        <xdr:cNvSpPr txBox="1"/>
      </xdr:nvSpPr>
      <xdr:spPr>
        <a:xfrm>
          <a:off x="10515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52832</xdr:rowOff>
    </xdr:from>
    <xdr:to>
      <xdr:col>50</xdr:col>
      <xdr:colOff>165100</xdr:colOff>
      <xdr:row>40</xdr:row>
      <xdr:rowOff>154432</xdr:rowOff>
    </xdr:to>
    <xdr:sp macro="" textlink="">
      <xdr:nvSpPr>
        <xdr:cNvPr id="131" name="楕円 130">
          <a:extLst>
            <a:ext uri="{FF2B5EF4-FFF2-40B4-BE49-F238E27FC236}">
              <a16:creationId xmlns:a16="http://schemas.microsoft.com/office/drawing/2014/main" id="{6A13AF92-C526-415E-94E5-657EB3647766}"/>
            </a:ext>
          </a:extLst>
        </xdr:cNvPr>
        <xdr:cNvSpPr/>
      </xdr:nvSpPr>
      <xdr:spPr>
        <a:xfrm>
          <a:off x="9588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103632</xdr:rowOff>
    </xdr:to>
    <xdr:cxnSp macro="">
      <xdr:nvCxnSpPr>
        <xdr:cNvPr id="132" name="直線コネクタ 131">
          <a:extLst>
            <a:ext uri="{FF2B5EF4-FFF2-40B4-BE49-F238E27FC236}">
              <a16:creationId xmlns:a16="http://schemas.microsoft.com/office/drawing/2014/main" id="{680DFC01-F7D9-4692-8B92-CA9C6C58AB6B}"/>
            </a:ext>
          </a:extLst>
        </xdr:cNvPr>
        <xdr:cNvCxnSpPr/>
      </xdr:nvCxnSpPr>
      <xdr:spPr>
        <a:xfrm flipV="1">
          <a:off x="9639300" y="695706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52832</xdr:rowOff>
    </xdr:from>
    <xdr:to>
      <xdr:col>46</xdr:col>
      <xdr:colOff>38100</xdr:colOff>
      <xdr:row>40</xdr:row>
      <xdr:rowOff>154432</xdr:rowOff>
    </xdr:to>
    <xdr:sp macro="" textlink="">
      <xdr:nvSpPr>
        <xdr:cNvPr id="133" name="楕円 132">
          <a:extLst>
            <a:ext uri="{FF2B5EF4-FFF2-40B4-BE49-F238E27FC236}">
              <a16:creationId xmlns:a16="http://schemas.microsoft.com/office/drawing/2014/main" id="{EEC5EF7E-329A-4904-8B50-BD3475756F34}"/>
            </a:ext>
          </a:extLst>
        </xdr:cNvPr>
        <xdr:cNvSpPr/>
      </xdr:nvSpPr>
      <xdr:spPr>
        <a:xfrm>
          <a:off x="8699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103632</xdr:rowOff>
    </xdr:from>
    <xdr:to>
      <xdr:col>50</xdr:col>
      <xdr:colOff>114300</xdr:colOff>
      <xdr:row>40</xdr:row>
      <xdr:rowOff>103632</xdr:rowOff>
    </xdr:to>
    <xdr:cxnSp macro="">
      <xdr:nvCxnSpPr>
        <xdr:cNvPr id="134" name="直線コネクタ 133">
          <a:extLst>
            <a:ext uri="{FF2B5EF4-FFF2-40B4-BE49-F238E27FC236}">
              <a16:creationId xmlns:a16="http://schemas.microsoft.com/office/drawing/2014/main" id="{2A653798-FE90-4DC0-B374-1EBD562D8666}"/>
            </a:ext>
          </a:extLst>
        </xdr:cNvPr>
        <xdr:cNvCxnSpPr/>
      </xdr:nvCxnSpPr>
      <xdr:spPr>
        <a:xfrm>
          <a:off x="8750300" y="6961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57404</xdr:rowOff>
    </xdr:from>
    <xdr:to>
      <xdr:col>41</xdr:col>
      <xdr:colOff>101600</xdr:colOff>
      <xdr:row>40</xdr:row>
      <xdr:rowOff>159004</xdr:rowOff>
    </xdr:to>
    <xdr:sp macro="" textlink="">
      <xdr:nvSpPr>
        <xdr:cNvPr id="135" name="楕円 134">
          <a:extLst>
            <a:ext uri="{FF2B5EF4-FFF2-40B4-BE49-F238E27FC236}">
              <a16:creationId xmlns:a16="http://schemas.microsoft.com/office/drawing/2014/main" id="{C8834364-69F9-4D53-81A1-E9D2A1BF5980}"/>
            </a:ext>
          </a:extLst>
        </xdr:cNvPr>
        <xdr:cNvSpPr/>
      </xdr:nvSpPr>
      <xdr:spPr>
        <a:xfrm>
          <a:off x="7810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103632</xdr:rowOff>
    </xdr:from>
    <xdr:to>
      <xdr:col>45</xdr:col>
      <xdr:colOff>177800</xdr:colOff>
      <xdr:row>40</xdr:row>
      <xdr:rowOff>108204</xdr:rowOff>
    </xdr:to>
    <xdr:cxnSp macro="">
      <xdr:nvCxnSpPr>
        <xdr:cNvPr id="136" name="直線コネクタ 135">
          <a:extLst>
            <a:ext uri="{FF2B5EF4-FFF2-40B4-BE49-F238E27FC236}">
              <a16:creationId xmlns:a16="http://schemas.microsoft.com/office/drawing/2014/main" id="{BA8640ED-1759-478C-97E8-2F87CC91B68E}"/>
            </a:ext>
          </a:extLst>
        </xdr:cNvPr>
        <xdr:cNvCxnSpPr/>
      </xdr:nvCxnSpPr>
      <xdr:spPr>
        <a:xfrm flipV="1">
          <a:off x="7861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61976</xdr:rowOff>
    </xdr:from>
    <xdr:to>
      <xdr:col>36</xdr:col>
      <xdr:colOff>165100</xdr:colOff>
      <xdr:row>40</xdr:row>
      <xdr:rowOff>163576</xdr:rowOff>
    </xdr:to>
    <xdr:sp macro="" textlink="">
      <xdr:nvSpPr>
        <xdr:cNvPr id="137" name="楕円 136">
          <a:extLst>
            <a:ext uri="{FF2B5EF4-FFF2-40B4-BE49-F238E27FC236}">
              <a16:creationId xmlns:a16="http://schemas.microsoft.com/office/drawing/2014/main" id="{043FDF71-D412-4640-AAE0-9B1EC896962B}"/>
            </a:ext>
          </a:extLst>
        </xdr:cNvPr>
        <xdr:cNvSpPr/>
      </xdr:nvSpPr>
      <xdr:spPr>
        <a:xfrm>
          <a:off x="6921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108204</xdr:rowOff>
    </xdr:from>
    <xdr:to>
      <xdr:col>41</xdr:col>
      <xdr:colOff>50800</xdr:colOff>
      <xdr:row>40</xdr:row>
      <xdr:rowOff>112776</xdr:rowOff>
    </xdr:to>
    <xdr:cxnSp macro="">
      <xdr:nvCxnSpPr>
        <xdr:cNvPr id="138" name="直線コネクタ 137">
          <a:extLst>
            <a:ext uri="{FF2B5EF4-FFF2-40B4-BE49-F238E27FC236}">
              <a16:creationId xmlns:a16="http://schemas.microsoft.com/office/drawing/2014/main" id="{5DF4A295-56A3-4512-83DA-99CF874DB3B4}"/>
            </a:ext>
          </a:extLst>
        </xdr:cNvPr>
        <xdr:cNvCxnSpPr/>
      </xdr:nvCxnSpPr>
      <xdr:spPr>
        <a:xfrm flipV="1">
          <a:off x="6972300" y="696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83C8630B-857C-4478-ABCE-68B10C22870A}"/>
            </a:ext>
          </a:extLst>
        </xdr:cNvPr>
        <xdr:cNvSpPr txBox="1"/>
      </xdr:nvSpPr>
      <xdr:spPr>
        <a:xfrm>
          <a:off x="93917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99F9D6EC-B086-4063-9A42-FF7B6C43CCCA}"/>
            </a:ext>
          </a:extLst>
        </xdr:cNvPr>
        <xdr:cNvSpPr txBox="1"/>
      </xdr:nvSpPr>
      <xdr:spPr>
        <a:xfrm>
          <a:off x="8515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ECEAA01F-EB37-42EA-91C7-C8D9706F1881}"/>
            </a:ext>
          </a:extLst>
        </xdr:cNvPr>
        <xdr:cNvSpPr txBox="1"/>
      </xdr:nvSpPr>
      <xdr:spPr>
        <a:xfrm>
          <a:off x="7626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2" name="n_4aveValue【図書館】&#10;一人当たり面積">
          <a:extLst>
            <a:ext uri="{FF2B5EF4-FFF2-40B4-BE49-F238E27FC236}">
              <a16:creationId xmlns:a16="http://schemas.microsoft.com/office/drawing/2014/main" id="{9924EF8F-A418-4101-82C3-FFE2CFF7912B}"/>
            </a:ext>
          </a:extLst>
        </xdr:cNvPr>
        <xdr:cNvSpPr txBox="1"/>
      </xdr:nvSpPr>
      <xdr:spPr>
        <a:xfrm>
          <a:off x="67374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145559</xdr:rowOff>
    </xdr:from>
    <xdr:ext cx="469744" cy="259045"/>
    <xdr:sp macro="" textlink="">
      <xdr:nvSpPr>
        <xdr:cNvPr id="143" name="n_1mainValue【図書館】&#10;一人当たり面積">
          <a:extLst>
            <a:ext uri="{FF2B5EF4-FFF2-40B4-BE49-F238E27FC236}">
              <a16:creationId xmlns:a16="http://schemas.microsoft.com/office/drawing/2014/main" id="{C9B206D5-0867-48D7-A65D-92FDD7937CB3}"/>
            </a:ext>
          </a:extLst>
        </xdr:cNvPr>
        <xdr:cNvSpPr txBox="1"/>
      </xdr:nvSpPr>
      <xdr:spPr>
        <a:xfrm>
          <a:off x="93917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145559</xdr:rowOff>
    </xdr:from>
    <xdr:ext cx="469744" cy="259045"/>
    <xdr:sp macro="" textlink="">
      <xdr:nvSpPr>
        <xdr:cNvPr id="144" name="n_2mainValue【図書館】&#10;一人当たり面積">
          <a:extLst>
            <a:ext uri="{FF2B5EF4-FFF2-40B4-BE49-F238E27FC236}">
              <a16:creationId xmlns:a16="http://schemas.microsoft.com/office/drawing/2014/main" id="{B04F38B9-D65B-451F-B1F3-E7FFB73C618C}"/>
            </a:ext>
          </a:extLst>
        </xdr:cNvPr>
        <xdr:cNvSpPr txBox="1"/>
      </xdr:nvSpPr>
      <xdr:spPr>
        <a:xfrm>
          <a:off x="8515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150131</xdr:rowOff>
    </xdr:from>
    <xdr:ext cx="469744" cy="259045"/>
    <xdr:sp macro="" textlink="">
      <xdr:nvSpPr>
        <xdr:cNvPr id="145" name="n_3mainValue【図書館】&#10;一人当たり面積">
          <a:extLst>
            <a:ext uri="{FF2B5EF4-FFF2-40B4-BE49-F238E27FC236}">
              <a16:creationId xmlns:a16="http://schemas.microsoft.com/office/drawing/2014/main" id="{3A778C37-0B03-415E-89CA-CFD70EA51267}"/>
            </a:ext>
          </a:extLst>
        </xdr:cNvPr>
        <xdr:cNvSpPr txBox="1"/>
      </xdr:nvSpPr>
      <xdr:spPr>
        <a:xfrm>
          <a:off x="7626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154703</xdr:rowOff>
    </xdr:from>
    <xdr:ext cx="469744" cy="259045"/>
    <xdr:sp macro="" textlink="">
      <xdr:nvSpPr>
        <xdr:cNvPr id="146" name="n_4mainValue【図書館】&#10;一人当たり面積">
          <a:extLst>
            <a:ext uri="{FF2B5EF4-FFF2-40B4-BE49-F238E27FC236}">
              <a16:creationId xmlns:a16="http://schemas.microsoft.com/office/drawing/2014/main" id="{AF974607-9AC1-48AE-AF2A-EBDC70ED1398}"/>
            </a:ext>
          </a:extLst>
        </xdr:cNvPr>
        <xdr:cNvSpPr txBox="1"/>
      </xdr:nvSpPr>
      <xdr:spPr>
        <a:xfrm>
          <a:off x="6737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0CEF198-9902-4960-8086-79D42074B92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26B7F6C-8C1A-4E68-9D16-1495DBA7D7D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6A3EE06-E9FA-4A70-80C2-428C78C58D3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85D9DB7-7282-4FD7-92B8-378CFFAD50D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C5B6414-0338-4DA7-B5D1-46809FDA583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A91D628-EF49-426F-BE85-DEEAFD4C998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B1B5045-BD9D-41A5-99B9-9B6E21FD8C5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13012405-1F14-4589-AB0A-D9AEB8424DB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1A9296C-5093-4EC9-805B-0918B47EE3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FB708A76-3906-4469-B66A-43DE9D7984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D9C9712-7E23-44B3-B570-181F0167AB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32A176B-EB58-4627-ADAF-0847C7F4C84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CC8897D-2142-4680-BB46-5ACD6E4E824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2FEE25C-93AA-4011-AFA4-E7B46E2A3AC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06D8474-3A0F-478F-86FA-4BBF957AF27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71ED863-473D-4773-8B69-6C2D56E3EE0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DD3352E-29A1-4002-B9EA-85C6DBB7101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C752436-1E61-44DE-8E14-DB737D1F7D9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D1099C1-5F1A-4CBB-A0D9-CC00C43ECE7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1CC1952-C37F-4714-8282-A4A276489E4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3173D63-7162-470D-94FE-FBCCF619A84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4788D7B-F20F-4DB4-A6A3-92029EC810F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A547093-5F49-4306-9A77-2DECB4FA226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B42D3B0-57A2-4715-A38C-06B05F41B4E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0B9885C-B010-4B5A-811E-58316150EEAD}"/>
            </a:ext>
          </a:extLst>
        </xdr:cNvPr>
        <xdr:cNvCxnSpPr/>
      </xdr:nvCxnSpPr>
      <xdr:spPr>
        <a:xfrm flipV="1">
          <a:off x="4634865" y="973836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A33F9C68-59A2-4DE6-BE29-171D56AE620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A8742ED-5400-49C2-8E63-69FBFC100F4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E8BCC01-DA99-491C-86D3-21AC83FD9992}"/>
            </a:ext>
          </a:extLst>
        </xdr:cNvPr>
        <xdr:cNvSpPr txBox="1"/>
      </xdr:nvSpPr>
      <xdr:spPr>
        <a:xfrm>
          <a:off x="4673600" y="951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E4617049-9127-4DB7-ADF1-0A6567CC72CC}"/>
            </a:ext>
          </a:extLst>
        </xdr:cNvPr>
        <xdr:cNvCxnSpPr/>
      </xdr:nvCxnSpPr>
      <xdr:spPr>
        <a:xfrm>
          <a:off x="4546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142892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2845B7D7-285A-4C42-AB93-25D418FC0FD4}"/>
            </a:ext>
          </a:extLst>
        </xdr:cNvPr>
        <xdr:cNvSpPr txBox="1"/>
      </xdr:nvSpPr>
      <xdr:spPr>
        <a:xfrm>
          <a:off x="4673600" y="104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23DFB2EC-8B74-4AB3-B8DE-73401153A977}"/>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9568FC34-967A-47D3-939D-2E8513BD11F0}"/>
            </a:ext>
          </a:extLst>
        </xdr:cNvPr>
        <xdr:cNvSpPr/>
      </xdr:nvSpPr>
      <xdr:spPr>
        <a:xfrm>
          <a:off x="3746500" y="104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8B8AB54E-8E02-4221-AF2C-D67F92C2FA27}"/>
            </a:ext>
          </a:extLst>
        </xdr:cNvPr>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3D116E67-8A45-45B3-B6E9-83270B462B6F}"/>
            </a:ext>
          </a:extLst>
        </xdr:cNvPr>
        <xdr:cNvSpPr/>
      </xdr:nvSpPr>
      <xdr:spPr>
        <a:xfrm>
          <a:off x="1968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81" name="フローチャート: 判断 180">
          <a:extLst>
            <a:ext uri="{FF2B5EF4-FFF2-40B4-BE49-F238E27FC236}">
              <a16:creationId xmlns:a16="http://schemas.microsoft.com/office/drawing/2014/main" id="{F0510598-BB58-4258-A414-81F83133CE34}"/>
            </a:ext>
          </a:extLst>
        </xdr:cNvPr>
        <xdr:cNvSpPr/>
      </xdr:nvSpPr>
      <xdr:spPr>
        <a:xfrm>
          <a:off x="1079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9C97B39-8ED2-4ACB-BB35-2E25416633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8D575B2-7DC3-4F8B-8362-E2C758B1152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677FE2-421C-4D8B-8577-E34D92B806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DA56EA4-C600-4291-A289-E8EFBE7AEB9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1C044AD-3FDE-48A0-B4CD-3E7088B014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67310</xdr:rowOff>
    </xdr:from>
    <xdr:to>
      <xdr:col>24</xdr:col>
      <xdr:colOff>114300</xdr:colOff>
      <xdr:row>59</xdr:row>
      <xdr:rowOff>168910</xdr:rowOff>
    </xdr:to>
    <xdr:sp macro="" textlink="">
      <xdr:nvSpPr>
        <xdr:cNvPr id="187" name="楕円 186">
          <a:extLst>
            <a:ext uri="{FF2B5EF4-FFF2-40B4-BE49-F238E27FC236}">
              <a16:creationId xmlns:a16="http://schemas.microsoft.com/office/drawing/2014/main" id="{619858A1-C95D-4AA8-BF21-0137C9EC98D6}"/>
            </a:ext>
          </a:extLst>
        </xdr:cNvPr>
        <xdr:cNvSpPr/>
      </xdr:nvSpPr>
      <xdr:spPr>
        <a:xfrm>
          <a:off x="45847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90187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6784930-D172-4AC8-B942-D11E257F66AE}"/>
            </a:ext>
          </a:extLst>
        </xdr:cNvPr>
        <xdr:cNvSpPr txBox="1"/>
      </xdr:nvSpPr>
      <xdr:spPr>
        <a:xfrm>
          <a:off x="4673600"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25400</xdr:rowOff>
    </xdr:from>
    <xdr:to>
      <xdr:col>20</xdr:col>
      <xdr:colOff>38100</xdr:colOff>
      <xdr:row>59</xdr:row>
      <xdr:rowOff>127000</xdr:rowOff>
    </xdr:to>
    <xdr:sp macro="" textlink="">
      <xdr:nvSpPr>
        <xdr:cNvPr id="189" name="楕円 188">
          <a:extLst>
            <a:ext uri="{FF2B5EF4-FFF2-40B4-BE49-F238E27FC236}">
              <a16:creationId xmlns:a16="http://schemas.microsoft.com/office/drawing/2014/main" id="{33F25CE7-F21B-4A01-81DC-7F5A43D83D1C}"/>
            </a:ext>
          </a:extLst>
        </xdr:cNvPr>
        <xdr:cNvSpPr/>
      </xdr:nvSpPr>
      <xdr:spPr>
        <a:xfrm>
          <a:off x="3746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76200</xdr:rowOff>
    </xdr:from>
    <xdr:to>
      <xdr:col>24</xdr:col>
      <xdr:colOff>63500</xdr:colOff>
      <xdr:row>59</xdr:row>
      <xdr:rowOff>118110</xdr:rowOff>
    </xdr:to>
    <xdr:cxnSp macro="">
      <xdr:nvCxnSpPr>
        <xdr:cNvPr id="190" name="直線コネクタ 189">
          <a:extLst>
            <a:ext uri="{FF2B5EF4-FFF2-40B4-BE49-F238E27FC236}">
              <a16:creationId xmlns:a16="http://schemas.microsoft.com/office/drawing/2014/main" id="{7045BBF2-A469-4DB9-ABAA-4C6A6A372B92}"/>
            </a:ext>
          </a:extLst>
        </xdr:cNvPr>
        <xdr:cNvCxnSpPr/>
      </xdr:nvCxnSpPr>
      <xdr:spPr>
        <a:xfrm>
          <a:off x="3797300" y="1019175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154940</xdr:rowOff>
    </xdr:from>
    <xdr:to>
      <xdr:col>15</xdr:col>
      <xdr:colOff>101600</xdr:colOff>
      <xdr:row>59</xdr:row>
      <xdr:rowOff>85090</xdr:rowOff>
    </xdr:to>
    <xdr:sp macro="" textlink="">
      <xdr:nvSpPr>
        <xdr:cNvPr id="191" name="楕円 190">
          <a:extLst>
            <a:ext uri="{FF2B5EF4-FFF2-40B4-BE49-F238E27FC236}">
              <a16:creationId xmlns:a16="http://schemas.microsoft.com/office/drawing/2014/main" id="{87FA6FF0-D5F5-4A00-8D12-DCB4638BA880}"/>
            </a:ext>
          </a:extLst>
        </xdr:cNvPr>
        <xdr:cNvSpPr/>
      </xdr:nvSpPr>
      <xdr:spPr>
        <a:xfrm>
          <a:off x="2857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34290</xdr:rowOff>
    </xdr:from>
    <xdr:to>
      <xdr:col>19</xdr:col>
      <xdr:colOff>177800</xdr:colOff>
      <xdr:row>59</xdr:row>
      <xdr:rowOff>76200</xdr:rowOff>
    </xdr:to>
    <xdr:cxnSp macro="">
      <xdr:nvCxnSpPr>
        <xdr:cNvPr id="192" name="直線コネクタ 191">
          <a:extLst>
            <a:ext uri="{FF2B5EF4-FFF2-40B4-BE49-F238E27FC236}">
              <a16:creationId xmlns:a16="http://schemas.microsoft.com/office/drawing/2014/main" id="{6EC765B2-9218-4177-9EC5-0413E8183A2D}"/>
            </a:ext>
          </a:extLst>
        </xdr:cNvPr>
        <xdr:cNvCxnSpPr/>
      </xdr:nvCxnSpPr>
      <xdr:spPr>
        <a:xfrm>
          <a:off x="2908300" y="1014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113030</xdr:rowOff>
    </xdr:from>
    <xdr:to>
      <xdr:col>10</xdr:col>
      <xdr:colOff>165100</xdr:colOff>
      <xdr:row>59</xdr:row>
      <xdr:rowOff>43180</xdr:rowOff>
    </xdr:to>
    <xdr:sp macro="" textlink="">
      <xdr:nvSpPr>
        <xdr:cNvPr id="193" name="楕円 192">
          <a:extLst>
            <a:ext uri="{FF2B5EF4-FFF2-40B4-BE49-F238E27FC236}">
              <a16:creationId xmlns:a16="http://schemas.microsoft.com/office/drawing/2014/main" id="{00F38118-EDB0-4E92-BF82-F128D513E6F9}"/>
            </a:ext>
          </a:extLst>
        </xdr:cNvPr>
        <xdr:cNvSpPr/>
      </xdr:nvSpPr>
      <xdr:spPr>
        <a:xfrm>
          <a:off x="1968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163830</xdr:rowOff>
    </xdr:from>
    <xdr:to>
      <xdr:col>15</xdr:col>
      <xdr:colOff>50800</xdr:colOff>
      <xdr:row>59</xdr:row>
      <xdr:rowOff>34290</xdr:rowOff>
    </xdr:to>
    <xdr:cxnSp macro="">
      <xdr:nvCxnSpPr>
        <xdr:cNvPr id="194" name="直線コネクタ 193">
          <a:extLst>
            <a:ext uri="{FF2B5EF4-FFF2-40B4-BE49-F238E27FC236}">
              <a16:creationId xmlns:a16="http://schemas.microsoft.com/office/drawing/2014/main" id="{1997BD70-2591-4E64-8F7C-59AB31520794}"/>
            </a:ext>
          </a:extLst>
        </xdr:cNvPr>
        <xdr:cNvCxnSpPr/>
      </xdr:nvCxnSpPr>
      <xdr:spPr>
        <a:xfrm>
          <a:off x="2019300" y="10107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71120</xdr:rowOff>
    </xdr:from>
    <xdr:to>
      <xdr:col>6</xdr:col>
      <xdr:colOff>38100</xdr:colOff>
      <xdr:row>59</xdr:row>
      <xdr:rowOff>1270</xdr:rowOff>
    </xdr:to>
    <xdr:sp macro="" textlink="">
      <xdr:nvSpPr>
        <xdr:cNvPr id="195" name="楕円 194">
          <a:extLst>
            <a:ext uri="{FF2B5EF4-FFF2-40B4-BE49-F238E27FC236}">
              <a16:creationId xmlns:a16="http://schemas.microsoft.com/office/drawing/2014/main" id="{E4268CC7-C825-49CD-9B6F-60FB4055571E}"/>
            </a:ext>
          </a:extLst>
        </xdr:cNvPr>
        <xdr:cNvSpPr/>
      </xdr:nvSpPr>
      <xdr:spPr>
        <a:xfrm>
          <a:off x="1079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121920</xdr:rowOff>
    </xdr:from>
    <xdr:to>
      <xdr:col>10</xdr:col>
      <xdr:colOff>114300</xdr:colOff>
      <xdr:row>58</xdr:row>
      <xdr:rowOff>163830</xdr:rowOff>
    </xdr:to>
    <xdr:cxnSp macro="">
      <xdr:nvCxnSpPr>
        <xdr:cNvPr id="196" name="直線コネクタ 195">
          <a:extLst>
            <a:ext uri="{FF2B5EF4-FFF2-40B4-BE49-F238E27FC236}">
              <a16:creationId xmlns:a16="http://schemas.microsoft.com/office/drawing/2014/main" id="{2A649A73-74B2-4B0C-B5E5-712F228572AE}"/>
            </a:ext>
          </a:extLst>
        </xdr:cNvPr>
        <xdr:cNvCxnSpPr/>
      </xdr:nvCxnSpPr>
      <xdr:spPr>
        <a:xfrm>
          <a:off x="1130300" y="1006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95267</xdr:rowOff>
    </xdr:from>
    <xdr:ext cx="405111" cy="259045"/>
    <xdr:sp macro="" textlink="">
      <xdr:nvSpPr>
        <xdr:cNvPr id="197" name="n_1aveValue【体育館・プール】&#10;有形固定資産減価償却率">
          <a:extLst>
            <a:ext uri="{FF2B5EF4-FFF2-40B4-BE49-F238E27FC236}">
              <a16:creationId xmlns:a16="http://schemas.microsoft.com/office/drawing/2014/main" id="{CF7B336F-17B9-4927-B802-27371832DF71}"/>
            </a:ext>
          </a:extLst>
        </xdr:cNvPr>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198" name="n_2aveValue【体育館・プール】&#10;有形固定資産減価償却率">
          <a:extLst>
            <a:ext uri="{FF2B5EF4-FFF2-40B4-BE49-F238E27FC236}">
              <a16:creationId xmlns:a16="http://schemas.microsoft.com/office/drawing/2014/main" id="{D1FAAEE0-B4B5-4C7B-8F1F-FFDA8932F035}"/>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36212</xdr:rowOff>
    </xdr:from>
    <xdr:ext cx="405111" cy="259045"/>
    <xdr:sp macro="" textlink="">
      <xdr:nvSpPr>
        <xdr:cNvPr id="199" name="n_3aveValue【体育館・プール】&#10;有形固定資産減価償却率">
          <a:extLst>
            <a:ext uri="{FF2B5EF4-FFF2-40B4-BE49-F238E27FC236}">
              <a16:creationId xmlns:a16="http://schemas.microsoft.com/office/drawing/2014/main" id="{87E31598-9ABD-413F-8FB2-8B4425CAFF77}"/>
            </a:ext>
          </a:extLst>
        </xdr:cNvPr>
        <xdr:cNvSpPr txBox="1"/>
      </xdr:nvSpPr>
      <xdr:spPr>
        <a:xfrm>
          <a:off x="1816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114317</xdr:rowOff>
    </xdr:from>
    <xdr:ext cx="405111" cy="259045"/>
    <xdr:sp macro="" textlink="">
      <xdr:nvSpPr>
        <xdr:cNvPr id="200" name="n_4aveValue【体育館・プール】&#10;有形固定資産減価償却率">
          <a:extLst>
            <a:ext uri="{FF2B5EF4-FFF2-40B4-BE49-F238E27FC236}">
              <a16:creationId xmlns:a16="http://schemas.microsoft.com/office/drawing/2014/main" id="{E4716CBE-D298-476A-80AD-79359AF2CB7E}"/>
            </a:ext>
          </a:extLst>
        </xdr:cNvPr>
        <xdr:cNvSpPr txBox="1"/>
      </xdr:nvSpPr>
      <xdr:spPr>
        <a:xfrm>
          <a:off x="927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143527</xdr:rowOff>
    </xdr:from>
    <xdr:ext cx="405111" cy="259045"/>
    <xdr:sp macro="" textlink="">
      <xdr:nvSpPr>
        <xdr:cNvPr id="201" name="n_1mainValue【体育館・プール】&#10;有形固定資産減価償却率">
          <a:extLst>
            <a:ext uri="{FF2B5EF4-FFF2-40B4-BE49-F238E27FC236}">
              <a16:creationId xmlns:a16="http://schemas.microsoft.com/office/drawing/2014/main" id="{E62C2112-3F51-4719-8CA1-935A177B95C2}"/>
            </a:ext>
          </a:extLst>
        </xdr:cNvPr>
        <xdr:cNvSpPr txBox="1"/>
      </xdr:nvSpPr>
      <xdr:spPr>
        <a:xfrm>
          <a:off x="3582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101617</xdr:rowOff>
    </xdr:from>
    <xdr:ext cx="405111" cy="259045"/>
    <xdr:sp macro="" textlink="">
      <xdr:nvSpPr>
        <xdr:cNvPr id="202" name="n_2mainValue【体育館・プール】&#10;有形固定資産減価償却率">
          <a:extLst>
            <a:ext uri="{FF2B5EF4-FFF2-40B4-BE49-F238E27FC236}">
              <a16:creationId xmlns:a16="http://schemas.microsoft.com/office/drawing/2014/main" id="{29486AB8-EC1B-4EDC-916C-C46AA5C2EB3F}"/>
            </a:ext>
          </a:extLst>
        </xdr:cNvPr>
        <xdr:cNvSpPr txBox="1"/>
      </xdr:nvSpPr>
      <xdr:spPr>
        <a:xfrm>
          <a:off x="2705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59707</xdr:rowOff>
    </xdr:from>
    <xdr:ext cx="405111" cy="259045"/>
    <xdr:sp macro="" textlink="">
      <xdr:nvSpPr>
        <xdr:cNvPr id="203" name="n_3mainValue【体育館・プール】&#10;有形固定資産減価償却率">
          <a:extLst>
            <a:ext uri="{FF2B5EF4-FFF2-40B4-BE49-F238E27FC236}">
              <a16:creationId xmlns:a16="http://schemas.microsoft.com/office/drawing/2014/main" id="{6427DBE7-1FF5-42CB-8B1C-453969ACD50C}"/>
            </a:ext>
          </a:extLst>
        </xdr:cNvPr>
        <xdr:cNvSpPr txBox="1"/>
      </xdr:nvSpPr>
      <xdr:spPr>
        <a:xfrm>
          <a:off x="1816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17797</xdr:rowOff>
    </xdr:from>
    <xdr:ext cx="405111" cy="259045"/>
    <xdr:sp macro="" textlink="">
      <xdr:nvSpPr>
        <xdr:cNvPr id="204" name="n_4mainValue【体育館・プール】&#10;有形固定資産減価償却率">
          <a:extLst>
            <a:ext uri="{FF2B5EF4-FFF2-40B4-BE49-F238E27FC236}">
              <a16:creationId xmlns:a16="http://schemas.microsoft.com/office/drawing/2014/main" id="{2E58774F-CF08-4CE0-901B-5FA4C74EC5FB}"/>
            </a:ext>
          </a:extLst>
        </xdr:cNvPr>
        <xdr:cNvSpPr txBox="1"/>
      </xdr:nvSpPr>
      <xdr:spPr>
        <a:xfrm>
          <a:off x="927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00FDAE3-6C9C-43B7-9D4F-6636586047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33A3A03-B43B-441F-B97F-D11FEEC1904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5964176-2AB3-4DE1-9CAB-8416CC66828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294AB0F-D178-414B-93D6-AAF74F9189B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684CED9-2239-4920-8FF6-9A839021781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11D7B29-331A-4F6D-9A17-F2744D2DD13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F0E0DBD-5E93-476F-B723-CC5385CDE3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46B8F55-02A1-4EB7-AA4E-6475F99751A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29F21D2-E0A2-4861-904B-C9B7927E40F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5353960-301B-4505-9E5D-ED145278977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C09C956-A896-4B73-9E2D-B427EDD20E4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C9C3AEE-217B-4A3A-8451-06F5BE93C12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71C93ABA-AFDB-4892-BD9D-9D5F12F3A47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65ED4E9F-957A-4924-8FA3-893C25E0F75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BE23D3E-2FF3-40F2-97DC-28A9D02F2B8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D8DA9296-79E6-443B-8AC2-50C5DF3785E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3FDBFF5-F2DA-44B4-A187-DF151B07E0E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8F94576D-C967-4A6D-B7BD-D1A84FB1754D}"/>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ABC553B-FAF1-4091-9C5D-05EF4282972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D756B9C-7333-4ED5-A3F7-621D0956215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F87FACC-8941-4C52-86EF-15683DE687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7B5399B-AB0A-483B-86C6-0D88A23504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E0E4970-F626-4717-9A4C-C37FD34C7FF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2AD4AD1E-F996-490E-BF70-A6E012833C42}"/>
            </a:ext>
          </a:extLst>
        </xdr:cNvPr>
        <xdr:cNvCxnSpPr/>
      </xdr:nvCxnSpPr>
      <xdr:spPr>
        <a:xfrm flipV="1">
          <a:off x="10476865" y="9758172"/>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8FD99AF7-6299-4039-A2FE-D602915D459E}"/>
            </a:ext>
          </a:extLst>
        </xdr:cNvPr>
        <xdr:cNvSpPr txBox="1"/>
      </xdr:nvSpPr>
      <xdr:spPr>
        <a:xfrm>
          <a:off x="10515600" y="1100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14F33FB8-AA1B-4E4E-9273-11CA70294F2D}"/>
            </a:ext>
          </a:extLst>
        </xdr:cNvPr>
        <xdr:cNvCxnSpPr/>
      </xdr:nvCxnSpPr>
      <xdr:spPr>
        <a:xfrm>
          <a:off x="10388600" y="1099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8CAD6C70-C9AA-4A25-9485-5D090F976ACE}"/>
            </a:ext>
          </a:extLst>
        </xdr:cNvPr>
        <xdr:cNvSpPr txBox="1"/>
      </xdr:nvSpPr>
      <xdr:spPr>
        <a:xfrm>
          <a:off x="10515600" y="953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996071F7-4310-492C-A544-A5D6E276CFE3}"/>
            </a:ext>
          </a:extLst>
        </xdr:cNvPr>
        <xdr:cNvCxnSpPr/>
      </xdr:nvCxnSpPr>
      <xdr:spPr>
        <a:xfrm>
          <a:off x="10388600" y="975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101617</xdr:rowOff>
    </xdr:from>
    <xdr:ext cx="469744" cy="259045"/>
    <xdr:sp macro="" textlink="">
      <xdr:nvSpPr>
        <xdr:cNvPr id="233" name="【体育館・プール】&#10;一人当たり面積平均値テキスト">
          <a:extLst>
            <a:ext uri="{FF2B5EF4-FFF2-40B4-BE49-F238E27FC236}">
              <a16:creationId xmlns:a16="http://schemas.microsoft.com/office/drawing/2014/main" id="{DDECC6FF-1FE1-42D8-A8C5-FBB244D85B43}"/>
            </a:ext>
          </a:extLst>
        </xdr:cNvPr>
        <xdr:cNvSpPr txBox="1"/>
      </xdr:nvSpPr>
      <xdr:spPr>
        <a:xfrm>
          <a:off x="10515600" y="10560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91223EE9-431A-49E5-B83D-EB49E46E8B8E}"/>
            </a:ext>
          </a:extLst>
        </xdr:cNvPr>
        <xdr:cNvSpPr/>
      </xdr:nvSpPr>
      <xdr:spPr>
        <a:xfrm>
          <a:off x="10426700" y="1070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A39C0718-B403-4A28-88E2-8AF988834C7F}"/>
            </a:ext>
          </a:extLst>
        </xdr:cNvPr>
        <xdr:cNvSpPr/>
      </xdr:nvSpPr>
      <xdr:spPr>
        <a:xfrm>
          <a:off x="9588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FDB2A250-89CF-43B3-A0C5-DA32266A648F}"/>
            </a:ext>
          </a:extLst>
        </xdr:cNvPr>
        <xdr:cNvSpPr/>
      </xdr:nvSpPr>
      <xdr:spPr>
        <a:xfrm>
          <a:off x="8699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50381532-9CF9-4945-8027-DE46EB2A43A6}"/>
            </a:ext>
          </a:extLst>
        </xdr:cNvPr>
        <xdr:cNvSpPr/>
      </xdr:nvSpPr>
      <xdr:spPr>
        <a:xfrm>
          <a:off x="7810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38" name="フローチャート: 判断 237">
          <a:extLst>
            <a:ext uri="{FF2B5EF4-FFF2-40B4-BE49-F238E27FC236}">
              <a16:creationId xmlns:a16="http://schemas.microsoft.com/office/drawing/2014/main" id="{CE9168D9-06F3-4626-9391-02BB33AAC6BC}"/>
            </a:ext>
          </a:extLst>
        </xdr:cNvPr>
        <xdr:cNvSpPr/>
      </xdr:nvSpPr>
      <xdr:spPr>
        <a:xfrm>
          <a:off x="6921500" y="10667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87E4DEE-47E3-4096-B090-4A84CA20E03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6D42A23-8376-4510-8667-45A8A66C91F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2E57842-FA89-4C8B-BC8D-54DE8A8354F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9DDD083-0CD7-41E3-BA70-CA27893B2FF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274B0AA-D4DB-436C-932E-BA5E3C1B007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138176</xdr:rowOff>
    </xdr:from>
    <xdr:to>
      <xdr:col>55</xdr:col>
      <xdr:colOff>50800</xdr:colOff>
      <xdr:row>64</xdr:row>
      <xdr:rowOff>68326</xdr:rowOff>
    </xdr:to>
    <xdr:sp macro="" textlink="">
      <xdr:nvSpPr>
        <xdr:cNvPr id="244" name="楕円 243">
          <a:extLst>
            <a:ext uri="{FF2B5EF4-FFF2-40B4-BE49-F238E27FC236}">
              <a16:creationId xmlns:a16="http://schemas.microsoft.com/office/drawing/2014/main" id="{A96712F8-B8D8-48FD-AFFC-4D1B731DB5C9}"/>
            </a:ext>
          </a:extLst>
        </xdr:cNvPr>
        <xdr:cNvSpPr/>
      </xdr:nvSpPr>
      <xdr:spPr>
        <a:xfrm>
          <a:off x="10426700" y="109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53103</xdr:rowOff>
    </xdr:from>
    <xdr:ext cx="469744" cy="259045"/>
    <xdr:sp macro="" textlink="">
      <xdr:nvSpPr>
        <xdr:cNvPr id="245" name="【体育館・プール】&#10;一人当たり面積該当値テキスト">
          <a:extLst>
            <a:ext uri="{FF2B5EF4-FFF2-40B4-BE49-F238E27FC236}">
              <a16:creationId xmlns:a16="http://schemas.microsoft.com/office/drawing/2014/main" id="{0FEA8195-FBCB-4F53-A5A5-B788120285C1}"/>
            </a:ext>
          </a:extLst>
        </xdr:cNvPr>
        <xdr:cNvSpPr txBox="1"/>
      </xdr:nvSpPr>
      <xdr:spPr>
        <a:xfrm>
          <a:off x="10515600" y="1085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139700</xdr:rowOff>
    </xdr:from>
    <xdr:to>
      <xdr:col>50</xdr:col>
      <xdr:colOff>165100</xdr:colOff>
      <xdr:row>64</xdr:row>
      <xdr:rowOff>69850</xdr:rowOff>
    </xdr:to>
    <xdr:sp macro="" textlink="">
      <xdr:nvSpPr>
        <xdr:cNvPr id="246" name="楕円 245">
          <a:extLst>
            <a:ext uri="{FF2B5EF4-FFF2-40B4-BE49-F238E27FC236}">
              <a16:creationId xmlns:a16="http://schemas.microsoft.com/office/drawing/2014/main" id="{75A21A3C-8C13-49DB-B584-7E1DEC53062C}"/>
            </a:ext>
          </a:extLst>
        </xdr:cNvPr>
        <xdr:cNvSpPr/>
      </xdr:nvSpPr>
      <xdr:spPr>
        <a:xfrm>
          <a:off x="9588500" y="1094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17526</xdr:rowOff>
    </xdr:from>
    <xdr:to>
      <xdr:col>55</xdr:col>
      <xdr:colOff>0</xdr:colOff>
      <xdr:row>64</xdr:row>
      <xdr:rowOff>19050</xdr:rowOff>
    </xdr:to>
    <xdr:cxnSp macro="">
      <xdr:nvCxnSpPr>
        <xdr:cNvPr id="247" name="直線コネクタ 246">
          <a:extLst>
            <a:ext uri="{FF2B5EF4-FFF2-40B4-BE49-F238E27FC236}">
              <a16:creationId xmlns:a16="http://schemas.microsoft.com/office/drawing/2014/main" id="{CDCF2CF3-5730-44FE-BD77-13F5475F022B}"/>
            </a:ext>
          </a:extLst>
        </xdr:cNvPr>
        <xdr:cNvCxnSpPr/>
      </xdr:nvCxnSpPr>
      <xdr:spPr>
        <a:xfrm flipV="1">
          <a:off x="9639300" y="1099032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140462</xdr:rowOff>
    </xdr:from>
    <xdr:to>
      <xdr:col>46</xdr:col>
      <xdr:colOff>38100</xdr:colOff>
      <xdr:row>64</xdr:row>
      <xdr:rowOff>70612</xdr:rowOff>
    </xdr:to>
    <xdr:sp macro="" textlink="">
      <xdr:nvSpPr>
        <xdr:cNvPr id="248" name="楕円 247">
          <a:extLst>
            <a:ext uri="{FF2B5EF4-FFF2-40B4-BE49-F238E27FC236}">
              <a16:creationId xmlns:a16="http://schemas.microsoft.com/office/drawing/2014/main" id="{1D8AC23D-1DD6-498A-9FE4-62C9E8B4F547}"/>
            </a:ext>
          </a:extLst>
        </xdr:cNvPr>
        <xdr:cNvSpPr/>
      </xdr:nvSpPr>
      <xdr:spPr>
        <a:xfrm>
          <a:off x="8699500" y="109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19050</xdr:rowOff>
    </xdr:from>
    <xdr:to>
      <xdr:col>50</xdr:col>
      <xdr:colOff>114300</xdr:colOff>
      <xdr:row>64</xdr:row>
      <xdr:rowOff>19812</xdr:rowOff>
    </xdr:to>
    <xdr:cxnSp macro="">
      <xdr:nvCxnSpPr>
        <xdr:cNvPr id="249" name="直線コネクタ 248">
          <a:extLst>
            <a:ext uri="{FF2B5EF4-FFF2-40B4-BE49-F238E27FC236}">
              <a16:creationId xmlns:a16="http://schemas.microsoft.com/office/drawing/2014/main" id="{F9DBEF7A-44B2-44CB-B6D3-D970EC5BD363}"/>
            </a:ext>
          </a:extLst>
        </xdr:cNvPr>
        <xdr:cNvCxnSpPr/>
      </xdr:nvCxnSpPr>
      <xdr:spPr>
        <a:xfrm flipV="1">
          <a:off x="8750300" y="1099185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141986</xdr:rowOff>
    </xdr:from>
    <xdr:to>
      <xdr:col>41</xdr:col>
      <xdr:colOff>101600</xdr:colOff>
      <xdr:row>64</xdr:row>
      <xdr:rowOff>72136</xdr:rowOff>
    </xdr:to>
    <xdr:sp macro="" textlink="">
      <xdr:nvSpPr>
        <xdr:cNvPr id="250" name="楕円 249">
          <a:extLst>
            <a:ext uri="{FF2B5EF4-FFF2-40B4-BE49-F238E27FC236}">
              <a16:creationId xmlns:a16="http://schemas.microsoft.com/office/drawing/2014/main" id="{E7C36049-739E-4677-9850-DEBECCE82431}"/>
            </a:ext>
          </a:extLst>
        </xdr:cNvPr>
        <xdr:cNvSpPr/>
      </xdr:nvSpPr>
      <xdr:spPr>
        <a:xfrm>
          <a:off x="7810500" y="109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19812</xdr:rowOff>
    </xdr:from>
    <xdr:to>
      <xdr:col>45</xdr:col>
      <xdr:colOff>177800</xdr:colOff>
      <xdr:row>64</xdr:row>
      <xdr:rowOff>21336</xdr:rowOff>
    </xdr:to>
    <xdr:cxnSp macro="">
      <xdr:nvCxnSpPr>
        <xdr:cNvPr id="251" name="直線コネクタ 250">
          <a:extLst>
            <a:ext uri="{FF2B5EF4-FFF2-40B4-BE49-F238E27FC236}">
              <a16:creationId xmlns:a16="http://schemas.microsoft.com/office/drawing/2014/main" id="{BA827754-0F5B-468A-9715-F48711F8F0A1}"/>
            </a:ext>
          </a:extLst>
        </xdr:cNvPr>
        <xdr:cNvCxnSpPr/>
      </xdr:nvCxnSpPr>
      <xdr:spPr>
        <a:xfrm flipV="1">
          <a:off x="7861300" y="109926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142748</xdr:rowOff>
    </xdr:from>
    <xdr:to>
      <xdr:col>36</xdr:col>
      <xdr:colOff>165100</xdr:colOff>
      <xdr:row>64</xdr:row>
      <xdr:rowOff>72898</xdr:rowOff>
    </xdr:to>
    <xdr:sp macro="" textlink="">
      <xdr:nvSpPr>
        <xdr:cNvPr id="252" name="楕円 251">
          <a:extLst>
            <a:ext uri="{FF2B5EF4-FFF2-40B4-BE49-F238E27FC236}">
              <a16:creationId xmlns:a16="http://schemas.microsoft.com/office/drawing/2014/main" id="{545BA4A6-054E-4154-8B09-E3F384E2F5BB}"/>
            </a:ext>
          </a:extLst>
        </xdr:cNvPr>
        <xdr:cNvSpPr/>
      </xdr:nvSpPr>
      <xdr:spPr>
        <a:xfrm>
          <a:off x="6921500" y="1094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21336</xdr:rowOff>
    </xdr:from>
    <xdr:to>
      <xdr:col>41</xdr:col>
      <xdr:colOff>50800</xdr:colOff>
      <xdr:row>64</xdr:row>
      <xdr:rowOff>22098</xdr:rowOff>
    </xdr:to>
    <xdr:cxnSp macro="">
      <xdr:nvCxnSpPr>
        <xdr:cNvPr id="253" name="直線コネクタ 252">
          <a:extLst>
            <a:ext uri="{FF2B5EF4-FFF2-40B4-BE49-F238E27FC236}">
              <a16:creationId xmlns:a16="http://schemas.microsoft.com/office/drawing/2014/main" id="{C19E1199-980A-4D61-AA58-4C60AE4D4563}"/>
            </a:ext>
          </a:extLst>
        </xdr:cNvPr>
        <xdr:cNvCxnSpPr/>
      </xdr:nvCxnSpPr>
      <xdr:spPr>
        <a:xfrm flipV="1">
          <a:off x="6972300" y="1099413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ACD03E30-E593-4EC4-85F5-7758981FF601}"/>
            </a:ext>
          </a:extLst>
        </xdr:cNvPr>
        <xdr:cNvSpPr txBox="1"/>
      </xdr:nvSpPr>
      <xdr:spPr>
        <a:xfrm>
          <a:off x="93917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08CDBC0A-58FC-4E82-AEAD-7FE7244268D1}"/>
            </a:ext>
          </a:extLst>
        </xdr:cNvPr>
        <xdr:cNvSpPr txBox="1"/>
      </xdr:nvSpPr>
      <xdr:spPr>
        <a:xfrm>
          <a:off x="8515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FCA00C22-0B22-4240-A679-9036E4D575C9}"/>
            </a:ext>
          </a:extLst>
        </xdr:cNvPr>
        <xdr:cNvSpPr txBox="1"/>
      </xdr:nvSpPr>
      <xdr:spPr>
        <a:xfrm>
          <a:off x="7626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57" name="n_4aveValue【体育館・プール】&#10;一人当たり面積">
          <a:extLst>
            <a:ext uri="{FF2B5EF4-FFF2-40B4-BE49-F238E27FC236}">
              <a16:creationId xmlns:a16="http://schemas.microsoft.com/office/drawing/2014/main" id="{750F15BB-DDE1-477D-9411-6C3415CA025F}"/>
            </a:ext>
          </a:extLst>
        </xdr:cNvPr>
        <xdr:cNvSpPr txBox="1"/>
      </xdr:nvSpPr>
      <xdr:spPr>
        <a:xfrm>
          <a:off x="67374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60977</xdr:rowOff>
    </xdr:from>
    <xdr:ext cx="469744" cy="259045"/>
    <xdr:sp macro="" textlink="">
      <xdr:nvSpPr>
        <xdr:cNvPr id="258" name="n_1mainValue【体育館・プール】&#10;一人当たり面積">
          <a:extLst>
            <a:ext uri="{FF2B5EF4-FFF2-40B4-BE49-F238E27FC236}">
              <a16:creationId xmlns:a16="http://schemas.microsoft.com/office/drawing/2014/main" id="{AEF5E018-4C56-4A23-A6E8-8580CF4CC15D}"/>
            </a:ext>
          </a:extLst>
        </xdr:cNvPr>
        <xdr:cNvSpPr txBox="1"/>
      </xdr:nvSpPr>
      <xdr:spPr>
        <a:xfrm>
          <a:off x="9391727" y="1103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61739</xdr:rowOff>
    </xdr:from>
    <xdr:ext cx="469744" cy="259045"/>
    <xdr:sp macro="" textlink="">
      <xdr:nvSpPr>
        <xdr:cNvPr id="259" name="n_2mainValue【体育館・プール】&#10;一人当たり面積">
          <a:extLst>
            <a:ext uri="{FF2B5EF4-FFF2-40B4-BE49-F238E27FC236}">
              <a16:creationId xmlns:a16="http://schemas.microsoft.com/office/drawing/2014/main" id="{47EEB761-8F14-4C91-8329-D6B30C61EA7D}"/>
            </a:ext>
          </a:extLst>
        </xdr:cNvPr>
        <xdr:cNvSpPr txBox="1"/>
      </xdr:nvSpPr>
      <xdr:spPr>
        <a:xfrm>
          <a:off x="8515427" y="1103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63263</xdr:rowOff>
    </xdr:from>
    <xdr:ext cx="469744" cy="259045"/>
    <xdr:sp macro="" textlink="">
      <xdr:nvSpPr>
        <xdr:cNvPr id="260" name="n_3mainValue【体育館・プール】&#10;一人当たり面積">
          <a:extLst>
            <a:ext uri="{FF2B5EF4-FFF2-40B4-BE49-F238E27FC236}">
              <a16:creationId xmlns:a16="http://schemas.microsoft.com/office/drawing/2014/main" id="{379223C5-BE2A-4709-879C-2443CD716869}"/>
            </a:ext>
          </a:extLst>
        </xdr:cNvPr>
        <xdr:cNvSpPr txBox="1"/>
      </xdr:nvSpPr>
      <xdr:spPr>
        <a:xfrm>
          <a:off x="7626427" y="1103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64025</xdr:rowOff>
    </xdr:from>
    <xdr:ext cx="469744" cy="259045"/>
    <xdr:sp macro="" textlink="">
      <xdr:nvSpPr>
        <xdr:cNvPr id="261" name="n_4mainValue【体育館・プール】&#10;一人当たり面積">
          <a:extLst>
            <a:ext uri="{FF2B5EF4-FFF2-40B4-BE49-F238E27FC236}">
              <a16:creationId xmlns:a16="http://schemas.microsoft.com/office/drawing/2014/main" id="{915D10E3-A836-440C-8AEB-8DED7DE117EB}"/>
            </a:ext>
          </a:extLst>
        </xdr:cNvPr>
        <xdr:cNvSpPr txBox="1"/>
      </xdr:nvSpPr>
      <xdr:spPr>
        <a:xfrm>
          <a:off x="6737427" y="1103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1C906FC7-1022-4786-AF4D-A18AD4F71D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2583943-6F82-488A-8454-F8B36DCC22A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AE0A80C-A24D-40DD-AF7A-39AF22C2BFD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3B951B9-C345-4D38-8899-4D1CD8E291D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4418B3B-4DA1-4D8E-B28F-7B4A1BA6C11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692DFC8-2FEE-4208-8B11-72936FEB03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94364D7-AC5B-451D-BF8F-E97222ADB2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FC0397F-00F1-40B3-8EEF-A2978E5D2CA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980ED57C-885E-467A-8790-18686A45CB7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CA7282FA-7B26-498B-9653-1F0EDEA74CA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BFD5D56-0A72-4701-9414-40DAF1756AF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4AD7D469-2852-4F4E-9AB9-44F1E81556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A48D1E9F-7D96-4872-B854-B3923C35492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26A264AA-4924-4321-BA0A-712AF575A31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CDEE74EA-D390-40AF-BC15-C14C5F3A8D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4C264E76-3B0E-41D0-B87E-28F4BD59F54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07363CC-7056-4F4E-8DB0-E1EF7DACEE6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82996DB-C606-4F16-B89F-E630FADE81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9C4751A-070D-407E-B6E0-654CF8F0A38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AD5BA06C-15D0-4B06-8B4C-CBDAFF77736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2C019A7-5C0B-4FE5-838D-0EDB0E3FDDC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336461EB-1D54-4FE9-9FDB-3B036952C4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31884EF0-7045-4BF0-897B-BEF2E1F5271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DE44BDC-3440-497F-AE11-AF27B22EA15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FD6499C2-8BA8-464F-99D6-BD5DB74502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BB3AFDDE-1E07-485C-93DB-6511B1FC9B1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B86B9D55-4BC1-4EB9-95CB-5FD14B6CE0F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87BC364-0799-4ECE-9BD4-DDE102D8C20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BCC07386-F3FC-4A66-B3B2-55CB65A0383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B926198-6DA8-4F9C-84CB-09952974310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92E97CE8-58E0-42AF-9F75-68D9F63C1E5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6C28741F-D562-46CC-B4AA-0A942ADC57B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268216CF-A2BA-4020-B29B-B8C3CD0F710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9D499801-35D1-4E99-BBC3-B3FC1BAA89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DAF2041-B028-4AFC-BA5B-7F03C8F9635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76BD9343-DE14-4D59-891F-99E986EC99F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96D29D0-7D25-4489-91BC-E677B9FB01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AC0AB402-9021-431C-9204-68A53A688F0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FF51D0AF-C8CD-4473-85F0-D266D48FBB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A839F7D6-39D9-4054-ABF1-100F3F8F9C6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82C4EFAF-5C1F-4B09-8B48-91011D9BC27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464DFC8F-3581-43BB-A740-C07327472BF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EB4B2680-5F43-412A-A821-5B900E2C4CF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7D915DA8-D93D-4B41-B0CF-E05056D719E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E2586319-B99C-4F31-B90D-869AC1DAF56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ECB029F2-EE80-44F6-8EF1-5E7C9B461FF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AFD2AB41-2477-4848-9B4B-A35CCD7BF43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68B49CB4-716D-425B-B940-2F799F94590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A7CD995-01CE-4729-B258-41E83076DF6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6BC0D39F-0552-45C2-8A99-94A989AE4CB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76AFF296-BB86-46C6-8AC8-8D02A01BCAC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A8ADF580-9B62-4D3D-AA15-3521957D2FB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B18E4CB-5000-4083-9E1A-3A0018016C5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EE47E004-040B-495B-A141-2EA645A2B24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1F2F338B-CD1E-4F25-B766-1EDC781485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A8A4973B-F903-408B-955A-1DE8F30DF4F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FB000C67-4AC2-4FE1-80D0-4A989CEEE50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94589AE9-99B0-4813-ACA5-20D430F082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25CB1E7F-1DEE-4799-8C4A-007D5B35198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1" name="直線コネクタ 320">
          <a:extLst>
            <a:ext uri="{FF2B5EF4-FFF2-40B4-BE49-F238E27FC236}">
              <a16:creationId xmlns:a16="http://schemas.microsoft.com/office/drawing/2014/main" id="{102F36CA-8469-4A6A-B5E1-ACF2D14DFD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2" name="テキスト ボックス 321">
          <a:extLst>
            <a:ext uri="{FF2B5EF4-FFF2-40B4-BE49-F238E27FC236}">
              <a16:creationId xmlns:a16="http://schemas.microsoft.com/office/drawing/2014/main" id="{4D417399-91BB-41C0-8725-4BA2C97755E1}"/>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3" name="直線コネクタ 322">
          <a:extLst>
            <a:ext uri="{FF2B5EF4-FFF2-40B4-BE49-F238E27FC236}">
              <a16:creationId xmlns:a16="http://schemas.microsoft.com/office/drawing/2014/main" id="{1C730E65-EFFC-49BB-AE65-ED0B73FDC88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4" name="テキスト ボックス 323">
          <a:extLst>
            <a:ext uri="{FF2B5EF4-FFF2-40B4-BE49-F238E27FC236}">
              <a16:creationId xmlns:a16="http://schemas.microsoft.com/office/drawing/2014/main" id="{987FB1C7-A9AD-4616-8092-54442DA8E65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5" name="直線コネクタ 324">
          <a:extLst>
            <a:ext uri="{FF2B5EF4-FFF2-40B4-BE49-F238E27FC236}">
              <a16:creationId xmlns:a16="http://schemas.microsoft.com/office/drawing/2014/main" id="{84A58FD0-0238-40CD-91A3-55C0E8B1BD6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6" name="テキスト ボックス 325">
          <a:extLst>
            <a:ext uri="{FF2B5EF4-FFF2-40B4-BE49-F238E27FC236}">
              <a16:creationId xmlns:a16="http://schemas.microsoft.com/office/drawing/2014/main" id="{96B4964C-01F0-4C65-BA10-F7A415C2ACE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7" name="直線コネクタ 326">
          <a:extLst>
            <a:ext uri="{FF2B5EF4-FFF2-40B4-BE49-F238E27FC236}">
              <a16:creationId xmlns:a16="http://schemas.microsoft.com/office/drawing/2014/main" id="{841B0ACF-B3C5-4C44-B3C7-5FB10D9DA5A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8" name="テキスト ボックス 327">
          <a:extLst>
            <a:ext uri="{FF2B5EF4-FFF2-40B4-BE49-F238E27FC236}">
              <a16:creationId xmlns:a16="http://schemas.microsoft.com/office/drawing/2014/main" id="{8E23F98A-E870-4416-A99E-114A0B11223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9" name="直線コネクタ 328">
          <a:extLst>
            <a:ext uri="{FF2B5EF4-FFF2-40B4-BE49-F238E27FC236}">
              <a16:creationId xmlns:a16="http://schemas.microsoft.com/office/drawing/2014/main" id="{DD2CA887-1AE9-4551-82A4-0AAF493E6BA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0" name="テキスト ボックス 329">
          <a:extLst>
            <a:ext uri="{FF2B5EF4-FFF2-40B4-BE49-F238E27FC236}">
              <a16:creationId xmlns:a16="http://schemas.microsoft.com/office/drawing/2014/main" id="{F0E3DC50-887A-4DF9-A109-CED3B6C7ECF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1" name="直線コネクタ 330">
          <a:extLst>
            <a:ext uri="{FF2B5EF4-FFF2-40B4-BE49-F238E27FC236}">
              <a16:creationId xmlns:a16="http://schemas.microsoft.com/office/drawing/2014/main" id="{E0067EC3-708D-4323-A68C-FCCDA11163F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2" name="テキスト ボックス 331">
          <a:extLst>
            <a:ext uri="{FF2B5EF4-FFF2-40B4-BE49-F238E27FC236}">
              <a16:creationId xmlns:a16="http://schemas.microsoft.com/office/drawing/2014/main" id="{D07F4383-FEB9-4AD8-9045-22FD43FB2FB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E9ED3FD0-471B-49CF-88BD-1FB51A9B20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99A8F338-66A5-4C1F-BA39-888B59C680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35923</xdr:rowOff>
    </xdr:from>
    <xdr:to>
      <xdr:col>85</xdr:col>
      <xdr:colOff>126364</xdr:colOff>
      <xdr:row>64</xdr:row>
      <xdr:rowOff>130628</xdr:rowOff>
    </xdr:to>
    <xdr:cxnSp macro="">
      <xdr:nvCxnSpPr>
        <xdr:cNvPr id="335" name="直線コネクタ 334">
          <a:extLst>
            <a:ext uri="{FF2B5EF4-FFF2-40B4-BE49-F238E27FC236}">
              <a16:creationId xmlns:a16="http://schemas.microsoft.com/office/drawing/2014/main" id="{AB2E6F10-9D00-4373-AD1D-5661813761B0}"/>
            </a:ext>
          </a:extLst>
        </xdr:cNvPr>
        <xdr:cNvCxnSpPr/>
      </xdr:nvCxnSpPr>
      <xdr:spPr>
        <a:xfrm flipV="1">
          <a:off x="16318864" y="9637123"/>
          <a:ext cx="0" cy="1466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8CCCA1D7-B8A9-430F-8483-5EA6E56C1CF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7" name="直線コネクタ 336">
          <a:extLst>
            <a:ext uri="{FF2B5EF4-FFF2-40B4-BE49-F238E27FC236}">
              <a16:creationId xmlns:a16="http://schemas.microsoft.com/office/drawing/2014/main" id="{E679B939-3AB1-410C-93AA-21D182B5078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154050</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02F03391-D844-4068-9956-94EFCE1B4C40}"/>
            </a:ext>
          </a:extLst>
        </xdr:cNvPr>
        <xdr:cNvSpPr txBox="1"/>
      </xdr:nvSpPr>
      <xdr:spPr>
        <a:xfrm>
          <a:off x="16357600" y="941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35923</xdr:rowOff>
    </xdr:from>
    <xdr:to>
      <xdr:col>86</xdr:col>
      <xdr:colOff>25400</xdr:colOff>
      <xdr:row>56</xdr:row>
      <xdr:rowOff>35923</xdr:rowOff>
    </xdr:to>
    <xdr:cxnSp macro="">
      <xdr:nvCxnSpPr>
        <xdr:cNvPr id="339" name="直線コネクタ 338">
          <a:extLst>
            <a:ext uri="{FF2B5EF4-FFF2-40B4-BE49-F238E27FC236}">
              <a16:creationId xmlns:a16="http://schemas.microsoft.com/office/drawing/2014/main" id="{CD705D14-E7B7-42FC-ACAA-51B2733CE069}"/>
            </a:ext>
          </a:extLst>
        </xdr:cNvPr>
        <xdr:cNvCxnSpPr/>
      </xdr:nvCxnSpPr>
      <xdr:spPr>
        <a:xfrm>
          <a:off x="16230600" y="963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DF696571-CAC7-4EB9-93F4-7F8F5955BE72}"/>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341" name="フローチャート: 判断 340">
          <a:extLst>
            <a:ext uri="{FF2B5EF4-FFF2-40B4-BE49-F238E27FC236}">
              <a16:creationId xmlns:a16="http://schemas.microsoft.com/office/drawing/2014/main" id="{7D9C3DCB-6577-4022-83F0-C1FE2D29849B}"/>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86360</xdr:rowOff>
    </xdr:from>
    <xdr:to>
      <xdr:col>81</xdr:col>
      <xdr:colOff>101600</xdr:colOff>
      <xdr:row>61</xdr:row>
      <xdr:rowOff>16510</xdr:rowOff>
    </xdr:to>
    <xdr:sp macro="" textlink="">
      <xdr:nvSpPr>
        <xdr:cNvPr id="342" name="フローチャート: 判断 341">
          <a:extLst>
            <a:ext uri="{FF2B5EF4-FFF2-40B4-BE49-F238E27FC236}">
              <a16:creationId xmlns:a16="http://schemas.microsoft.com/office/drawing/2014/main" id="{1B054CA0-B690-4156-873A-9B711596EFA8}"/>
            </a:ext>
          </a:extLst>
        </xdr:cNvPr>
        <xdr:cNvSpPr/>
      </xdr:nvSpPr>
      <xdr:spPr>
        <a:xfrm>
          <a:off x="15430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55335</xdr:rowOff>
    </xdr:from>
    <xdr:to>
      <xdr:col>76</xdr:col>
      <xdr:colOff>165100</xdr:colOff>
      <xdr:row>60</xdr:row>
      <xdr:rowOff>156935</xdr:rowOff>
    </xdr:to>
    <xdr:sp macro="" textlink="">
      <xdr:nvSpPr>
        <xdr:cNvPr id="343" name="フローチャート: 判断 342">
          <a:extLst>
            <a:ext uri="{FF2B5EF4-FFF2-40B4-BE49-F238E27FC236}">
              <a16:creationId xmlns:a16="http://schemas.microsoft.com/office/drawing/2014/main" id="{236DE568-ED23-420F-B2C2-800AF21D2D0C}"/>
            </a:ext>
          </a:extLst>
        </xdr:cNvPr>
        <xdr:cNvSpPr/>
      </xdr:nvSpPr>
      <xdr:spPr>
        <a:xfrm>
          <a:off x="145415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344" name="フローチャート: 判断 343">
          <a:extLst>
            <a:ext uri="{FF2B5EF4-FFF2-40B4-BE49-F238E27FC236}">
              <a16:creationId xmlns:a16="http://schemas.microsoft.com/office/drawing/2014/main" id="{61AF119C-B1D1-49CD-82EB-8FF7772C002A}"/>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17780</xdr:rowOff>
    </xdr:from>
    <xdr:to>
      <xdr:col>67</xdr:col>
      <xdr:colOff>101600</xdr:colOff>
      <xdr:row>60</xdr:row>
      <xdr:rowOff>119380</xdr:rowOff>
    </xdr:to>
    <xdr:sp macro="" textlink="">
      <xdr:nvSpPr>
        <xdr:cNvPr id="345" name="フローチャート: 判断 344">
          <a:extLst>
            <a:ext uri="{FF2B5EF4-FFF2-40B4-BE49-F238E27FC236}">
              <a16:creationId xmlns:a16="http://schemas.microsoft.com/office/drawing/2014/main" id="{40B785EC-A1FF-4694-B579-695CCDBE7032}"/>
            </a:ext>
          </a:extLst>
        </xdr:cNvPr>
        <xdr:cNvSpPr/>
      </xdr:nvSpPr>
      <xdr:spPr>
        <a:xfrm>
          <a:off x="12763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E7A3F123-45E8-4A3E-BF69-F4042E7473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5F75509B-48C7-4B79-ADF4-405E05300A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E074B480-E457-41D6-9280-D10ACF308DC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7B13E988-10BB-4226-ABE9-9C7B729BD0F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E31CE442-154B-4EDE-AD4B-C030A321826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14515</xdr:rowOff>
    </xdr:from>
    <xdr:to>
      <xdr:col>85</xdr:col>
      <xdr:colOff>177800</xdr:colOff>
      <xdr:row>60</xdr:row>
      <xdr:rowOff>116115</xdr:rowOff>
    </xdr:to>
    <xdr:sp macro="" textlink="">
      <xdr:nvSpPr>
        <xdr:cNvPr id="351" name="楕円 350">
          <a:extLst>
            <a:ext uri="{FF2B5EF4-FFF2-40B4-BE49-F238E27FC236}">
              <a16:creationId xmlns:a16="http://schemas.microsoft.com/office/drawing/2014/main" id="{8F359A00-5EFE-478F-903F-BE55AC474494}"/>
            </a:ext>
          </a:extLst>
        </xdr:cNvPr>
        <xdr:cNvSpPr/>
      </xdr:nvSpPr>
      <xdr:spPr>
        <a:xfrm>
          <a:off x="162687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164392</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E4A4E7B4-650C-475D-8878-0F89AD7769CC}"/>
            </a:ext>
          </a:extLst>
        </xdr:cNvPr>
        <xdr:cNvSpPr txBox="1"/>
      </xdr:nvSpPr>
      <xdr:spPr>
        <a:xfrm>
          <a:off x="16357600" y="1027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353" name="楕円 352">
          <a:extLst>
            <a:ext uri="{FF2B5EF4-FFF2-40B4-BE49-F238E27FC236}">
              <a16:creationId xmlns:a16="http://schemas.microsoft.com/office/drawing/2014/main" id="{B78E8BC1-4B19-44BD-92A1-BF8E3CDE2BCB}"/>
            </a:ext>
          </a:extLst>
        </xdr:cNvPr>
        <xdr:cNvSpPr/>
      </xdr:nvSpPr>
      <xdr:spPr>
        <a:xfrm>
          <a:off x="15430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32657</xdr:rowOff>
    </xdr:from>
    <xdr:to>
      <xdr:col>85</xdr:col>
      <xdr:colOff>127000</xdr:colOff>
      <xdr:row>60</xdr:row>
      <xdr:rowOff>65315</xdr:rowOff>
    </xdr:to>
    <xdr:cxnSp macro="">
      <xdr:nvCxnSpPr>
        <xdr:cNvPr id="354" name="直線コネクタ 353">
          <a:extLst>
            <a:ext uri="{FF2B5EF4-FFF2-40B4-BE49-F238E27FC236}">
              <a16:creationId xmlns:a16="http://schemas.microsoft.com/office/drawing/2014/main" id="{E91F5095-FE4F-4588-B76B-30C84B5E7286}"/>
            </a:ext>
          </a:extLst>
        </xdr:cNvPr>
        <xdr:cNvCxnSpPr/>
      </xdr:nvCxnSpPr>
      <xdr:spPr>
        <a:xfrm>
          <a:off x="15481300" y="103196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7637</xdr:rowOff>
    </xdr:from>
    <xdr:ext cx="405111" cy="259045"/>
    <xdr:sp macro="" textlink="">
      <xdr:nvSpPr>
        <xdr:cNvPr id="355" name="n_1aveValue【保健センター・保健所】&#10;有形固定資産減価償却率">
          <a:extLst>
            <a:ext uri="{FF2B5EF4-FFF2-40B4-BE49-F238E27FC236}">
              <a16:creationId xmlns:a16="http://schemas.microsoft.com/office/drawing/2014/main" id="{9FF2FDE8-3707-43DE-B93F-282F9A92CD22}"/>
            </a:ext>
          </a:extLst>
        </xdr:cNvPr>
        <xdr:cNvSpPr txBox="1"/>
      </xdr:nvSpPr>
      <xdr:spPr>
        <a:xfrm>
          <a:off x="15266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2012</xdr:rowOff>
    </xdr:from>
    <xdr:ext cx="405111" cy="259045"/>
    <xdr:sp macro="" textlink="">
      <xdr:nvSpPr>
        <xdr:cNvPr id="356" name="n_2aveValue【保健センター・保健所】&#10;有形固定資産減価償却率">
          <a:extLst>
            <a:ext uri="{FF2B5EF4-FFF2-40B4-BE49-F238E27FC236}">
              <a16:creationId xmlns:a16="http://schemas.microsoft.com/office/drawing/2014/main" id="{C479346E-9D57-45DA-929C-80D001A56516}"/>
            </a:ext>
          </a:extLst>
        </xdr:cNvPr>
        <xdr:cNvSpPr txBox="1"/>
      </xdr:nvSpPr>
      <xdr:spPr>
        <a:xfrm>
          <a:off x="14389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357" name="n_3aveValue【保健センター・保健所】&#10;有形固定資産減価償却率">
          <a:extLst>
            <a:ext uri="{FF2B5EF4-FFF2-40B4-BE49-F238E27FC236}">
              <a16:creationId xmlns:a16="http://schemas.microsoft.com/office/drawing/2014/main" id="{54AF20B4-7CE9-4D4A-A0DB-753455B6D57A}"/>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135907</xdr:rowOff>
    </xdr:from>
    <xdr:ext cx="405111" cy="259045"/>
    <xdr:sp macro="" textlink="">
      <xdr:nvSpPr>
        <xdr:cNvPr id="358" name="n_4aveValue【保健センター・保健所】&#10;有形固定資産減価償却率">
          <a:extLst>
            <a:ext uri="{FF2B5EF4-FFF2-40B4-BE49-F238E27FC236}">
              <a16:creationId xmlns:a16="http://schemas.microsoft.com/office/drawing/2014/main" id="{515C0066-12BC-4E57-A524-CF80E67617B1}"/>
            </a:ext>
          </a:extLst>
        </xdr:cNvPr>
        <xdr:cNvSpPr txBox="1"/>
      </xdr:nvSpPr>
      <xdr:spPr>
        <a:xfrm>
          <a:off x="12611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359" name="n_1mainValue【保健センター・保健所】&#10;有形固定資産減価償却率">
          <a:extLst>
            <a:ext uri="{FF2B5EF4-FFF2-40B4-BE49-F238E27FC236}">
              <a16:creationId xmlns:a16="http://schemas.microsoft.com/office/drawing/2014/main" id="{AA9FF3A5-A12B-4843-9092-0B68D746CE79}"/>
            </a:ext>
          </a:extLst>
        </xdr:cNvPr>
        <xdr:cNvSpPr txBox="1"/>
      </xdr:nvSpPr>
      <xdr:spPr>
        <a:xfrm>
          <a:off x="152660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0" name="正方形/長方形 359">
          <a:extLst>
            <a:ext uri="{FF2B5EF4-FFF2-40B4-BE49-F238E27FC236}">
              <a16:creationId xmlns:a16="http://schemas.microsoft.com/office/drawing/2014/main" id="{56FD18E3-C25E-42E7-AED9-7863CC561C8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1" name="正方形/長方形 360">
          <a:extLst>
            <a:ext uri="{FF2B5EF4-FFF2-40B4-BE49-F238E27FC236}">
              <a16:creationId xmlns:a16="http://schemas.microsoft.com/office/drawing/2014/main" id="{19890441-F4B3-43A5-A3B7-5425138DB7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2" name="正方形/長方形 361">
          <a:extLst>
            <a:ext uri="{FF2B5EF4-FFF2-40B4-BE49-F238E27FC236}">
              <a16:creationId xmlns:a16="http://schemas.microsoft.com/office/drawing/2014/main" id="{7F23D74B-EAE9-4F03-90B9-F1BBA7F1504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3" name="正方形/長方形 362">
          <a:extLst>
            <a:ext uri="{FF2B5EF4-FFF2-40B4-BE49-F238E27FC236}">
              <a16:creationId xmlns:a16="http://schemas.microsoft.com/office/drawing/2014/main" id="{DB4DD80D-72C8-473A-99FC-E6D90C750E2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4" name="正方形/長方形 363">
          <a:extLst>
            <a:ext uri="{FF2B5EF4-FFF2-40B4-BE49-F238E27FC236}">
              <a16:creationId xmlns:a16="http://schemas.microsoft.com/office/drawing/2014/main" id="{33A2197B-4455-4A8A-A7DB-51CD4FEA58E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5" name="正方形/長方形 364">
          <a:extLst>
            <a:ext uri="{FF2B5EF4-FFF2-40B4-BE49-F238E27FC236}">
              <a16:creationId xmlns:a16="http://schemas.microsoft.com/office/drawing/2014/main" id="{F45FD151-95C8-4B5B-A814-C95C5B98F76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6" name="正方形/長方形 365">
          <a:extLst>
            <a:ext uri="{FF2B5EF4-FFF2-40B4-BE49-F238E27FC236}">
              <a16:creationId xmlns:a16="http://schemas.microsoft.com/office/drawing/2014/main" id="{D57872D6-A8B5-4CEF-A4F0-CDAA31E45C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7" name="正方形/長方形 366">
          <a:extLst>
            <a:ext uri="{FF2B5EF4-FFF2-40B4-BE49-F238E27FC236}">
              <a16:creationId xmlns:a16="http://schemas.microsoft.com/office/drawing/2014/main" id="{2A94BF4D-696E-4F98-9C75-FF4C73229D4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8" name="テキスト ボックス 367">
          <a:extLst>
            <a:ext uri="{FF2B5EF4-FFF2-40B4-BE49-F238E27FC236}">
              <a16:creationId xmlns:a16="http://schemas.microsoft.com/office/drawing/2014/main" id="{F23AFE32-01D6-46B3-A75A-FB21B1DB75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9" name="直線コネクタ 368">
          <a:extLst>
            <a:ext uri="{FF2B5EF4-FFF2-40B4-BE49-F238E27FC236}">
              <a16:creationId xmlns:a16="http://schemas.microsoft.com/office/drawing/2014/main" id="{275EA005-0908-4BD8-ABF9-0A20B228CF9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0" name="直線コネクタ 369">
          <a:extLst>
            <a:ext uri="{FF2B5EF4-FFF2-40B4-BE49-F238E27FC236}">
              <a16:creationId xmlns:a16="http://schemas.microsoft.com/office/drawing/2014/main" id="{62155083-324F-4197-AA7C-42CA0F26E36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71" name="テキスト ボックス 370">
          <a:extLst>
            <a:ext uri="{FF2B5EF4-FFF2-40B4-BE49-F238E27FC236}">
              <a16:creationId xmlns:a16="http://schemas.microsoft.com/office/drawing/2014/main" id="{DE543DB9-3690-4C17-AA25-971FADD4818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72" name="直線コネクタ 371">
          <a:extLst>
            <a:ext uri="{FF2B5EF4-FFF2-40B4-BE49-F238E27FC236}">
              <a16:creationId xmlns:a16="http://schemas.microsoft.com/office/drawing/2014/main" id="{D77005FC-47AB-4D48-9A2D-D7DE0E94573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73" name="テキスト ボックス 372">
          <a:extLst>
            <a:ext uri="{FF2B5EF4-FFF2-40B4-BE49-F238E27FC236}">
              <a16:creationId xmlns:a16="http://schemas.microsoft.com/office/drawing/2014/main" id="{3D130BFC-DB67-4CF3-A78B-3394A8C97A5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74" name="直線コネクタ 373">
          <a:extLst>
            <a:ext uri="{FF2B5EF4-FFF2-40B4-BE49-F238E27FC236}">
              <a16:creationId xmlns:a16="http://schemas.microsoft.com/office/drawing/2014/main" id="{03D9D247-DD94-4F4C-BE04-3B7E5D260B2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75" name="テキスト ボックス 374">
          <a:extLst>
            <a:ext uri="{FF2B5EF4-FFF2-40B4-BE49-F238E27FC236}">
              <a16:creationId xmlns:a16="http://schemas.microsoft.com/office/drawing/2014/main" id="{F9FA6B4B-001F-4604-A425-9407722A0FC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76" name="直線コネクタ 375">
          <a:extLst>
            <a:ext uri="{FF2B5EF4-FFF2-40B4-BE49-F238E27FC236}">
              <a16:creationId xmlns:a16="http://schemas.microsoft.com/office/drawing/2014/main" id="{D12A0A1F-5B43-4730-B563-586697BA77E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77" name="テキスト ボックス 376">
          <a:extLst>
            <a:ext uri="{FF2B5EF4-FFF2-40B4-BE49-F238E27FC236}">
              <a16:creationId xmlns:a16="http://schemas.microsoft.com/office/drawing/2014/main" id="{BE65D627-D927-46E8-902F-5B208D8AC9F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78" name="直線コネクタ 377">
          <a:extLst>
            <a:ext uri="{FF2B5EF4-FFF2-40B4-BE49-F238E27FC236}">
              <a16:creationId xmlns:a16="http://schemas.microsoft.com/office/drawing/2014/main" id="{CD6F8A53-E750-4F2A-A4F0-317AE8181D5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79" name="テキスト ボックス 378">
          <a:extLst>
            <a:ext uri="{FF2B5EF4-FFF2-40B4-BE49-F238E27FC236}">
              <a16:creationId xmlns:a16="http://schemas.microsoft.com/office/drawing/2014/main" id="{71173BF7-85DE-49C9-B2FE-273799C4255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0" name="直線コネクタ 379">
          <a:extLst>
            <a:ext uri="{FF2B5EF4-FFF2-40B4-BE49-F238E27FC236}">
              <a16:creationId xmlns:a16="http://schemas.microsoft.com/office/drawing/2014/main" id="{AC14F321-8759-44E5-9747-B2C4CEE7B25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81" name="テキスト ボックス 380">
          <a:extLst>
            <a:ext uri="{FF2B5EF4-FFF2-40B4-BE49-F238E27FC236}">
              <a16:creationId xmlns:a16="http://schemas.microsoft.com/office/drawing/2014/main" id="{2803F33D-8348-412D-92C4-250778DC5C8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2" name="直線コネクタ 381">
          <a:extLst>
            <a:ext uri="{FF2B5EF4-FFF2-40B4-BE49-F238E27FC236}">
              <a16:creationId xmlns:a16="http://schemas.microsoft.com/office/drawing/2014/main" id="{2BE4B2AB-0429-48F6-A38F-8DB62C690D3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3" name="テキスト ボックス 382">
          <a:extLst>
            <a:ext uri="{FF2B5EF4-FFF2-40B4-BE49-F238E27FC236}">
              <a16:creationId xmlns:a16="http://schemas.microsoft.com/office/drawing/2014/main" id="{693779BA-E650-4677-8A18-1F6B7F6629A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4" name="【保健センター・保健所】&#10;一人当たり面積グラフ枠">
          <a:extLst>
            <a:ext uri="{FF2B5EF4-FFF2-40B4-BE49-F238E27FC236}">
              <a16:creationId xmlns:a16="http://schemas.microsoft.com/office/drawing/2014/main" id="{CC59DABD-2CC6-404E-8A69-D0ED5C95B5E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112667</xdr:rowOff>
    </xdr:from>
    <xdr:to>
      <xdr:col>116</xdr:col>
      <xdr:colOff>62864</xdr:colOff>
      <xdr:row>64</xdr:row>
      <xdr:rowOff>91440</xdr:rowOff>
    </xdr:to>
    <xdr:cxnSp macro="">
      <xdr:nvCxnSpPr>
        <xdr:cNvPr id="385" name="直線コネクタ 384">
          <a:extLst>
            <a:ext uri="{FF2B5EF4-FFF2-40B4-BE49-F238E27FC236}">
              <a16:creationId xmlns:a16="http://schemas.microsoft.com/office/drawing/2014/main" id="{2EAF6B2A-C3B9-4E59-9799-F3D6BCF124BB}"/>
            </a:ext>
          </a:extLst>
        </xdr:cNvPr>
        <xdr:cNvCxnSpPr/>
      </xdr:nvCxnSpPr>
      <xdr:spPr>
        <a:xfrm flipV="1">
          <a:off x="22160864" y="9542417"/>
          <a:ext cx="0" cy="1521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86" name="【保健センター・保健所】&#10;一人当たり面積最小値テキスト">
          <a:extLst>
            <a:ext uri="{FF2B5EF4-FFF2-40B4-BE49-F238E27FC236}">
              <a16:creationId xmlns:a16="http://schemas.microsoft.com/office/drawing/2014/main" id="{F17B58F2-23D1-4953-BB7A-8746E5358CC5}"/>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87" name="直線コネクタ 386">
          <a:extLst>
            <a:ext uri="{FF2B5EF4-FFF2-40B4-BE49-F238E27FC236}">
              <a16:creationId xmlns:a16="http://schemas.microsoft.com/office/drawing/2014/main" id="{753695C8-09E5-4F82-8CB9-BFF942BFF327}"/>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59344</xdr:rowOff>
    </xdr:from>
    <xdr:ext cx="469744" cy="259045"/>
    <xdr:sp macro="" textlink="">
      <xdr:nvSpPr>
        <xdr:cNvPr id="388" name="【保健センター・保健所】&#10;一人当たり面積最大値テキスト">
          <a:extLst>
            <a:ext uri="{FF2B5EF4-FFF2-40B4-BE49-F238E27FC236}">
              <a16:creationId xmlns:a16="http://schemas.microsoft.com/office/drawing/2014/main" id="{D81D1F14-88FC-48AB-8085-44490223217C}"/>
            </a:ext>
          </a:extLst>
        </xdr:cNvPr>
        <xdr:cNvSpPr txBox="1"/>
      </xdr:nvSpPr>
      <xdr:spPr>
        <a:xfrm>
          <a:off x="22199600" y="931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112667</xdr:rowOff>
    </xdr:from>
    <xdr:to>
      <xdr:col>116</xdr:col>
      <xdr:colOff>152400</xdr:colOff>
      <xdr:row>55</xdr:row>
      <xdr:rowOff>112667</xdr:rowOff>
    </xdr:to>
    <xdr:cxnSp macro="">
      <xdr:nvCxnSpPr>
        <xdr:cNvPr id="389" name="直線コネクタ 388">
          <a:extLst>
            <a:ext uri="{FF2B5EF4-FFF2-40B4-BE49-F238E27FC236}">
              <a16:creationId xmlns:a16="http://schemas.microsoft.com/office/drawing/2014/main" id="{38BA0DBF-D999-40D8-A67A-4417D555A0AA}"/>
            </a:ext>
          </a:extLst>
        </xdr:cNvPr>
        <xdr:cNvCxnSpPr/>
      </xdr:nvCxnSpPr>
      <xdr:spPr>
        <a:xfrm>
          <a:off x="22072600" y="954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390" name="【保健センター・保健所】&#10;一人当たり面積平均値テキスト">
          <a:extLst>
            <a:ext uri="{FF2B5EF4-FFF2-40B4-BE49-F238E27FC236}">
              <a16:creationId xmlns:a16="http://schemas.microsoft.com/office/drawing/2014/main" id="{C3458B41-24DC-429B-AC36-8B222CF61A08}"/>
            </a:ext>
          </a:extLst>
        </xdr:cNvPr>
        <xdr:cNvSpPr txBox="1"/>
      </xdr:nvSpPr>
      <xdr:spPr>
        <a:xfrm>
          <a:off x="221996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391" name="フローチャート: 判断 390">
          <a:extLst>
            <a:ext uri="{FF2B5EF4-FFF2-40B4-BE49-F238E27FC236}">
              <a16:creationId xmlns:a16="http://schemas.microsoft.com/office/drawing/2014/main" id="{716B66B9-FB75-4D3D-8FB1-7F4259242383}"/>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63500</xdr:rowOff>
    </xdr:from>
    <xdr:to>
      <xdr:col>112</xdr:col>
      <xdr:colOff>38100</xdr:colOff>
      <xdr:row>62</xdr:row>
      <xdr:rowOff>165100</xdr:rowOff>
    </xdr:to>
    <xdr:sp macro="" textlink="">
      <xdr:nvSpPr>
        <xdr:cNvPr id="392" name="フローチャート: 判断 391">
          <a:extLst>
            <a:ext uri="{FF2B5EF4-FFF2-40B4-BE49-F238E27FC236}">
              <a16:creationId xmlns:a16="http://schemas.microsoft.com/office/drawing/2014/main" id="{FF1A0D67-54EB-42F6-BA02-11027FA7AA07}"/>
            </a:ext>
          </a:extLst>
        </xdr:cNvPr>
        <xdr:cNvSpPr/>
      </xdr:nvSpPr>
      <xdr:spPr>
        <a:xfrm>
          <a:off x="21272500" y="1069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66766</xdr:rowOff>
    </xdr:from>
    <xdr:to>
      <xdr:col>107</xdr:col>
      <xdr:colOff>101600</xdr:colOff>
      <xdr:row>62</xdr:row>
      <xdr:rowOff>168366</xdr:rowOff>
    </xdr:to>
    <xdr:sp macro="" textlink="">
      <xdr:nvSpPr>
        <xdr:cNvPr id="393" name="フローチャート: 判断 392">
          <a:extLst>
            <a:ext uri="{FF2B5EF4-FFF2-40B4-BE49-F238E27FC236}">
              <a16:creationId xmlns:a16="http://schemas.microsoft.com/office/drawing/2014/main" id="{6B64255C-BBA7-45B1-A76C-86331E7FF8F7}"/>
            </a:ext>
          </a:extLst>
        </xdr:cNvPr>
        <xdr:cNvSpPr/>
      </xdr:nvSpPr>
      <xdr:spPr>
        <a:xfrm>
          <a:off x="20383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66766</xdr:rowOff>
    </xdr:from>
    <xdr:to>
      <xdr:col>102</xdr:col>
      <xdr:colOff>165100</xdr:colOff>
      <xdr:row>62</xdr:row>
      <xdr:rowOff>168366</xdr:rowOff>
    </xdr:to>
    <xdr:sp macro="" textlink="">
      <xdr:nvSpPr>
        <xdr:cNvPr id="394" name="フローチャート: 判断 393">
          <a:extLst>
            <a:ext uri="{FF2B5EF4-FFF2-40B4-BE49-F238E27FC236}">
              <a16:creationId xmlns:a16="http://schemas.microsoft.com/office/drawing/2014/main" id="{14AE10E3-5280-4FCB-BDB6-909C33AF294F}"/>
            </a:ext>
          </a:extLst>
        </xdr:cNvPr>
        <xdr:cNvSpPr/>
      </xdr:nvSpPr>
      <xdr:spPr>
        <a:xfrm>
          <a:off x="19494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56969</xdr:rowOff>
    </xdr:from>
    <xdr:to>
      <xdr:col>98</xdr:col>
      <xdr:colOff>38100</xdr:colOff>
      <xdr:row>62</xdr:row>
      <xdr:rowOff>158569</xdr:rowOff>
    </xdr:to>
    <xdr:sp macro="" textlink="">
      <xdr:nvSpPr>
        <xdr:cNvPr id="395" name="フローチャート: 判断 394">
          <a:extLst>
            <a:ext uri="{FF2B5EF4-FFF2-40B4-BE49-F238E27FC236}">
              <a16:creationId xmlns:a16="http://schemas.microsoft.com/office/drawing/2014/main" id="{B9764258-F7E5-4128-80FC-D79898E8BEAF}"/>
            </a:ext>
          </a:extLst>
        </xdr:cNvPr>
        <xdr:cNvSpPr/>
      </xdr:nvSpPr>
      <xdr:spPr>
        <a:xfrm>
          <a:off x="18605500" y="1068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6" name="テキスト ボックス 395">
          <a:extLst>
            <a:ext uri="{FF2B5EF4-FFF2-40B4-BE49-F238E27FC236}">
              <a16:creationId xmlns:a16="http://schemas.microsoft.com/office/drawing/2014/main" id="{0FD41D8D-F34B-4251-A00F-5C99CC13C5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1BF08E17-01D3-42E4-B142-C3162A75BB7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2B271149-A02E-4B64-AD63-294F49DD23F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2CCBBA8-4FBA-4792-9AA1-61E8953BADC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E8F62E6E-ABC5-4CC2-820F-481BCF42D0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150041</xdr:rowOff>
    </xdr:from>
    <xdr:to>
      <xdr:col>116</xdr:col>
      <xdr:colOff>114300</xdr:colOff>
      <xdr:row>62</xdr:row>
      <xdr:rowOff>80191</xdr:rowOff>
    </xdr:to>
    <xdr:sp macro="" textlink="">
      <xdr:nvSpPr>
        <xdr:cNvPr id="401" name="楕円 400">
          <a:extLst>
            <a:ext uri="{FF2B5EF4-FFF2-40B4-BE49-F238E27FC236}">
              <a16:creationId xmlns:a16="http://schemas.microsoft.com/office/drawing/2014/main" id="{A2BE9230-E867-40E4-8974-05886C5A5370}"/>
            </a:ext>
          </a:extLst>
        </xdr:cNvPr>
        <xdr:cNvSpPr/>
      </xdr:nvSpPr>
      <xdr:spPr>
        <a:xfrm>
          <a:off x="221107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1468</xdr:rowOff>
    </xdr:from>
    <xdr:ext cx="469744" cy="259045"/>
    <xdr:sp macro="" textlink="">
      <xdr:nvSpPr>
        <xdr:cNvPr id="402" name="【保健センター・保健所】&#10;一人当たり面積該当値テキスト">
          <a:extLst>
            <a:ext uri="{FF2B5EF4-FFF2-40B4-BE49-F238E27FC236}">
              <a16:creationId xmlns:a16="http://schemas.microsoft.com/office/drawing/2014/main" id="{26BD8DAD-3210-4723-9B16-7A4BDB16E1A7}"/>
            </a:ext>
          </a:extLst>
        </xdr:cNvPr>
        <xdr:cNvSpPr txBox="1"/>
      </xdr:nvSpPr>
      <xdr:spPr>
        <a:xfrm>
          <a:off x="22199600" y="1045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159838</xdr:rowOff>
    </xdr:from>
    <xdr:to>
      <xdr:col>112</xdr:col>
      <xdr:colOff>38100</xdr:colOff>
      <xdr:row>62</xdr:row>
      <xdr:rowOff>89988</xdr:rowOff>
    </xdr:to>
    <xdr:sp macro="" textlink="">
      <xdr:nvSpPr>
        <xdr:cNvPr id="403" name="楕円 402">
          <a:extLst>
            <a:ext uri="{FF2B5EF4-FFF2-40B4-BE49-F238E27FC236}">
              <a16:creationId xmlns:a16="http://schemas.microsoft.com/office/drawing/2014/main" id="{BD707075-E0F7-4BF6-8FDF-23EB8AF3AAF2}"/>
            </a:ext>
          </a:extLst>
        </xdr:cNvPr>
        <xdr:cNvSpPr/>
      </xdr:nvSpPr>
      <xdr:spPr>
        <a:xfrm>
          <a:off x="21272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29391</xdr:rowOff>
    </xdr:from>
    <xdr:to>
      <xdr:col>116</xdr:col>
      <xdr:colOff>63500</xdr:colOff>
      <xdr:row>62</xdr:row>
      <xdr:rowOff>39188</xdr:rowOff>
    </xdr:to>
    <xdr:cxnSp macro="">
      <xdr:nvCxnSpPr>
        <xdr:cNvPr id="404" name="直線コネクタ 403">
          <a:extLst>
            <a:ext uri="{FF2B5EF4-FFF2-40B4-BE49-F238E27FC236}">
              <a16:creationId xmlns:a16="http://schemas.microsoft.com/office/drawing/2014/main" id="{A9785E6E-C730-4E10-A1E9-4EE7DC4DDAE3}"/>
            </a:ext>
          </a:extLst>
        </xdr:cNvPr>
        <xdr:cNvCxnSpPr/>
      </xdr:nvCxnSpPr>
      <xdr:spPr>
        <a:xfrm flipV="1">
          <a:off x="21323300" y="10659291"/>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156227</xdr:rowOff>
    </xdr:from>
    <xdr:ext cx="469744" cy="259045"/>
    <xdr:sp macro="" textlink="">
      <xdr:nvSpPr>
        <xdr:cNvPr id="405" name="n_1aveValue【保健センター・保健所】&#10;一人当たり面積">
          <a:extLst>
            <a:ext uri="{FF2B5EF4-FFF2-40B4-BE49-F238E27FC236}">
              <a16:creationId xmlns:a16="http://schemas.microsoft.com/office/drawing/2014/main" id="{C99E7EBC-EA9C-4726-9526-1511C2C95F7A}"/>
            </a:ext>
          </a:extLst>
        </xdr:cNvPr>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13443</xdr:rowOff>
    </xdr:from>
    <xdr:ext cx="469744" cy="259045"/>
    <xdr:sp macro="" textlink="">
      <xdr:nvSpPr>
        <xdr:cNvPr id="406" name="n_2aveValue【保健センター・保健所】&#10;一人当たり面積">
          <a:extLst>
            <a:ext uri="{FF2B5EF4-FFF2-40B4-BE49-F238E27FC236}">
              <a16:creationId xmlns:a16="http://schemas.microsoft.com/office/drawing/2014/main" id="{1051D53D-44C2-4DC3-AD41-4ED102B50C8E}"/>
            </a:ext>
          </a:extLst>
        </xdr:cNvPr>
        <xdr:cNvSpPr txBox="1"/>
      </xdr:nvSpPr>
      <xdr:spPr>
        <a:xfrm>
          <a:off x="20199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13443</xdr:rowOff>
    </xdr:from>
    <xdr:ext cx="469744" cy="259045"/>
    <xdr:sp macro="" textlink="">
      <xdr:nvSpPr>
        <xdr:cNvPr id="407" name="n_3aveValue【保健センター・保健所】&#10;一人当たり面積">
          <a:extLst>
            <a:ext uri="{FF2B5EF4-FFF2-40B4-BE49-F238E27FC236}">
              <a16:creationId xmlns:a16="http://schemas.microsoft.com/office/drawing/2014/main" id="{47C264AC-CF0E-4F49-B1B5-47655E0F4EF4}"/>
            </a:ext>
          </a:extLst>
        </xdr:cNvPr>
        <xdr:cNvSpPr txBox="1"/>
      </xdr:nvSpPr>
      <xdr:spPr>
        <a:xfrm>
          <a:off x="19310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3646</xdr:rowOff>
    </xdr:from>
    <xdr:ext cx="469744" cy="259045"/>
    <xdr:sp macro="" textlink="">
      <xdr:nvSpPr>
        <xdr:cNvPr id="408" name="n_4aveValue【保健センター・保健所】&#10;一人当たり面積">
          <a:extLst>
            <a:ext uri="{FF2B5EF4-FFF2-40B4-BE49-F238E27FC236}">
              <a16:creationId xmlns:a16="http://schemas.microsoft.com/office/drawing/2014/main" id="{6D608705-D90E-4E4D-8CF4-F3C523D1B7A4}"/>
            </a:ext>
          </a:extLst>
        </xdr:cNvPr>
        <xdr:cNvSpPr txBox="1"/>
      </xdr:nvSpPr>
      <xdr:spPr>
        <a:xfrm>
          <a:off x="18421427" y="1046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106515</xdr:rowOff>
    </xdr:from>
    <xdr:ext cx="469744" cy="259045"/>
    <xdr:sp macro="" textlink="">
      <xdr:nvSpPr>
        <xdr:cNvPr id="409" name="n_1mainValue【保健センター・保健所】&#10;一人当たり面積">
          <a:extLst>
            <a:ext uri="{FF2B5EF4-FFF2-40B4-BE49-F238E27FC236}">
              <a16:creationId xmlns:a16="http://schemas.microsoft.com/office/drawing/2014/main" id="{BF2159AA-63B3-4B36-A367-AC01FC81A7D2}"/>
            </a:ext>
          </a:extLst>
        </xdr:cNvPr>
        <xdr:cNvSpPr txBox="1"/>
      </xdr:nvSpPr>
      <xdr:spPr>
        <a:xfrm>
          <a:off x="210757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0" name="正方形/長方形 409">
          <a:extLst>
            <a:ext uri="{FF2B5EF4-FFF2-40B4-BE49-F238E27FC236}">
              <a16:creationId xmlns:a16="http://schemas.microsoft.com/office/drawing/2014/main" id="{558FCC9A-7A7E-4631-AFE8-C6DECE7EDE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1" name="正方形/長方形 410">
          <a:extLst>
            <a:ext uri="{FF2B5EF4-FFF2-40B4-BE49-F238E27FC236}">
              <a16:creationId xmlns:a16="http://schemas.microsoft.com/office/drawing/2014/main" id="{696581B4-9D59-4A07-A637-2978EC2AAD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2" name="正方形/長方形 411">
          <a:extLst>
            <a:ext uri="{FF2B5EF4-FFF2-40B4-BE49-F238E27FC236}">
              <a16:creationId xmlns:a16="http://schemas.microsoft.com/office/drawing/2014/main" id="{B0CAEAD0-D1A6-4FFD-9C24-985E43CAF25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3" name="正方形/長方形 412">
          <a:extLst>
            <a:ext uri="{FF2B5EF4-FFF2-40B4-BE49-F238E27FC236}">
              <a16:creationId xmlns:a16="http://schemas.microsoft.com/office/drawing/2014/main" id="{BE432002-E097-4FBF-A433-D19B88A6B6D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4" name="正方形/長方形 413">
          <a:extLst>
            <a:ext uri="{FF2B5EF4-FFF2-40B4-BE49-F238E27FC236}">
              <a16:creationId xmlns:a16="http://schemas.microsoft.com/office/drawing/2014/main" id="{688D9A1D-0288-4D57-9676-CD9E830A78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5" name="正方形/長方形 414">
          <a:extLst>
            <a:ext uri="{FF2B5EF4-FFF2-40B4-BE49-F238E27FC236}">
              <a16:creationId xmlns:a16="http://schemas.microsoft.com/office/drawing/2014/main" id="{A344AA25-2F38-4A47-B562-87BB11E56BE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6" name="正方形/長方形 415">
          <a:extLst>
            <a:ext uri="{FF2B5EF4-FFF2-40B4-BE49-F238E27FC236}">
              <a16:creationId xmlns:a16="http://schemas.microsoft.com/office/drawing/2014/main" id="{D06691B5-D2B9-4065-851E-4E420C51BD4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7" name="正方形/長方形 416">
          <a:extLst>
            <a:ext uri="{FF2B5EF4-FFF2-40B4-BE49-F238E27FC236}">
              <a16:creationId xmlns:a16="http://schemas.microsoft.com/office/drawing/2014/main" id="{53E14215-BB88-43D0-A198-CA507E806C3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8" name="テキスト ボックス 417">
          <a:extLst>
            <a:ext uri="{FF2B5EF4-FFF2-40B4-BE49-F238E27FC236}">
              <a16:creationId xmlns:a16="http://schemas.microsoft.com/office/drawing/2014/main" id="{F957B54B-02D7-4EC2-9192-D988403B3FD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9" name="直線コネクタ 418">
          <a:extLst>
            <a:ext uri="{FF2B5EF4-FFF2-40B4-BE49-F238E27FC236}">
              <a16:creationId xmlns:a16="http://schemas.microsoft.com/office/drawing/2014/main" id="{3D3F7712-5060-4202-BE14-92E2B981B8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0" name="テキスト ボックス 419">
          <a:extLst>
            <a:ext uri="{FF2B5EF4-FFF2-40B4-BE49-F238E27FC236}">
              <a16:creationId xmlns:a16="http://schemas.microsoft.com/office/drawing/2014/main" id="{8CBF2582-D847-4D80-AF07-24B5C2F6A6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21" name="直線コネクタ 420">
          <a:extLst>
            <a:ext uri="{FF2B5EF4-FFF2-40B4-BE49-F238E27FC236}">
              <a16:creationId xmlns:a16="http://schemas.microsoft.com/office/drawing/2014/main" id="{AAE01865-1420-4FF3-AB46-C05432B8369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22" name="テキスト ボックス 421">
          <a:extLst>
            <a:ext uri="{FF2B5EF4-FFF2-40B4-BE49-F238E27FC236}">
              <a16:creationId xmlns:a16="http://schemas.microsoft.com/office/drawing/2014/main" id="{D048D357-5C23-44A8-A609-536F6C48B7F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23" name="直線コネクタ 422">
          <a:extLst>
            <a:ext uri="{FF2B5EF4-FFF2-40B4-BE49-F238E27FC236}">
              <a16:creationId xmlns:a16="http://schemas.microsoft.com/office/drawing/2014/main" id="{86831A33-F509-422D-B883-790A6DD19E1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24" name="テキスト ボックス 423">
          <a:extLst>
            <a:ext uri="{FF2B5EF4-FFF2-40B4-BE49-F238E27FC236}">
              <a16:creationId xmlns:a16="http://schemas.microsoft.com/office/drawing/2014/main" id="{A30B1645-AD60-43D8-80EF-38EEF38BC39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25" name="直線コネクタ 424">
          <a:extLst>
            <a:ext uri="{FF2B5EF4-FFF2-40B4-BE49-F238E27FC236}">
              <a16:creationId xmlns:a16="http://schemas.microsoft.com/office/drawing/2014/main" id="{6156CB05-CF57-46BE-9AC1-54F391D7445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26" name="テキスト ボックス 425">
          <a:extLst>
            <a:ext uri="{FF2B5EF4-FFF2-40B4-BE49-F238E27FC236}">
              <a16:creationId xmlns:a16="http://schemas.microsoft.com/office/drawing/2014/main" id="{6C29F5BF-1A91-4720-B78E-6B10C85AC1B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27" name="直線コネクタ 426">
          <a:extLst>
            <a:ext uri="{FF2B5EF4-FFF2-40B4-BE49-F238E27FC236}">
              <a16:creationId xmlns:a16="http://schemas.microsoft.com/office/drawing/2014/main" id="{52A5417F-C6AC-4829-97ED-660F69BA415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28" name="テキスト ボックス 427">
          <a:extLst>
            <a:ext uri="{FF2B5EF4-FFF2-40B4-BE49-F238E27FC236}">
              <a16:creationId xmlns:a16="http://schemas.microsoft.com/office/drawing/2014/main" id="{C5436953-DA83-48F1-95A0-181C0E1325C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29" name="直線コネクタ 428">
          <a:extLst>
            <a:ext uri="{FF2B5EF4-FFF2-40B4-BE49-F238E27FC236}">
              <a16:creationId xmlns:a16="http://schemas.microsoft.com/office/drawing/2014/main" id="{707A471E-C8E9-46B5-8406-7C363ABBEE4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30" name="テキスト ボックス 429">
          <a:extLst>
            <a:ext uri="{FF2B5EF4-FFF2-40B4-BE49-F238E27FC236}">
              <a16:creationId xmlns:a16="http://schemas.microsoft.com/office/drawing/2014/main" id="{2759FCD7-0934-47FF-A141-AEDD1251DE6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31" name="直線コネクタ 430">
          <a:extLst>
            <a:ext uri="{FF2B5EF4-FFF2-40B4-BE49-F238E27FC236}">
              <a16:creationId xmlns:a16="http://schemas.microsoft.com/office/drawing/2014/main" id="{937F1F69-8BC5-4DB7-96C1-5079F547FBA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32" name="テキスト ボックス 431">
          <a:extLst>
            <a:ext uri="{FF2B5EF4-FFF2-40B4-BE49-F238E27FC236}">
              <a16:creationId xmlns:a16="http://schemas.microsoft.com/office/drawing/2014/main" id="{7FA869E8-DDB9-4216-AAD2-417528DCFC9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3" name="直線コネクタ 432">
          <a:extLst>
            <a:ext uri="{FF2B5EF4-FFF2-40B4-BE49-F238E27FC236}">
              <a16:creationId xmlns:a16="http://schemas.microsoft.com/office/drawing/2014/main" id="{556318F3-157E-49C6-9124-FC630415408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消防施設】&#10;有形固定資産減価償却率グラフ枠">
          <a:extLst>
            <a:ext uri="{FF2B5EF4-FFF2-40B4-BE49-F238E27FC236}">
              <a16:creationId xmlns:a16="http://schemas.microsoft.com/office/drawing/2014/main" id="{48E81D74-03A2-4F79-B2B4-005C95B0DD9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435" name="直線コネクタ 434">
          <a:extLst>
            <a:ext uri="{FF2B5EF4-FFF2-40B4-BE49-F238E27FC236}">
              <a16:creationId xmlns:a16="http://schemas.microsoft.com/office/drawing/2014/main" id="{FDBC76E7-2F6E-48FC-AB3E-BAB8B635A504}"/>
            </a:ext>
          </a:extLst>
        </xdr:cNvPr>
        <xdr:cNvCxnSpPr/>
      </xdr:nvCxnSpPr>
      <xdr:spPr>
        <a:xfrm flipV="1">
          <a:off x="16318864" y="13313229"/>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436" name="【消防施設】&#10;有形固定資産減価償却率最小値テキスト">
          <a:extLst>
            <a:ext uri="{FF2B5EF4-FFF2-40B4-BE49-F238E27FC236}">
              <a16:creationId xmlns:a16="http://schemas.microsoft.com/office/drawing/2014/main" id="{AF38915C-C6A9-4D16-A991-CA0F1EB70983}"/>
            </a:ext>
          </a:extLst>
        </xdr:cNvPr>
        <xdr:cNvSpPr txBox="1"/>
      </xdr:nvSpPr>
      <xdr:spPr>
        <a:xfrm>
          <a:off x="16357600" y="1486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437" name="直線コネクタ 436">
          <a:extLst>
            <a:ext uri="{FF2B5EF4-FFF2-40B4-BE49-F238E27FC236}">
              <a16:creationId xmlns:a16="http://schemas.microsoft.com/office/drawing/2014/main" id="{188C333E-15A6-484B-A1E9-B69864493C77}"/>
            </a:ext>
          </a:extLst>
        </xdr:cNvPr>
        <xdr:cNvCxnSpPr/>
      </xdr:nvCxnSpPr>
      <xdr:spPr>
        <a:xfrm>
          <a:off x="16230600" y="1486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438" name="【消防施設】&#10;有形固定資産減価償却率最大値テキスト">
          <a:extLst>
            <a:ext uri="{FF2B5EF4-FFF2-40B4-BE49-F238E27FC236}">
              <a16:creationId xmlns:a16="http://schemas.microsoft.com/office/drawing/2014/main" id="{71B437A8-CC54-4A3B-9855-3B289D4D4E5D}"/>
            </a:ext>
          </a:extLst>
        </xdr:cNvPr>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439" name="直線コネクタ 438">
          <a:extLst>
            <a:ext uri="{FF2B5EF4-FFF2-40B4-BE49-F238E27FC236}">
              <a16:creationId xmlns:a16="http://schemas.microsoft.com/office/drawing/2014/main" id="{943E5C86-6076-4132-A360-E7B23FE23F35}"/>
            </a:ext>
          </a:extLst>
        </xdr:cNvPr>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117946</xdr:rowOff>
    </xdr:from>
    <xdr:ext cx="405111" cy="259045"/>
    <xdr:sp macro="" textlink="">
      <xdr:nvSpPr>
        <xdr:cNvPr id="440" name="【消防施設】&#10;有形固定資産減価償却率平均値テキスト">
          <a:extLst>
            <a:ext uri="{FF2B5EF4-FFF2-40B4-BE49-F238E27FC236}">
              <a16:creationId xmlns:a16="http://schemas.microsoft.com/office/drawing/2014/main" id="{79017D25-09F3-44CE-9C02-FA324FB8F31A}"/>
            </a:ext>
          </a:extLst>
        </xdr:cNvPr>
        <xdr:cNvSpPr txBox="1"/>
      </xdr:nvSpPr>
      <xdr:spPr>
        <a:xfrm>
          <a:off x="16357600" y="1400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441" name="フローチャート: 判断 440">
          <a:extLst>
            <a:ext uri="{FF2B5EF4-FFF2-40B4-BE49-F238E27FC236}">
              <a16:creationId xmlns:a16="http://schemas.microsoft.com/office/drawing/2014/main" id="{58B398F7-5029-440F-AC19-1DE4BA881F95}"/>
            </a:ext>
          </a:extLst>
        </xdr:cNvPr>
        <xdr:cNvSpPr/>
      </xdr:nvSpPr>
      <xdr:spPr>
        <a:xfrm>
          <a:off x="162687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442" name="フローチャート: 判断 441">
          <a:extLst>
            <a:ext uri="{FF2B5EF4-FFF2-40B4-BE49-F238E27FC236}">
              <a16:creationId xmlns:a16="http://schemas.microsoft.com/office/drawing/2014/main" id="{CF3DDE2C-17D9-4128-AD0E-1E4771B45A4C}"/>
            </a:ext>
          </a:extLst>
        </xdr:cNvPr>
        <xdr:cNvSpPr/>
      </xdr:nvSpPr>
      <xdr:spPr>
        <a:xfrm>
          <a:off x="15430500" y="1419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443" name="フローチャート: 判断 442">
          <a:extLst>
            <a:ext uri="{FF2B5EF4-FFF2-40B4-BE49-F238E27FC236}">
              <a16:creationId xmlns:a16="http://schemas.microsoft.com/office/drawing/2014/main" id="{66CC3329-798C-4F9B-BC8D-BD4FDE251458}"/>
            </a:ext>
          </a:extLst>
        </xdr:cNvPr>
        <xdr:cNvSpPr/>
      </xdr:nvSpPr>
      <xdr:spPr>
        <a:xfrm>
          <a:off x="14541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444" name="フローチャート: 判断 443">
          <a:extLst>
            <a:ext uri="{FF2B5EF4-FFF2-40B4-BE49-F238E27FC236}">
              <a16:creationId xmlns:a16="http://schemas.microsoft.com/office/drawing/2014/main" id="{5B5E185C-8EEF-4BF9-AF80-1D3560701ED8}"/>
            </a:ext>
          </a:extLst>
        </xdr:cNvPr>
        <xdr:cNvSpPr/>
      </xdr:nvSpPr>
      <xdr:spPr>
        <a:xfrm>
          <a:off x="13652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45" name="フローチャート: 判断 444">
          <a:extLst>
            <a:ext uri="{FF2B5EF4-FFF2-40B4-BE49-F238E27FC236}">
              <a16:creationId xmlns:a16="http://schemas.microsoft.com/office/drawing/2014/main" id="{94B1E5E0-D393-44EB-B067-629CEBC031DA}"/>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6" name="テキスト ボックス 445">
          <a:extLst>
            <a:ext uri="{FF2B5EF4-FFF2-40B4-BE49-F238E27FC236}">
              <a16:creationId xmlns:a16="http://schemas.microsoft.com/office/drawing/2014/main" id="{2DF5B5DB-B1CB-4965-984F-E721BF2C3E6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7" name="テキスト ボックス 446">
          <a:extLst>
            <a:ext uri="{FF2B5EF4-FFF2-40B4-BE49-F238E27FC236}">
              <a16:creationId xmlns:a16="http://schemas.microsoft.com/office/drawing/2014/main" id="{7AB916E7-C312-45BA-8FA6-68C381C5FCC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8" name="テキスト ボックス 447">
          <a:extLst>
            <a:ext uri="{FF2B5EF4-FFF2-40B4-BE49-F238E27FC236}">
              <a16:creationId xmlns:a16="http://schemas.microsoft.com/office/drawing/2014/main" id="{D2FBCE5E-82EA-4901-8B28-DA6018DD5DD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9" name="テキスト ボックス 448">
          <a:extLst>
            <a:ext uri="{FF2B5EF4-FFF2-40B4-BE49-F238E27FC236}">
              <a16:creationId xmlns:a16="http://schemas.microsoft.com/office/drawing/2014/main" id="{4B824A28-6850-4AEF-82AA-012B7403FE4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0" name="テキスト ボックス 449">
          <a:extLst>
            <a:ext uri="{FF2B5EF4-FFF2-40B4-BE49-F238E27FC236}">
              <a16:creationId xmlns:a16="http://schemas.microsoft.com/office/drawing/2014/main" id="{81EA6952-2785-4706-96DF-33565922B39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451" name="楕円 450">
          <a:extLst>
            <a:ext uri="{FF2B5EF4-FFF2-40B4-BE49-F238E27FC236}">
              <a16:creationId xmlns:a16="http://schemas.microsoft.com/office/drawing/2014/main" id="{A86D8627-249E-4E43-ABCD-919C8E18A75A}"/>
            </a:ext>
          </a:extLst>
        </xdr:cNvPr>
        <xdr:cNvSpPr/>
      </xdr:nvSpPr>
      <xdr:spPr>
        <a:xfrm>
          <a:off x="162687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452" name="【消防施設】&#10;有形固定資産減価償却率該当値テキスト">
          <a:extLst>
            <a:ext uri="{FF2B5EF4-FFF2-40B4-BE49-F238E27FC236}">
              <a16:creationId xmlns:a16="http://schemas.microsoft.com/office/drawing/2014/main" id="{7A1BE79C-3632-4920-998A-39E6BACBD4D1}"/>
            </a:ext>
          </a:extLst>
        </xdr:cNvPr>
        <xdr:cNvSpPr txBox="1"/>
      </xdr:nvSpPr>
      <xdr:spPr>
        <a:xfrm>
          <a:off x="16357600" y="1446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80373</xdr:rowOff>
    </xdr:from>
    <xdr:to>
      <xdr:col>81</xdr:col>
      <xdr:colOff>101600</xdr:colOff>
      <xdr:row>85</xdr:row>
      <xdr:rowOff>10523</xdr:rowOff>
    </xdr:to>
    <xdr:sp macro="" textlink="">
      <xdr:nvSpPr>
        <xdr:cNvPr id="453" name="楕円 452">
          <a:extLst>
            <a:ext uri="{FF2B5EF4-FFF2-40B4-BE49-F238E27FC236}">
              <a16:creationId xmlns:a16="http://schemas.microsoft.com/office/drawing/2014/main" id="{5B76EED1-9943-49FA-8D43-723D382DA5A4}"/>
            </a:ext>
          </a:extLst>
        </xdr:cNvPr>
        <xdr:cNvSpPr/>
      </xdr:nvSpPr>
      <xdr:spPr>
        <a:xfrm>
          <a:off x="15430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131173</xdr:rowOff>
    </xdr:from>
    <xdr:to>
      <xdr:col>85</xdr:col>
      <xdr:colOff>127000</xdr:colOff>
      <xdr:row>84</xdr:row>
      <xdr:rowOff>131173</xdr:rowOff>
    </xdr:to>
    <xdr:cxnSp macro="">
      <xdr:nvCxnSpPr>
        <xdr:cNvPr id="454" name="直線コネクタ 453">
          <a:extLst>
            <a:ext uri="{FF2B5EF4-FFF2-40B4-BE49-F238E27FC236}">
              <a16:creationId xmlns:a16="http://schemas.microsoft.com/office/drawing/2014/main" id="{56046E34-E13D-4B69-8B44-5F43762DA20F}"/>
            </a:ext>
          </a:extLst>
        </xdr:cNvPr>
        <xdr:cNvCxnSpPr/>
      </xdr:nvCxnSpPr>
      <xdr:spPr>
        <a:xfrm>
          <a:off x="15481300" y="1453297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88537</xdr:rowOff>
    </xdr:from>
    <xdr:to>
      <xdr:col>76</xdr:col>
      <xdr:colOff>165100</xdr:colOff>
      <xdr:row>85</xdr:row>
      <xdr:rowOff>18687</xdr:rowOff>
    </xdr:to>
    <xdr:sp macro="" textlink="">
      <xdr:nvSpPr>
        <xdr:cNvPr id="455" name="楕円 454">
          <a:extLst>
            <a:ext uri="{FF2B5EF4-FFF2-40B4-BE49-F238E27FC236}">
              <a16:creationId xmlns:a16="http://schemas.microsoft.com/office/drawing/2014/main" id="{502183DA-C2A9-4855-BA85-8AFE3F9EA89C}"/>
            </a:ext>
          </a:extLst>
        </xdr:cNvPr>
        <xdr:cNvSpPr/>
      </xdr:nvSpPr>
      <xdr:spPr>
        <a:xfrm>
          <a:off x="14541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131173</xdr:rowOff>
    </xdr:from>
    <xdr:to>
      <xdr:col>81</xdr:col>
      <xdr:colOff>50800</xdr:colOff>
      <xdr:row>84</xdr:row>
      <xdr:rowOff>139337</xdr:rowOff>
    </xdr:to>
    <xdr:cxnSp macro="">
      <xdr:nvCxnSpPr>
        <xdr:cNvPr id="456" name="直線コネクタ 455">
          <a:extLst>
            <a:ext uri="{FF2B5EF4-FFF2-40B4-BE49-F238E27FC236}">
              <a16:creationId xmlns:a16="http://schemas.microsoft.com/office/drawing/2014/main" id="{999B8974-3BE9-45A7-B2D3-A676153DDAA6}"/>
            </a:ext>
          </a:extLst>
        </xdr:cNvPr>
        <xdr:cNvCxnSpPr/>
      </xdr:nvCxnSpPr>
      <xdr:spPr>
        <a:xfrm flipV="1">
          <a:off x="14592300" y="14532973"/>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31387</xdr:rowOff>
    </xdr:from>
    <xdr:to>
      <xdr:col>72</xdr:col>
      <xdr:colOff>38100</xdr:colOff>
      <xdr:row>85</xdr:row>
      <xdr:rowOff>132987</xdr:rowOff>
    </xdr:to>
    <xdr:sp macro="" textlink="">
      <xdr:nvSpPr>
        <xdr:cNvPr id="457" name="楕円 456">
          <a:extLst>
            <a:ext uri="{FF2B5EF4-FFF2-40B4-BE49-F238E27FC236}">
              <a16:creationId xmlns:a16="http://schemas.microsoft.com/office/drawing/2014/main" id="{975FD135-1D03-4B49-962E-283FBB905A75}"/>
            </a:ext>
          </a:extLst>
        </xdr:cNvPr>
        <xdr:cNvSpPr/>
      </xdr:nvSpPr>
      <xdr:spPr>
        <a:xfrm>
          <a:off x="13652500" y="146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139337</xdr:rowOff>
    </xdr:from>
    <xdr:to>
      <xdr:col>76</xdr:col>
      <xdr:colOff>114300</xdr:colOff>
      <xdr:row>85</xdr:row>
      <xdr:rowOff>82187</xdr:rowOff>
    </xdr:to>
    <xdr:cxnSp macro="">
      <xdr:nvCxnSpPr>
        <xdr:cNvPr id="458" name="直線コネクタ 457">
          <a:extLst>
            <a:ext uri="{FF2B5EF4-FFF2-40B4-BE49-F238E27FC236}">
              <a16:creationId xmlns:a16="http://schemas.microsoft.com/office/drawing/2014/main" id="{A25DD824-0624-4DCE-8355-30508F026FFE}"/>
            </a:ext>
          </a:extLst>
        </xdr:cNvPr>
        <xdr:cNvCxnSpPr/>
      </xdr:nvCxnSpPr>
      <xdr:spPr>
        <a:xfrm flipV="1">
          <a:off x="13703300" y="1454113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37919</xdr:rowOff>
    </xdr:from>
    <xdr:to>
      <xdr:col>67</xdr:col>
      <xdr:colOff>101600</xdr:colOff>
      <xdr:row>84</xdr:row>
      <xdr:rowOff>139519</xdr:rowOff>
    </xdr:to>
    <xdr:sp macro="" textlink="">
      <xdr:nvSpPr>
        <xdr:cNvPr id="459" name="楕円 458">
          <a:extLst>
            <a:ext uri="{FF2B5EF4-FFF2-40B4-BE49-F238E27FC236}">
              <a16:creationId xmlns:a16="http://schemas.microsoft.com/office/drawing/2014/main" id="{69740F9F-4A0D-49BE-92A2-F3ABFB549B39}"/>
            </a:ext>
          </a:extLst>
        </xdr:cNvPr>
        <xdr:cNvSpPr/>
      </xdr:nvSpPr>
      <xdr:spPr>
        <a:xfrm>
          <a:off x="12763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88719</xdr:rowOff>
    </xdr:from>
    <xdr:to>
      <xdr:col>71</xdr:col>
      <xdr:colOff>177800</xdr:colOff>
      <xdr:row>85</xdr:row>
      <xdr:rowOff>82187</xdr:rowOff>
    </xdr:to>
    <xdr:cxnSp macro="">
      <xdr:nvCxnSpPr>
        <xdr:cNvPr id="460" name="直線コネクタ 459">
          <a:extLst>
            <a:ext uri="{FF2B5EF4-FFF2-40B4-BE49-F238E27FC236}">
              <a16:creationId xmlns:a16="http://schemas.microsoft.com/office/drawing/2014/main" id="{B50034EF-576B-4DBB-8BF6-8238F364FE4C}"/>
            </a:ext>
          </a:extLst>
        </xdr:cNvPr>
        <xdr:cNvCxnSpPr/>
      </xdr:nvCxnSpPr>
      <xdr:spPr>
        <a:xfrm>
          <a:off x="12814300" y="14490519"/>
          <a:ext cx="889000" cy="16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79301</xdr:rowOff>
    </xdr:from>
    <xdr:ext cx="405111" cy="259045"/>
    <xdr:sp macro="" textlink="">
      <xdr:nvSpPr>
        <xdr:cNvPr id="461" name="n_1aveValue【消防施設】&#10;有形固定資産減価償却率">
          <a:extLst>
            <a:ext uri="{FF2B5EF4-FFF2-40B4-BE49-F238E27FC236}">
              <a16:creationId xmlns:a16="http://schemas.microsoft.com/office/drawing/2014/main" id="{1EC103C5-EC79-4157-810B-F33D36F8F005}"/>
            </a:ext>
          </a:extLst>
        </xdr:cNvPr>
        <xdr:cNvSpPr txBox="1"/>
      </xdr:nvSpPr>
      <xdr:spPr>
        <a:xfrm>
          <a:off x="152660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54808</xdr:rowOff>
    </xdr:from>
    <xdr:ext cx="405111" cy="259045"/>
    <xdr:sp macro="" textlink="">
      <xdr:nvSpPr>
        <xdr:cNvPr id="462" name="n_2aveValue【消防施設】&#10;有形固定資産減価償却率">
          <a:extLst>
            <a:ext uri="{FF2B5EF4-FFF2-40B4-BE49-F238E27FC236}">
              <a16:creationId xmlns:a16="http://schemas.microsoft.com/office/drawing/2014/main" id="{C8A308EA-4325-4951-B3F8-C57755041315}"/>
            </a:ext>
          </a:extLst>
        </xdr:cNvPr>
        <xdr:cNvSpPr txBox="1"/>
      </xdr:nvSpPr>
      <xdr:spPr>
        <a:xfrm>
          <a:off x="14389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107059</xdr:rowOff>
    </xdr:from>
    <xdr:ext cx="405111" cy="259045"/>
    <xdr:sp macro="" textlink="">
      <xdr:nvSpPr>
        <xdr:cNvPr id="463" name="n_3aveValue【消防施設】&#10;有形固定資産減価償却率">
          <a:extLst>
            <a:ext uri="{FF2B5EF4-FFF2-40B4-BE49-F238E27FC236}">
              <a16:creationId xmlns:a16="http://schemas.microsoft.com/office/drawing/2014/main" id="{D51A5BBA-3A5C-4F8C-AC71-8A208C138212}"/>
            </a:ext>
          </a:extLst>
        </xdr:cNvPr>
        <xdr:cNvSpPr txBox="1"/>
      </xdr:nvSpPr>
      <xdr:spPr>
        <a:xfrm>
          <a:off x="13500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464" name="n_4aveValue【消防施設】&#10;有形固定資産減価償却率">
          <a:extLst>
            <a:ext uri="{FF2B5EF4-FFF2-40B4-BE49-F238E27FC236}">
              <a16:creationId xmlns:a16="http://schemas.microsoft.com/office/drawing/2014/main" id="{33B96130-FB43-471E-A2FD-3B955BDE415D}"/>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1650</xdr:rowOff>
    </xdr:from>
    <xdr:ext cx="405111" cy="259045"/>
    <xdr:sp macro="" textlink="">
      <xdr:nvSpPr>
        <xdr:cNvPr id="465" name="n_1mainValue【消防施設】&#10;有形固定資産減価償却率">
          <a:extLst>
            <a:ext uri="{FF2B5EF4-FFF2-40B4-BE49-F238E27FC236}">
              <a16:creationId xmlns:a16="http://schemas.microsoft.com/office/drawing/2014/main" id="{8C98D4D3-F4F3-452A-90C7-2B8C04B85A25}"/>
            </a:ext>
          </a:extLst>
        </xdr:cNvPr>
        <xdr:cNvSpPr txBox="1"/>
      </xdr:nvSpPr>
      <xdr:spPr>
        <a:xfrm>
          <a:off x="152660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9814</xdr:rowOff>
    </xdr:from>
    <xdr:ext cx="405111" cy="259045"/>
    <xdr:sp macro="" textlink="">
      <xdr:nvSpPr>
        <xdr:cNvPr id="466" name="n_2mainValue【消防施設】&#10;有形固定資産減価償却率">
          <a:extLst>
            <a:ext uri="{FF2B5EF4-FFF2-40B4-BE49-F238E27FC236}">
              <a16:creationId xmlns:a16="http://schemas.microsoft.com/office/drawing/2014/main" id="{82F83767-F7CA-4260-932A-9E6C8D362B8A}"/>
            </a:ext>
          </a:extLst>
        </xdr:cNvPr>
        <xdr:cNvSpPr txBox="1"/>
      </xdr:nvSpPr>
      <xdr:spPr>
        <a:xfrm>
          <a:off x="14389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124114</xdr:rowOff>
    </xdr:from>
    <xdr:ext cx="405111" cy="259045"/>
    <xdr:sp macro="" textlink="">
      <xdr:nvSpPr>
        <xdr:cNvPr id="467" name="n_3mainValue【消防施設】&#10;有形固定資産減価償却率">
          <a:extLst>
            <a:ext uri="{FF2B5EF4-FFF2-40B4-BE49-F238E27FC236}">
              <a16:creationId xmlns:a16="http://schemas.microsoft.com/office/drawing/2014/main" id="{6D6C3C7A-CD09-40FE-AC15-E71A2F64D0BF}"/>
            </a:ext>
          </a:extLst>
        </xdr:cNvPr>
        <xdr:cNvSpPr txBox="1"/>
      </xdr:nvSpPr>
      <xdr:spPr>
        <a:xfrm>
          <a:off x="13500744" y="1469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130646</xdr:rowOff>
    </xdr:from>
    <xdr:ext cx="405111" cy="259045"/>
    <xdr:sp macro="" textlink="">
      <xdr:nvSpPr>
        <xdr:cNvPr id="468" name="n_4mainValue【消防施設】&#10;有形固定資産減価償却率">
          <a:extLst>
            <a:ext uri="{FF2B5EF4-FFF2-40B4-BE49-F238E27FC236}">
              <a16:creationId xmlns:a16="http://schemas.microsoft.com/office/drawing/2014/main" id="{E258D1B2-810E-4F68-9104-9D19B41ED8B4}"/>
            </a:ext>
          </a:extLst>
        </xdr:cNvPr>
        <xdr:cNvSpPr txBox="1"/>
      </xdr:nvSpPr>
      <xdr:spPr>
        <a:xfrm>
          <a:off x="126117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9" name="正方形/長方形 468">
          <a:extLst>
            <a:ext uri="{FF2B5EF4-FFF2-40B4-BE49-F238E27FC236}">
              <a16:creationId xmlns:a16="http://schemas.microsoft.com/office/drawing/2014/main" id="{711E29BB-C326-44EF-94A8-F1F835E618D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0" name="正方形/長方形 469">
          <a:extLst>
            <a:ext uri="{FF2B5EF4-FFF2-40B4-BE49-F238E27FC236}">
              <a16:creationId xmlns:a16="http://schemas.microsoft.com/office/drawing/2014/main" id="{479CC069-55B2-4B4D-BA32-096636AF5F4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1" name="正方形/長方形 470">
          <a:extLst>
            <a:ext uri="{FF2B5EF4-FFF2-40B4-BE49-F238E27FC236}">
              <a16:creationId xmlns:a16="http://schemas.microsoft.com/office/drawing/2014/main" id="{590BCD36-09F1-4846-B9A8-11AD9A1522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2" name="正方形/長方形 471">
          <a:extLst>
            <a:ext uri="{FF2B5EF4-FFF2-40B4-BE49-F238E27FC236}">
              <a16:creationId xmlns:a16="http://schemas.microsoft.com/office/drawing/2014/main" id="{944876EF-8BC0-45EF-986E-2F192B99C5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3" name="正方形/長方形 472">
          <a:extLst>
            <a:ext uri="{FF2B5EF4-FFF2-40B4-BE49-F238E27FC236}">
              <a16:creationId xmlns:a16="http://schemas.microsoft.com/office/drawing/2014/main" id="{7708E12E-5602-4DAF-A354-E2631698C9C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4" name="正方形/長方形 473">
          <a:extLst>
            <a:ext uri="{FF2B5EF4-FFF2-40B4-BE49-F238E27FC236}">
              <a16:creationId xmlns:a16="http://schemas.microsoft.com/office/drawing/2014/main" id="{33EBD304-640E-4B22-A195-58CEF8A9F6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5" name="正方形/長方形 474">
          <a:extLst>
            <a:ext uri="{FF2B5EF4-FFF2-40B4-BE49-F238E27FC236}">
              <a16:creationId xmlns:a16="http://schemas.microsoft.com/office/drawing/2014/main" id="{77F28C65-3C5B-4726-8AD6-FB21807A80C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6" name="正方形/長方形 475">
          <a:extLst>
            <a:ext uri="{FF2B5EF4-FFF2-40B4-BE49-F238E27FC236}">
              <a16:creationId xmlns:a16="http://schemas.microsoft.com/office/drawing/2014/main" id="{795C901C-CDAD-40AB-9672-DB52F20EA9D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7" name="テキスト ボックス 476">
          <a:extLst>
            <a:ext uri="{FF2B5EF4-FFF2-40B4-BE49-F238E27FC236}">
              <a16:creationId xmlns:a16="http://schemas.microsoft.com/office/drawing/2014/main" id="{035F0E0B-2113-4D82-A3AD-9FB79F1E10C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8" name="直線コネクタ 477">
          <a:extLst>
            <a:ext uri="{FF2B5EF4-FFF2-40B4-BE49-F238E27FC236}">
              <a16:creationId xmlns:a16="http://schemas.microsoft.com/office/drawing/2014/main" id="{500FFBD7-5860-48F5-B6E2-E2371BA3FE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79" name="直線コネクタ 478">
          <a:extLst>
            <a:ext uri="{FF2B5EF4-FFF2-40B4-BE49-F238E27FC236}">
              <a16:creationId xmlns:a16="http://schemas.microsoft.com/office/drawing/2014/main" id="{0079584D-125C-40AB-BEE0-986872EB748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80" name="テキスト ボックス 479">
          <a:extLst>
            <a:ext uri="{FF2B5EF4-FFF2-40B4-BE49-F238E27FC236}">
              <a16:creationId xmlns:a16="http://schemas.microsoft.com/office/drawing/2014/main" id="{6E7AEBFF-9CD3-48D9-B462-5FF3838671F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81" name="直線コネクタ 480">
          <a:extLst>
            <a:ext uri="{FF2B5EF4-FFF2-40B4-BE49-F238E27FC236}">
              <a16:creationId xmlns:a16="http://schemas.microsoft.com/office/drawing/2014/main" id="{1E672D68-AF9D-4DF6-981A-B8091795235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82" name="テキスト ボックス 481">
          <a:extLst>
            <a:ext uri="{FF2B5EF4-FFF2-40B4-BE49-F238E27FC236}">
              <a16:creationId xmlns:a16="http://schemas.microsoft.com/office/drawing/2014/main" id="{9DBE7046-6546-4B51-964C-4685EE7B7F3D}"/>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83" name="直線コネクタ 482">
          <a:extLst>
            <a:ext uri="{FF2B5EF4-FFF2-40B4-BE49-F238E27FC236}">
              <a16:creationId xmlns:a16="http://schemas.microsoft.com/office/drawing/2014/main" id="{35ADDAB3-2276-4C35-A254-77D6C07E4B0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84" name="テキスト ボックス 483">
          <a:extLst>
            <a:ext uri="{FF2B5EF4-FFF2-40B4-BE49-F238E27FC236}">
              <a16:creationId xmlns:a16="http://schemas.microsoft.com/office/drawing/2014/main" id="{F39D3847-91DC-4671-95F4-7B88CB2D234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85" name="直線コネクタ 484">
          <a:extLst>
            <a:ext uri="{FF2B5EF4-FFF2-40B4-BE49-F238E27FC236}">
              <a16:creationId xmlns:a16="http://schemas.microsoft.com/office/drawing/2014/main" id="{48A7B444-02AF-4990-BA51-E5D6C8EE2CF7}"/>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86" name="テキスト ボックス 485">
          <a:extLst>
            <a:ext uri="{FF2B5EF4-FFF2-40B4-BE49-F238E27FC236}">
              <a16:creationId xmlns:a16="http://schemas.microsoft.com/office/drawing/2014/main" id="{F8346907-6A79-4911-B7B3-20EC00DA58C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7" name="直線コネクタ 486">
          <a:extLst>
            <a:ext uri="{FF2B5EF4-FFF2-40B4-BE49-F238E27FC236}">
              <a16:creationId xmlns:a16="http://schemas.microsoft.com/office/drawing/2014/main" id="{8D0DD37C-8FF2-4F56-B6FE-103197203D2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8" name="テキスト ボックス 487">
          <a:extLst>
            <a:ext uri="{FF2B5EF4-FFF2-40B4-BE49-F238E27FC236}">
              <a16:creationId xmlns:a16="http://schemas.microsoft.com/office/drawing/2014/main" id="{16762EA5-24A4-4873-99BC-8D392511232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9" name="【消防施設】&#10;一人当たり面積グラフ枠">
          <a:extLst>
            <a:ext uri="{FF2B5EF4-FFF2-40B4-BE49-F238E27FC236}">
              <a16:creationId xmlns:a16="http://schemas.microsoft.com/office/drawing/2014/main" id="{648AB1D3-AC02-4D3A-932A-416A680B92D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490" name="直線コネクタ 489">
          <a:extLst>
            <a:ext uri="{FF2B5EF4-FFF2-40B4-BE49-F238E27FC236}">
              <a16:creationId xmlns:a16="http://schemas.microsoft.com/office/drawing/2014/main" id="{5F4F0570-1773-419E-A1DE-AA379ECC9AF6}"/>
            </a:ext>
          </a:extLst>
        </xdr:cNvPr>
        <xdr:cNvCxnSpPr/>
      </xdr:nvCxnSpPr>
      <xdr:spPr>
        <a:xfrm flipV="1">
          <a:off x="22160864" y="13308788"/>
          <a:ext cx="0" cy="1472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491" name="【消防施設】&#10;一人当たり面積最小値テキスト">
          <a:extLst>
            <a:ext uri="{FF2B5EF4-FFF2-40B4-BE49-F238E27FC236}">
              <a16:creationId xmlns:a16="http://schemas.microsoft.com/office/drawing/2014/main" id="{4353545E-0269-4752-B543-4313AEC43BF6}"/>
            </a:ext>
          </a:extLst>
        </xdr:cNvPr>
        <xdr:cNvSpPr txBox="1"/>
      </xdr:nvSpPr>
      <xdr:spPr>
        <a:xfrm>
          <a:off x="22199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492" name="直線コネクタ 491">
          <a:extLst>
            <a:ext uri="{FF2B5EF4-FFF2-40B4-BE49-F238E27FC236}">
              <a16:creationId xmlns:a16="http://schemas.microsoft.com/office/drawing/2014/main" id="{3A5643BE-76B4-43F8-A20E-F48361D49AE2}"/>
            </a:ext>
          </a:extLst>
        </xdr:cNvPr>
        <xdr:cNvCxnSpPr/>
      </xdr:nvCxnSpPr>
      <xdr:spPr>
        <a:xfrm>
          <a:off x="22072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493" name="【消防施設】&#10;一人当たり面積最大値テキスト">
          <a:extLst>
            <a:ext uri="{FF2B5EF4-FFF2-40B4-BE49-F238E27FC236}">
              <a16:creationId xmlns:a16="http://schemas.microsoft.com/office/drawing/2014/main" id="{E6A89E0F-165E-426B-A827-2A9F0CA9200D}"/>
            </a:ext>
          </a:extLst>
        </xdr:cNvPr>
        <xdr:cNvSpPr txBox="1"/>
      </xdr:nvSpPr>
      <xdr:spPr>
        <a:xfrm>
          <a:off x="22199600" y="1308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494" name="直線コネクタ 493">
          <a:extLst>
            <a:ext uri="{FF2B5EF4-FFF2-40B4-BE49-F238E27FC236}">
              <a16:creationId xmlns:a16="http://schemas.microsoft.com/office/drawing/2014/main" id="{E2501288-0495-4EC7-99F9-51EA79BA55EB}"/>
            </a:ext>
          </a:extLst>
        </xdr:cNvPr>
        <xdr:cNvCxnSpPr/>
      </xdr:nvCxnSpPr>
      <xdr:spPr>
        <a:xfrm>
          <a:off x="22072600" y="13308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145508</xdr:rowOff>
    </xdr:from>
    <xdr:ext cx="469744" cy="259045"/>
    <xdr:sp macro="" textlink="">
      <xdr:nvSpPr>
        <xdr:cNvPr id="495" name="【消防施設】&#10;一人当たり面積平均値テキスト">
          <a:extLst>
            <a:ext uri="{FF2B5EF4-FFF2-40B4-BE49-F238E27FC236}">
              <a16:creationId xmlns:a16="http://schemas.microsoft.com/office/drawing/2014/main" id="{36A7151C-C49A-4B90-B281-E80FE58D8DE2}"/>
            </a:ext>
          </a:extLst>
        </xdr:cNvPr>
        <xdr:cNvSpPr txBox="1"/>
      </xdr:nvSpPr>
      <xdr:spPr>
        <a:xfrm>
          <a:off x="22199600" y="14375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496" name="フローチャート: 判断 495">
          <a:extLst>
            <a:ext uri="{FF2B5EF4-FFF2-40B4-BE49-F238E27FC236}">
              <a16:creationId xmlns:a16="http://schemas.microsoft.com/office/drawing/2014/main" id="{E1217E14-9529-4EFD-B3B7-82508AE89CB6}"/>
            </a:ext>
          </a:extLst>
        </xdr:cNvPr>
        <xdr:cNvSpPr/>
      </xdr:nvSpPr>
      <xdr:spPr>
        <a:xfrm>
          <a:off x="22110700" y="1452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497" name="フローチャート: 判断 496">
          <a:extLst>
            <a:ext uri="{FF2B5EF4-FFF2-40B4-BE49-F238E27FC236}">
              <a16:creationId xmlns:a16="http://schemas.microsoft.com/office/drawing/2014/main" id="{70B3CCD9-09C6-4581-BCC1-27169DB09139}"/>
            </a:ext>
          </a:extLst>
        </xdr:cNvPr>
        <xdr:cNvSpPr/>
      </xdr:nvSpPr>
      <xdr:spPr>
        <a:xfrm>
          <a:off x="21272500" y="1452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498" name="フローチャート: 判断 497">
          <a:extLst>
            <a:ext uri="{FF2B5EF4-FFF2-40B4-BE49-F238E27FC236}">
              <a16:creationId xmlns:a16="http://schemas.microsoft.com/office/drawing/2014/main" id="{F12B2B6C-871D-4046-BDF3-FE73250897D3}"/>
            </a:ext>
          </a:extLst>
        </xdr:cNvPr>
        <xdr:cNvSpPr/>
      </xdr:nvSpPr>
      <xdr:spPr>
        <a:xfrm>
          <a:off x="20383500" y="1445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499" name="フローチャート: 判断 498">
          <a:extLst>
            <a:ext uri="{FF2B5EF4-FFF2-40B4-BE49-F238E27FC236}">
              <a16:creationId xmlns:a16="http://schemas.microsoft.com/office/drawing/2014/main" id="{385FFBDC-8B01-404D-81A7-276075BFB6F7}"/>
            </a:ext>
          </a:extLst>
        </xdr:cNvPr>
        <xdr:cNvSpPr/>
      </xdr:nvSpPr>
      <xdr:spPr>
        <a:xfrm>
          <a:off x="19494500" y="1451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500" name="フローチャート: 判断 499">
          <a:extLst>
            <a:ext uri="{FF2B5EF4-FFF2-40B4-BE49-F238E27FC236}">
              <a16:creationId xmlns:a16="http://schemas.microsoft.com/office/drawing/2014/main" id="{511A05C6-86CD-4CCB-8E9B-129A6D55D954}"/>
            </a:ext>
          </a:extLst>
        </xdr:cNvPr>
        <xdr:cNvSpPr/>
      </xdr:nvSpPr>
      <xdr:spPr>
        <a:xfrm>
          <a:off x="18605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D4211DD1-39F5-4859-9DA4-4C940FC1E3F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2" name="テキスト ボックス 501">
          <a:extLst>
            <a:ext uri="{FF2B5EF4-FFF2-40B4-BE49-F238E27FC236}">
              <a16:creationId xmlns:a16="http://schemas.microsoft.com/office/drawing/2014/main" id="{96488067-C192-4D33-A1C8-D791EF9EEB5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3" name="テキスト ボックス 502">
          <a:extLst>
            <a:ext uri="{FF2B5EF4-FFF2-40B4-BE49-F238E27FC236}">
              <a16:creationId xmlns:a16="http://schemas.microsoft.com/office/drawing/2014/main" id="{917D7824-0496-4B68-9CF8-A50F157EB9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4" name="テキスト ボックス 503">
          <a:extLst>
            <a:ext uri="{FF2B5EF4-FFF2-40B4-BE49-F238E27FC236}">
              <a16:creationId xmlns:a16="http://schemas.microsoft.com/office/drawing/2014/main" id="{B63523B1-9B42-4E3D-9924-59E85B014CE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5" name="テキスト ボックス 504">
          <a:extLst>
            <a:ext uri="{FF2B5EF4-FFF2-40B4-BE49-F238E27FC236}">
              <a16:creationId xmlns:a16="http://schemas.microsoft.com/office/drawing/2014/main" id="{39872CAB-9E0B-4C4E-A54E-4DC0E9D4224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27991</xdr:rowOff>
    </xdr:from>
    <xdr:to>
      <xdr:col>116</xdr:col>
      <xdr:colOff>114300</xdr:colOff>
      <xdr:row>85</xdr:row>
      <xdr:rowOff>129591</xdr:rowOff>
    </xdr:to>
    <xdr:sp macro="" textlink="">
      <xdr:nvSpPr>
        <xdr:cNvPr id="506" name="楕円 505">
          <a:extLst>
            <a:ext uri="{FF2B5EF4-FFF2-40B4-BE49-F238E27FC236}">
              <a16:creationId xmlns:a16="http://schemas.microsoft.com/office/drawing/2014/main" id="{211C2F2A-3BE7-4E3B-BF37-89D49DF4C7DB}"/>
            </a:ext>
          </a:extLst>
        </xdr:cNvPr>
        <xdr:cNvSpPr/>
      </xdr:nvSpPr>
      <xdr:spPr>
        <a:xfrm>
          <a:off x="22110700" y="1460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6418</xdr:rowOff>
    </xdr:from>
    <xdr:ext cx="469744" cy="259045"/>
    <xdr:sp macro="" textlink="">
      <xdr:nvSpPr>
        <xdr:cNvPr id="507" name="【消防施設】&#10;一人当たり面積該当値テキスト">
          <a:extLst>
            <a:ext uri="{FF2B5EF4-FFF2-40B4-BE49-F238E27FC236}">
              <a16:creationId xmlns:a16="http://schemas.microsoft.com/office/drawing/2014/main" id="{C01D1A79-3417-43C1-838D-2AD79EA6C5D2}"/>
            </a:ext>
          </a:extLst>
        </xdr:cNvPr>
        <xdr:cNvSpPr txBox="1"/>
      </xdr:nvSpPr>
      <xdr:spPr>
        <a:xfrm>
          <a:off x="22199600" y="1457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508" name="楕円 507">
          <a:extLst>
            <a:ext uri="{FF2B5EF4-FFF2-40B4-BE49-F238E27FC236}">
              <a16:creationId xmlns:a16="http://schemas.microsoft.com/office/drawing/2014/main" id="{E89CE63D-8BFD-4E56-B1E0-1F6A10BB5CEE}"/>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78791</xdr:rowOff>
    </xdr:from>
    <xdr:to>
      <xdr:col>116</xdr:col>
      <xdr:colOff>63500</xdr:colOff>
      <xdr:row>85</xdr:row>
      <xdr:rowOff>81535</xdr:rowOff>
    </xdr:to>
    <xdr:cxnSp macro="">
      <xdr:nvCxnSpPr>
        <xdr:cNvPr id="509" name="直線コネクタ 508">
          <a:extLst>
            <a:ext uri="{FF2B5EF4-FFF2-40B4-BE49-F238E27FC236}">
              <a16:creationId xmlns:a16="http://schemas.microsoft.com/office/drawing/2014/main" id="{42DF83A9-A717-4C88-ACED-0ADB2355BDA8}"/>
            </a:ext>
          </a:extLst>
        </xdr:cNvPr>
        <xdr:cNvCxnSpPr/>
      </xdr:nvCxnSpPr>
      <xdr:spPr>
        <a:xfrm flipV="1">
          <a:off x="21323300" y="14652041"/>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32562</xdr:rowOff>
    </xdr:from>
    <xdr:to>
      <xdr:col>107</xdr:col>
      <xdr:colOff>101600</xdr:colOff>
      <xdr:row>85</xdr:row>
      <xdr:rowOff>134162</xdr:rowOff>
    </xdr:to>
    <xdr:sp macro="" textlink="">
      <xdr:nvSpPr>
        <xdr:cNvPr id="510" name="楕円 509">
          <a:extLst>
            <a:ext uri="{FF2B5EF4-FFF2-40B4-BE49-F238E27FC236}">
              <a16:creationId xmlns:a16="http://schemas.microsoft.com/office/drawing/2014/main" id="{B30BB42F-A886-4B4F-8DF9-570BAC37869B}"/>
            </a:ext>
          </a:extLst>
        </xdr:cNvPr>
        <xdr:cNvSpPr/>
      </xdr:nvSpPr>
      <xdr:spPr>
        <a:xfrm>
          <a:off x="20383500" y="1460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83362</xdr:rowOff>
    </xdr:to>
    <xdr:cxnSp macro="">
      <xdr:nvCxnSpPr>
        <xdr:cNvPr id="511" name="直線コネクタ 510">
          <a:extLst>
            <a:ext uri="{FF2B5EF4-FFF2-40B4-BE49-F238E27FC236}">
              <a16:creationId xmlns:a16="http://schemas.microsoft.com/office/drawing/2014/main" id="{8AAC3ADD-FF97-4576-BB03-5D1142F034CA}"/>
            </a:ext>
          </a:extLst>
        </xdr:cNvPr>
        <xdr:cNvCxnSpPr/>
      </xdr:nvCxnSpPr>
      <xdr:spPr>
        <a:xfrm flipV="1">
          <a:off x="20434300" y="14654785"/>
          <a:ext cx="8890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34392</xdr:rowOff>
    </xdr:from>
    <xdr:to>
      <xdr:col>102</xdr:col>
      <xdr:colOff>165100</xdr:colOff>
      <xdr:row>85</xdr:row>
      <xdr:rowOff>135992</xdr:rowOff>
    </xdr:to>
    <xdr:sp macro="" textlink="">
      <xdr:nvSpPr>
        <xdr:cNvPr id="512" name="楕円 511">
          <a:extLst>
            <a:ext uri="{FF2B5EF4-FFF2-40B4-BE49-F238E27FC236}">
              <a16:creationId xmlns:a16="http://schemas.microsoft.com/office/drawing/2014/main" id="{9BDC66FC-3E1C-41DC-8BA2-802F3F31110D}"/>
            </a:ext>
          </a:extLst>
        </xdr:cNvPr>
        <xdr:cNvSpPr/>
      </xdr:nvSpPr>
      <xdr:spPr>
        <a:xfrm>
          <a:off x="19494500" y="146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83362</xdr:rowOff>
    </xdr:from>
    <xdr:to>
      <xdr:col>107</xdr:col>
      <xdr:colOff>50800</xdr:colOff>
      <xdr:row>85</xdr:row>
      <xdr:rowOff>85192</xdr:rowOff>
    </xdr:to>
    <xdr:cxnSp macro="">
      <xdr:nvCxnSpPr>
        <xdr:cNvPr id="513" name="直線コネクタ 512">
          <a:extLst>
            <a:ext uri="{FF2B5EF4-FFF2-40B4-BE49-F238E27FC236}">
              <a16:creationId xmlns:a16="http://schemas.microsoft.com/office/drawing/2014/main" id="{00896A15-4647-47C8-B48C-22810DC95259}"/>
            </a:ext>
          </a:extLst>
        </xdr:cNvPr>
        <xdr:cNvCxnSpPr/>
      </xdr:nvCxnSpPr>
      <xdr:spPr>
        <a:xfrm flipV="1">
          <a:off x="19545300" y="14656612"/>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37134</xdr:rowOff>
    </xdr:from>
    <xdr:to>
      <xdr:col>98</xdr:col>
      <xdr:colOff>38100</xdr:colOff>
      <xdr:row>85</xdr:row>
      <xdr:rowOff>138734</xdr:rowOff>
    </xdr:to>
    <xdr:sp macro="" textlink="">
      <xdr:nvSpPr>
        <xdr:cNvPr id="514" name="楕円 513">
          <a:extLst>
            <a:ext uri="{FF2B5EF4-FFF2-40B4-BE49-F238E27FC236}">
              <a16:creationId xmlns:a16="http://schemas.microsoft.com/office/drawing/2014/main" id="{D7987213-CB88-4EF1-B12D-7EE3431B9485}"/>
            </a:ext>
          </a:extLst>
        </xdr:cNvPr>
        <xdr:cNvSpPr/>
      </xdr:nvSpPr>
      <xdr:spPr>
        <a:xfrm>
          <a:off x="18605500" y="1461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85192</xdr:rowOff>
    </xdr:from>
    <xdr:to>
      <xdr:col>102</xdr:col>
      <xdr:colOff>114300</xdr:colOff>
      <xdr:row>85</xdr:row>
      <xdr:rowOff>87934</xdr:rowOff>
    </xdr:to>
    <xdr:cxnSp macro="">
      <xdr:nvCxnSpPr>
        <xdr:cNvPr id="515" name="直線コネクタ 514">
          <a:extLst>
            <a:ext uri="{FF2B5EF4-FFF2-40B4-BE49-F238E27FC236}">
              <a16:creationId xmlns:a16="http://schemas.microsoft.com/office/drawing/2014/main" id="{471E6A83-16F1-46C6-B937-133DA52470A5}"/>
            </a:ext>
          </a:extLst>
        </xdr:cNvPr>
        <xdr:cNvCxnSpPr/>
      </xdr:nvCxnSpPr>
      <xdr:spPr>
        <a:xfrm flipV="1">
          <a:off x="18656300" y="14658442"/>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74795</xdr:rowOff>
    </xdr:from>
    <xdr:ext cx="469744" cy="259045"/>
    <xdr:sp macro="" textlink="">
      <xdr:nvSpPr>
        <xdr:cNvPr id="516" name="n_1aveValue【消防施設】&#10;一人当たり面積">
          <a:extLst>
            <a:ext uri="{FF2B5EF4-FFF2-40B4-BE49-F238E27FC236}">
              <a16:creationId xmlns:a16="http://schemas.microsoft.com/office/drawing/2014/main" id="{00AA3AE2-F1CE-44A9-93D1-05FB7F70C4B9}"/>
            </a:ext>
          </a:extLst>
        </xdr:cNvPr>
        <xdr:cNvSpPr txBox="1"/>
      </xdr:nvSpPr>
      <xdr:spPr>
        <a:xfrm>
          <a:off x="21075727" y="1430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4385</xdr:rowOff>
    </xdr:from>
    <xdr:ext cx="469744" cy="259045"/>
    <xdr:sp macro="" textlink="">
      <xdr:nvSpPr>
        <xdr:cNvPr id="517" name="n_2aveValue【消防施設】&#10;一人当たり面積">
          <a:extLst>
            <a:ext uri="{FF2B5EF4-FFF2-40B4-BE49-F238E27FC236}">
              <a16:creationId xmlns:a16="http://schemas.microsoft.com/office/drawing/2014/main" id="{B6A85148-12F5-49EE-83CD-43A46EE3B8C5}"/>
            </a:ext>
          </a:extLst>
        </xdr:cNvPr>
        <xdr:cNvSpPr txBox="1"/>
      </xdr:nvSpPr>
      <xdr:spPr>
        <a:xfrm>
          <a:off x="20199427" y="142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518" name="n_3aveValue【消防施設】&#10;一人当たり面積">
          <a:extLst>
            <a:ext uri="{FF2B5EF4-FFF2-40B4-BE49-F238E27FC236}">
              <a16:creationId xmlns:a16="http://schemas.microsoft.com/office/drawing/2014/main" id="{126A90A8-828D-480F-8E29-C3C666F5BF61}"/>
            </a:ext>
          </a:extLst>
        </xdr:cNvPr>
        <xdr:cNvSpPr txBox="1"/>
      </xdr:nvSpPr>
      <xdr:spPr>
        <a:xfrm>
          <a:off x="19310427" y="1428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154348</xdr:rowOff>
    </xdr:from>
    <xdr:ext cx="469744" cy="259045"/>
    <xdr:sp macro="" textlink="">
      <xdr:nvSpPr>
        <xdr:cNvPr id="519" name="n_4aveValue【消防施設】&#10;一人当たり面積">
          <a:extLst>
            <a:ext uri="{FF2B5EF4-FFF2-40B4-BE49-F238E27FC236}">
              <a16:creationId xmlns:a16="http://schemas.microsoft.com/office/drawing/2014/main" id="{1E1F2383-F72B-4F44-BA8E-C11E110E80C6}"/>
            </a:ext>
          </a:extLst>
        </xdr:cNvPr>
        <xdr:cNvSpPr txBox="1"/>
      </xdr:nvSpPr>
      <xdr:spPr>
        <a:xfrm>
          <a:off x="18421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520" name="n_1mainValue【消防施設】&#10;一人当たり面積">
          <a:extLst>
            <a:ext uri="{FF2B5EF4-FFF2-40B4-BE49-F238E27FC236}">
              <a16:creationId xmlns:a16="http://schemas.microsoft.com/office/drawing/2014/main" id="{57C9DE75-41A7-4921-88C3-2F816D8D1E53}"/>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125289</xdr:rowOff>
    </xdr:from>
    <xdr:ext cx="469744" cy="259045"/>
    <xdr:sp macro="" textlink="">
      <xdr:nvSpPr>
        <xdr:cNvPr id="521" name="n_2mainValue【消防施設】&#10;一人当たり面積">
          <a:extLst>
            <a:ext uri="{FF2B5EF4-FFF2-40B4-BE49-F238E27FC236}">
              <a16:creationId xmlns:a16="http://schemas.microsoft.com/office/drawing/2014/main" id="{8C353D17-5AD8-4FFA-B513-564253A03127}"/>
            </a:ext>
          </a:extLst>
        </xdr:cNvPr>
        <xdr:cNvSpPr txBox="1"/>
      </xdr:nvSpPr>
      <xdr:spPr>
        <a:xfrm>
          <a:off x="20199427" y="1469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127119</xdr:rowOff>
    </xdr:from>
    <xdr:ext cx="469744" cy="259045"/>
    <xdr:sp macro="" textlink="">
      <xdr:nvSpPr>
        <xdr:cNvPr id="522" name="n_3mainValue【消防施設】&#10;一人当たり面積">
          <a:extLst>
            <a:ext uri="{FF2B5EF4-FFF2-40B4-BE49-F238E27FC236}">
              <a16:creationId xmlns:a16="http://schemas.microsoft.com/office/drawing/2014/main" id="{4B807AEB-89B5-44DA-99CF-A4FBAE356F77}"/>
            </a:ext>
          </a:extLst>
        </xdr:cNvPr>
        <xdr:cNvSpPr txBox="1"/>
      </xdr:nvSpPr>
      <xdr:spPr>
        <a:xfrm>
          <a:off x="19310427" y="1470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129861</xdr:rowOff>
    </xdr:from>
    <xdr:ext cx="469744" cy="259045"/>
    <xdr:sp macro="" textlink="">
      <xdr:nvSpPr>
        <xdr:cNvPr id="523" name="n_4mainValue【消防施設】&#10;一人当たり面積">
          <a:extLst>
            <a:ext uri="{FF2B5EF4-FFF2-40B4-BE49-F238E27FC236}">
              <a16:creationId xmlns:a16="http://schemas.microsoft.com/office/drawing/2014/main" id="{159DD88B-1890-4BFE-AC69-8C98C385E5A0}"/>
            </a:ext>
          </a:extLst>
        </xdr:cNvPr>
        <xdr:cNvSpPr txBox="1"/>
      </xdr:nvSpPr>
      <xdr:spPr>
        <a:xfrm>
          <a:off x="18421427" y="14703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4" name="正方形/長方形 523">
          <a:extLst>
            <a:ext uri="{FF2B5EF4-FFF2-40B4-BE49-F238E27FC236}">
              <a16:creationId xmlns:a16="http://schemas.microsoft.com/office/drawing/2014/main" id="{7A3D26D6-B2CF-4A52-B690-921F09DED4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5" name="正方形/長方形 524">
          <a:extLst>
            <a:ext uri="{FF2B5EF4-FFF2-40B4-BE49-F238E27FC236}">
              <a16:creationId xmlns:a16="http://schemas.microsoft.com/office/drawing/2014/main" id="{724CF815-B597-4209-8032-BD8FFAC944A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6" name="正方形/長方形 525">
          <a:extLst>
            <a:ext uri="{FF2B5EF4-FFF2-40B4-BE49-F238E27FC236}">
              <a16:creationId xmlns:a16="http://schemas.microsoft.com/office/drawing/2014/main" id="{83B6F67F-837D-4FE7-B607-87744BD072B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7" name="正方形/長方形 526">
          <a:extLst>
            <a:ext uri="{FF2B5EF4-FFF2-40B4-BE49-F238E27FC236}">
              <a16:creationId xmlns:a16="http://schemas.microsoft.com/office/drawing/2014/main" id="{C2FC803B-CD3F-43A5-B957-341BA51F9F7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8" name="正方形/長方形 527">
          <a:extLst>
            <a:ext uri="{FF2B5EF4-FFF2-40B4-BE49-F238E27FC236}">
              <a16:creationId xmlns:a16="http://schemas.microsoft.com/office/drawing/2014/main" id="{AB80A1BC-DFAE-464B-9DFB-425517D844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9" name="正方形/長方形 528">
          <a:extLst>
            <a:ext uri="{FF2B5EF4-FFF2-40B4-BE49-F238E27FC236}">
              <a16:creationId xmlns:a16="http://schemas.microsoft.com/office/drawing/2014/main" id="{D880C656-AF4B-4FA0-9C9B-9E3D5B9C306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0" name="正方形/長方形 529">
          <a:extLst>
            <a:ext uri="{FF2B5EF4-FFF2-40B4-BE49-F238E27FC236}">
              <a16:creationId xmlns:a16="http://schemas.microsoft.com/office/drawing/2014/main" id="{8682055B-72D6-473C-92D6-F3D0DBC3B8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1" name="正方形/長方形 530">
          <a:extLst>
            <a:ext uri="{FF2B5EF4-FFF2-40B4-BE49-F238E27FC236}">
              <a16:creationId xmlns:a16="http://schemas.microsoft.com/office/drawing/2014/main" id="{977828CF-202F-4B84-981F-22C61B7EFA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2" name="テキスト ボックス 531">
          <a:extLst>
            <a:ext uri="{FF2B5EF4-FFF2-40B4-BE49-F238E27FC236}">
              <a16:creationId xmlns:a16="http://schemas.microsoft.com/office/drawing/2014/main" id="{16B82D96-A6BB-447B-8119-5D30BA2BEC5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3" name="直線コネクタ 532">
          <a:extLst>
            <a:ext uri="{FF2B5EF4-FFF2-40B4-BE49-F238E27FC236}">
              <a16:creationId xmlns:a16="http://schemas.microsoft.com/office/drawing/2014/main" id="{D6055961-2FFD-4883-BC87-D2D56B8565E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4" name="テキスト ボックス 533">
          <a:extLst>
            <a:ext uri="{FF2B5EF4-FFF2-40B4-BE49-F238E27FC236}">
              <a16:creationId xmlns:a16="http://schemas.microsoft.com/office/drawing/2014/main" id="{CFD91CA2-ABD3-4121-9DA4-6C59228D363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35" name="直線コネクタ 534">
          <a:extLst>
            <a:ext uri="{FF2B5EF4-FFF2-40B4-BE49-F238E27FC236}">
              <a16:creationId xmlns:a16="http://schemas.microsoft.com/office/drawing/2014/main" id="{43E676B7-4CDC-4846-8F9A-BCC31563346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36" name="テキスト ボックス 535">
          <a:extLst>
            <a:ext uri="{FF2B5EF4-FFF2-40B4-BE49-F238E27FC236}">
              <a16:creationId xmlns:a16="http://schemas.microsoft.com/office/drawing/2014/main" id="{127069EC-5DEE-40AB-8DF5-D196E002F67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7" name="直線コネクタ 536">
          <a:extLst>
            <a:ext uri="{FF2B5EF4-FFF2-40B4-BE49-F238E27FC236}">
              <a16:creationId xmlns:a16="http://schemas.microsoft.com/office/drawing/2014/main" id="{1DF77EFE-9F5D-41EE-9C60-6EC24856B15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38" name="テキスト ボックス 537">
          <a:extLst>
            <a:ext uri="{FF2B5EF4-FFF2-40B4-BE49-F238E27FC236}">
              <a16:creationId xmlns:a16="http://schemas.microsoft.com/office/drawing/2014/main" id="{FF3590E2-9C37-4B31-AE26-B3CD17E64EA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9" name="直線コネクタ 538">
          <a:extLst>
            <a:ext uri="{FF2B5EF4-FFF2-40B4-BE49-F238E27FC236}">
              <a16:creationId xmlns:a16="http://schemas.microsoft.com/office/drawing/2014/main" id="{3F15EE96-542C-4C0C-BCD1-6A0470040A8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40" name="テキスト ボックス 539">
          <a:extLst>
            <a:ext uri="{FF2B5EF4-FFF2-40B4-BE49-F238E27FC236}">
              <a16:creationId xmlns:a16="http://schemas.microsoft.com/office/drawing/2014/main" id="{F01A7548-34FC-49ED-AE59-0180B4795F2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41" name="直線コネクタ 540">
          <a:extLst>
            <a:ext uri="{FF2B5EF4-FFF2-40B4-BE49-F238E27FC236}">
              <a16:creationId xmlns:a16="http://schemas.microsoft.com/office/drawing/2014/main" id="{9507E061-533F-478C-B0FC-2FC92B791EF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42" name="テキスト ボックス 541">
          <a:extLst>
            <a:ext uri="{FF2B5EF4-FFF2-40B4-BE49-F238E27FC236}">
              <a16:creationId xmlns:a16="http://schemas.microsoft.com/office/drawing/2014/main" id="{5BB8EDB5-33E3-4FAE-99C5-7F8109AEB29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43" name="直線コネクタ 542">
          <a:extLst>
            <a:ext uri="{FF2B5EF4-FFF2-40B4-BE49-F238E27FC236}">
              <a16:creationId xmlns:a16="http://schemas.microsoft.com/office/drawing/2014/main" id="{90279972-10F3-45DF-AEC8-36AACDDCD4B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44" name="テキスト ボックス 543">
          <a:extLst>
            <a:ext uri="{FF2B5EF4-FFF2-40B4-BE49-F238E27FC236}">
              <a16:creationId xmlns:a16="http://schemas.microsoft.com/office/drawing/2014/main" id="{D87625AE-2100-469E-AA4E-955DD49242CA}"/>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45" name="直線コネクタ 544">
          <a:extLst>
            <a:ext uri="{FF2B5EF4-FFF2-40B4-BE49-F238E27FC236}">
              <a16:creationId xmlns:a16="http://schemas.microsoft.com/office/drawing/2014/main" id="{0B228C0A-CC1A-4FF3-B759-025F99B9775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庁舎】&#10;有形固定資産減価償却率グラフ枠">
          <a:extLst>
            <a:ext uri="{FF2B5EF4-FFF2-40B4-BE49-F238E27FC236}">
              <a16:creationId xmlns:a16="http://schemas.microsoft.com/office/drawing/2014/main" id="{C6AA0FE7-FC8A-418A-A1ED-64581D2936F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60961</xdr:rowOff>
    </xdr:from>
    <xdr:to>
      <xdr:col>85</xdr:col>
      <xdr:colOff>126364</xdr:colOff>
      <xdr:row>107</xdr:row>
      <xdr:rowOff>69850</xdr:rowOff>
    </xdr:to>
    <xdr:cxnSp macro="">
      <xdr:nvCxnSpPr>
        <xdr:cNvPr id="547" name="直線コネクタ 546">
          <a:extLst>
            <a:ext uri="{FF2B5EF4-FFF2-40B4-BE49-F238E27FC236}">
              <a16:creationId xmlns:a16="http://schemas.microsoft.com/office/drawing/2014/main" id="{8EE523D4-C62F-43FD-8E57-6D8AE172D1BC}"/>
            </a:ext>
          </a:extLst>
        </xdr:cNvPr>
        <xdr:cNvCxnSpPr/>
      </xdr:nvCxnSpPr>
      <xdr:spPr>
        <a:xfrm flipV="1">
          <a:off x="16318864" y="17205961"/>
          <a:ext cx="0" cy="1209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48" name="【庁舎】&#10;有形固定資産減価償却率最小値テキスト">
          <a:extLst>
            <a:ext uri="{FF2B5EF4-FFF2-40B4-BE49-F238E27FC236}">
              <a16:creationId xmlns:a16="http://schemas.microsoft.com/office/drawing/2014/main" id="{54CAFE47-30F8-47E7-8EDA-282CDA3BC373}"/>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49" name="直線コネクタ 548">
          <a:extLst>
            <a:ext uri="{FF2B5EF4-FFF2-40B4-BE49-F238E27FC236}">
              <a16:creationId xmlns:a16="http://schemas.microsoft.com/office/drawing/2014/main" id="{23C9FF58-19CC-4539-9406-F07D2769E32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7638</xdr:rowOff>
    </xdr:from>
    <xdr:ext cx="340478" cy="259045"/>
    <xdr:sp macro="" textlink="">
      <xdr:nvSpPr>
        <xdr:cNvPr id="550" name="【庁舎】&#10;有形固定資産減価償却率最大値テキスト">
          <a:extLst>
            <a:ext uri="{FF2B5EF4-FFF2-40B4-BE49-F238E27FC236}">
              <a16:creationId xmlns:a16="http://schemas.microsoft.com/office/drawing/2014/main" id="{978D3F3F-973B-4914-9EA2-E290C11F3C14}"/>
            </a:ext>
          </a:extLst>
        </xdr:cNvPr>
        <xdr:cNvSpPr txBox="1"/>
      </xdr:nvSpPr>
      <xdr:spPr>
        <a:xfrm>
          <a:off x="16357600" y="16981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60961</xdr:rowOff>
    </xdr:from>
    <xdr:to>
      <xdr:col>86</xdr:col>
      <xdr:colOff>25400</xdr:colOff>
      <xdr:row>100</xdr:row>
      <xdr:rowOff>60961</xdr:rowOff>
    </xdr:to>
    <xdr:cxnSp macro="">
      <xdr:nvCxnSpPr>
        <xdr:cNvPr id="551" name="直線コネクタ 550">
          <a:extLst>
            <a:ext uri="{FF2B5EF4-FFF2-40B4-BE49-F238E27FC236}">
              <a16:creationId xmlns:a16="http://schemas.microsoft.com/office/drawing/2014/main" id="{80BBE0AE-869B-4BA8-948F-D24ED380C01E}"/>
            </a:ext>
          </a:extLst>
        </xdr:cNvPr>
        <xdr:cNvCxnSpPr/>
      </xdr:nvCxnSpPr>
      <xdr:spPr>
        <a:xfrm>
          <a:off x="16230600" y="1720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74947</xdr:rowOff>
    </xdr:from>
    <xdr:ext cx="405111" cy="259045"/>
    <xdr:sp macro="" textlink="">
      <xdr:nvSpPr>
        <xdr:cNvPr id="552" name="【庁舎】&#10;有形固定資産減価償却率平均値テキスト">
          <a:extLst>
            <a:ext uri="{FF2B5EF4-FFF2-40B4-BE49-F238E27FC236}">
              <a16:creationId xmlns:a16="http://schemas.microsoft.com/office/drawing/2014/main" id="{3993BE08-ADDA-400F-8E51-BCBF6F5A201A}"/>
            </a:ext>
          </a:extLst>
        </xdr:cNvPr>
        <xdr:cNvSpPr txBox="1"/>
      </xdr:nvSpPr>
      <xdr:spPr>
        <a:xfrm>
          <a:off x="16357600" y="1773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96520</xdr:rowOff>
    </xdr:from>
    <xdr:to>
      <xdr:col>85</xdr:col>
      <xdr:colOff>177800</xdr:colOff>
      <xdr:row>104</xdr:row>
      <xdr:rowOff>26670</xdr:rowOff>
    </xdr:to>
    <xdr:sp macro="" textlink="">
      <xdr:nvSpPr>
        <xdr:cNvPr id="553" name="フローチャート: 判断 552">
          <a:extLst>
            <a:ext uri="{FF2B5EF4-FFF2-40B4-BE49-F238E27FC236}">
              <a16:creationId xmlns:a16="http://schemas.microsoft.com/office/drawing/2014/main" id="{FC552E5F-63E0-4962-AE92-66F94CB1271A}"/>
            </a:ext>
          </a:extLst>
        </xdr:cNvPr>
        <xdr:cNvSpPr/>
      </xdr:nvSpPr>
      <xdr:spPr>
        <a:xfrm>
          <a:off x="162687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54" name="フローチャート: 判断 553">
          <a:extLst>
            <a:ext uri="{FF2B5EF4-FFF2-40B4-BE49-F238E27FC236}">
              <a16:creationId xmlns:a16="http://schemas.microsoft.com/office/drawing/2014/main" id="{EB25BF22-66A5-4C90-B70D-4BE07884C2D3}"/>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60961</xdr:rowOff>
    </xdr:from>
    <xdr:to>
      <xdr:col>76</xdr:col>
      <xdr:colOff>165100</xdr:colOff>
      <xdr:row>103</xdr:row>
      <xdr:rowOff>162561</xdr:rowOff>
    </xdr:to>
    <xdr:sp macro="" textlink="">
      <xdr:nvSpPr>
        <xdr:cNvPr id="555" name="フローチャート: 判断 554">
          <a:extLst>
            <a:ext uri="{FF2B5EF4-FFF2-40B4-BE49-F238E27FC236}">
              <a16:creationId xmlns:a16="http://schemas.microsoft.com/office/drawing/2014/main" id="{2188311F-B712-47D5-AC52-341EAF2445E0}"/>
            </a:ext>
          </a:extLst>
        </xdr:cNvPr>
        <xdr:cNvSpPr/>
      </xdr:nvSpPr>
      <xdr:spPr>
        <a:xfrm>
          <a:off x="14541500" y="17720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556" name="フローチャート: 判断 555">
          <a:extLst>
            <a:ext uri="{FF2B5EF4-FFF2-40B4-BE49-F238E27FC236}">
              <a16:creationId xmlns:a16="http://schemas.microsoft.com/office/drawing/2014/main" id="{CB451633-B2AE-411D-B4E6-120F8B35C416}"/>
            </a:ext>
          </a:extLst>
        </xdr:cNvPr>
        <xdr:cNvSpPr/>
      </xdr:nvSpPr>
      <xdr:spPr>
        <a:xfrm>
          <a:off x="13652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11430</xdr:rowOff>
    </xdr:from>
    <xdr:to>
      <xdr:col>67</xdr:col>
      <xdr:colOff>101600</xdr:colOff>
      <xdr:row>104</xdr:row>
      <xdr:rowOff>113030</xdr:rowOff>
    </xdr:to>
    <xdr:sp macro="" textlink="">
      <xdr:nvSpPr>
        <xdr:cNvPr id="557" name="フローチャート: 判断 556">
          <a:extLst>
            <a:ext uri="{FF2B5EF4-FFF2-40B4-BE49-F238E27FC236}">
              <a16:creationId xmlns:a16="http://schemas.microsoft.com/office/drawing/2014/main" id="{238B3659-9F01-47D6-9C32-D9DF29866968}"/>
            </a:ext>
          </a:extLst>
        </xdr:cNvPr>
        <xdr:cNvSpPr/>
      </xdr:nvSpPr>
      <xdr:spPr>
        <a:xfrm>
          <a:off x="12763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603F3326-5E64-4F02-B0E2-4023CF117F0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9" name="テキスト ボックス 558">
          <a:extLst>
            <a:ext uri="{FF2B5EF4-FFF2-40B4-BE49-F238E27FC236}">
              <a16:creationId xmlns:a16="http://schemas.microsoft.com/office/drawing/2014/main" id="{730EA1C3-EE95-4626-88E4-0D227D58059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0" name="テキスト ボックス 559">
          <a:extLst>
            <a:ext uri="{FF2B5EF4-FFF2-40B4-BE49-F238E27FC236}">
              <a16:creationId xmlns:a16="http://schemas.microsoft.com/office/drawing/2014/main" id="{3CC497C7-21E6-4A7B-85BD-7A309823BBD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1" name="テキスト ボックス 560">
          <a:extLst>
            <a:ext uri="{FF2B5EF4-FFF2-40B4-BE49-F238E27FC236}">
              <a16:creationId xmlns:a16="http://schemas.microsoft.com/office/drawing/2014/main" id="{16DE69C2-A1F4-4B42-B6E6-4614A14E791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2" name="テキスト ボックス 561">
          <a:extLst>
            <a:ext uri="{FF2B5EF4-FFF2-40B4-BE49-F238E27FC236}">
              <a16:creationId xmlns:a16="http://schemas.microsoft.com/office/drawing/2014/main" id="{9045A843-E125-4DF3-910F-EFBD2DE06A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162561</xdr:rowOff>
    </xdr:from>
    <xdr:to>
      <xdr:col>85</xdr:col>
      <xdr:colOff>177800</xdr:colOff>
      <xdr:row>101</xdr:row>
      <xdr:rowOff>92711</xdr:rowOff>
    </xdr:to>
    <xdr:sp macro="" textlink="">
      <xdr:nvSpPr>
        <xdr:cNvPr id="563" name="楕円 562">
          <a:extLst>
            <a:ext uri="{FF2B5EF4-FFF2-40B4-BE49-F238E27FC236}">
              <a16:creationId xmlns:a16="http://schemas.microsoft.com/office/drawing/2014/main" id="{0F974CBC-8B4E-4DE7-B960-05CB2387CBDE}"/>
            </a:ext>
          </a:extLst>
        </xdr:cNvPr>
        <xdr:cNvSpPr/>
      </xdr:nvSpPr>
      <xdr:spPr>
        <a:xfrm>
          <a:off x="162687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13988</xdr:rowOff>
    </xdr:from>
    <xdr:ext cx="405111" cy="259045"/>
    <xdr:sp macro="" textlink="">
      <xdr:nvSpPr>
        <xdr:cNvPr id="564" name="【庁舎】&#10;有形固定資産減価償却率該当値テキスト">
          <a:extLst>
            <a:ext uri="{FF2B5EF4-FFF2-40B4-BE49-F238E27FC236}">
              <a16:creationId xmlns:a16="http://schemas.microsoft.com/office/drawing/2014/main" id="{4020F845-A4DD-42D1-BEBD-4693472EF948}"/>
            </a:ext>
          </a:extLst>
        </xdr:cNvPr>
        <xdr:cNvSpPr txBox="1"/>
      </xdr:nvSpPr>
      <xdr:spPr>
        <a:xfrm>
          <a:off x="16357600"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109220</xdr:rowOff>
    </xdr:from>
    <xdr:to>
      <xdr:col>81</xdr:col>
      <xdr:colOff>101600</xdr:colOff>
      <xdr:row>101</xdr:row>
      <xdr:rowOff>39370</xdr:rowOff>
    </xdr:to>
    <xdr:sp macro="" textlink="">
      <xdr:nvSpPr>
        <xdr:cNvPr id="565" name="楕円 564">
          <a:extLst>
            <a:ext uri="{FF2B5EF4-FFF2-40B4-BE49-F238E27FC236}">
              <a16:creationId xmlns:a16="http://schemas.microsoft.com/office/drawing/2014/main" id="{2B95A777-654D-4F78-B981-8786CB31D0E5}"/>
            </a:ext>
          </a:extLst>
        </xdr:cNvPr>
        <xdr:cNvSpPr/>
      </xdr:nvSpPr>
      <xdr:spPr>
        <a:xfrm>
          <a:off x="154305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160020</xdr:rowOff>
    </xdr:from>
    <xdr:to>
      <xdr:col>85</xdr:col>
      <xdr:colOff>127000</xdr:colOff>
      <xdr:row>101</xdr:row>
      <xdr:rowOff>41911</xdr:rowOff>
    </xdr:to>
    <xdr:cxnSp macro="">
      <xdr:nvCxnSpPr>
        <xdr:cNvPr id="566" name="直線コネクタ 565">
          <a:extLst>
            <a:ext uri="{FF2B5EF4-FFF2-40B4-BE49-F238E27FC236}">
              <a16:creationId xmlns:a16="http://schemas.microsoft.com/office/drawing/2014/main" id="{1CF609DE-2106-469E-A905-9BCC8F61CE8E}"/>
            </a:ext>
          </a:extLst>
        </xdr:cNvPr>
        <xdr:cNvCxnSpPr/>
      </xdr:nvCxnSpPr>
      <xdr:spPr>
        <a:xfrm>
          <a:off x="15481300" y="173050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55880</xdr:rowOff>
    </xdr:from>
    <xdr:to>
      <xdr:col>76</xdr:col>
      <xdr:colOff>165100</xdr:colOff>
      <xdr:row>100</xdr:row>
      <xdr:rowOff>157480</xdr:rowOff>
    </xdr:to>
    <xdr:sp macro="" textlink="">
      <xdr:nvSpPr>
        <xdr:cNvPr id="567" name="楕円 566">
          <a:extLst>
            <a:ext uri="{FF2B5EF4-FFF2-40B4-BE49-F238E27FC236}">
              <a16:creationId xmlns:a16="http://schemas.microsoft.com/office/drawing/2014/main" id="{5B90DC75-9647-484D-A2C0-21015431380E}"/>
            </a:ext>
          </a:extLst>
        </xdr:cNvPr>
        <xdr:cNvSpPr/>
      </xdr:nvSpPr>
      <xdr:spPr>
        <a:xfrm>
          <a:off x="145415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106680</xdr:rowOff>
    </xdr:from>
    <xdr:to>
      <xdr:col>81</xdr:col>
      <xdr:colOff>50800</xdr:colOff>
      <xdr:row>100</xdr:row>
      <xdr:rowOff>160020</xdr:rowOff>
    </xdr:to>
    <xdr:cxnSp macro="">
      <xdr:nvCxnSpPr>
        <xdr:cNvPr id="568" name="直線コネクタ 567">
          <a:extLst>
            <a:ext uri="{FF2B5EF4-FFF2-40B4-BE49-F238E27FC236}">
              <a16:creationId xmlns:a16="http://schemas.microsoft.com/office/drawing/2014/main" id="{331814DD-A8AC-46DC-BD2E-2EB43C7DA826}"/>
            </a:ext>
          </a:extLst>
        </xdr:cNvPr>
        <xdr:cNvCxnSpPr/>
      </xdr:nvCxnSpPr>
      <xdr:spPr>
        <a:xfrm>
          <a:off x="14592300" y="17251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2539</xdr:rowOff>
    </xdr:from>
    <xdr:to>
      <xdr:col>72</xdr:col>
      <xdr:colOff>38100</xdr:colOff>
      <xdr:row>100</xdr:row>
      <xdr:rowOff>104139</xdr:rowOff>
    </xdr:to>
    <xdr:sp macro="" textlink="">
      <xdr:nvSpPr>
        <xdr:cNvPr id="569" name="楕円 568">
          <a:extLst>
            <a:ext uri="{FF2B5EF4-FFF2-40B4-BE49-F238E27FC236}">
              <a16:creationId xmlns:a16="http://schemas.microsoft.com/office/drawing/2014/main" id="{EB5351F3-4497-4CC3-9B95-53DB5B3B94E8}"/>
            </a:ext>
          </a:extLst>
        </xdr:cNvPr>
        <xdr:cNvSpPr/>
      </xdr:nvSpPr>
      <xdr:spPr>
        <a:xfrm>
          <a:off x="13652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53339</xdr:rowOff>
    </xdr:from>
    <xdr:to>
      <xdr:col>76</xdr:col>
      <xdr:colOff>114300</xdr:colOff>
      <xdr:row>100</xdr:row>
      <xdr:rowOff>106680</xdr:rowOff>
    </xdr:to>
    <xdr:cxnSp macro="">
      <xdr:nvCxnSpPr>
        <xdr:cNvPr id="570" name="直線コネクタ 569">
          <a:extLst>
            <a:ext uri="{FF2B5EF4-FFF2-40B4-BE49-F238E27FC236}">
              <a16:creationId xmlns:a16="http://schemas.microsoft.com/office/drawing/2014/main" id="{E875E0A3-FE27-42FB-B8F5-169E72D08D8C}"/>
            </a:ext>
          </a:extLst>
        </xdr:cNvPr>
        <xdr:cNvCxnSpPr/>
      </xdr:nvCxnSpPr>
      <xdr:spPr>
        <a:xfrm>
          <a:off x="13703300" y="171983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120650</xdr:rowOff>
    </xdr:from>
    <xdr:to>
      <xdr:col>67</xdr:col>
      <xdr:colOff>101600</xdr:colOff>
      <xdr:row>100</xdr:row>
      <xdr:rowOff>50800</xdr:rowOff>
    </xdr:to>
    <xdr:sp macro="" textlink="">
      <xdr:nvSpPr>
        <xdr:cNvPr id="571" name="楕円 570">
          <a:extLst>
            <a:ext uri="{FF2B5EF4-FFF2-40B4-BE49-F238E27FC236}">
              <a16:creationId xmlns:a16="http://schemas.microsoft.com/office/drawing/2014/main" id="{8F536EAC-8D8F-4338-9C9C-5D83573B7B5A}"/>
            </a:ext>
          </a:extLst>
        </xdr:cNvPr>
        <xdr:cNvSpPr/>
      </xdr:nvSpPr>
      <xdr:spPr>
        <a:xfrm>
          <a:off x="12763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0</xdr:rowOff>
    </xdr:from>
    <xdr:to>
      <xdr:col>71</xdr:col>
      <xdr:colOff>177800</xdr:colOff>
      <xdr:row>100</xdr:row>
      <xdr:rowOff>53339</xdr:rowOff>
    </xdr:to>
    <xdr:cxnSp macro="">
      <xdr:nvCxnSpPr>
        <xdr:cNvPr id="572" name="直線コネクタ 571">
          <a:extLst>
            <a:ext uri="{FF2B5EF4-FFF2-40B4-BE49-F238E27FC236}">
              <a16:creationId xmlns:a16="http://schemas.microsoft.com/office/drawing/2014/main" id="{C7D57EC9-FD08-42CE-A78D-A6B228BDD38C}"/>
            </a:ext>
          </a:extLst>
        </xdr:cNvPr>
        <xdr:cNvCxnSpPr/>
      </xdr:nvCxnSpPr>
      <xdr:spPr>
        <a:xfrm>
          <a:off x="12814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573" name="n_1aveValue【庁舎】&#10;有形固定資産減価償却率">
          <a:extLst>
            <a:ext uri="{FF2B5EF4-FFF2-40B4-BE49-F238E27FC236}">
              <a16:creationId xmlns:a16="http://schemas.microsoft.com/office/drawing/2014/main" id="{B23AA70A-0B21-46DC-B9E7-6B0A1A2692E7}"/>
            </a:ext>
          </a:extLst>
        </xdr:cNvPr>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153688</xdr:rowOff>
    </xdr:from>
    <xdr:ext cx="405111" cy="259045"/>
    <xdr:sp macro="" textlink="">
      <xdr:nvSpPr>
        <xdr:cNvPr id="574" name="n_2aveValue【庁舎】&#10;有形固定資産減価償却率">
          <a:extLst>
            <a:ext uri="{FF2B5EF4-FFF2-40B4-BE49-F238E27FC236}">
              <a16:creationId xmlns:a16="http://schemas.microsoft.com/office/drawing/2014/main" id="{1A35B419-56AE-43C9-83F4-61F3BEA17E2F}"/>
            </a:ext>
          </a:extLst>
        </xdr:cNvPr>
        <xdr:cNvSpPr txBox="1"/>
      </xdr:nvSpPr>
      <xdr:spPr>
        <a:xfrm>
          <a:off x="14389744" y="1781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49547</xdr:rowOff>
    </xdr:from>
    <xdr:ext cx="405111" cy="259045"/>
    <xdr:sp macro="" textlink="">
      <xdr:nvSpPr>
        <xdr:cNvPr id="575" name="n_3aveValue【庁舎】&#10;有形固定資産減価償却率">
          <a:extLst>
            <a:ext uri="{FF2B5EF4-FFF2-40B4-BE49-F238E27FC236}">
              <a16:creationId xmlns:a16="http://schemas.microsoft.com/office/drawing/2014/main" id="{1A745A44-84B8-4246-91E2-5010A98A51F3}"/>
            </a:ext>
          </a:extLst>
        </xdr:cNvPr>
        <xdr:cNvSpPr txBox="1"/>
      </xdr:nvSpPr>
      <xdr:spPr>
        <a:xfrm>
          <a:off x="13500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104157</xdr:rowOff>
    </xdr:from>
    <xdr:ext cx="405111" cy="259045"/>
    <xdr:sp macro="" textlink="">
      <xdr:nvSpPr>
        <xdr:cNvPr id="576" name="n_4aveValue【庁舎】&#10;有形固定資産減価償却率">
          <a:extLst>
            <a:ext uri="{FF2B5EF4-FFF2-40B4-BE49-F238E27FC236}">
              <a16:creationId xmlns:a16="http://schemas.microsoft.com/office/drawing/2014/main" id="{278C6840-38DA-4EC9-81BC-3790BD14295D}"/>
            </a:ext>
          </a:extLst>
        </xdr:cNvPr>
        <xdr:cNvSpPr txBox="1"/>
      </xdr:nvSpPr>
      <xdr:spPr>
        <a:xfrm>
          <a:off x="12611744" y="179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55897</xdr:rowOff>
    </xdr:from>
    <xdr:ext cx="405111" cy="259045"/>
    <xdr:sp macro="" textlink="">
      <xdr:nvSpPr>
        <xdr:cNvPr id="577" name="n_1mainValue【庁舎】&#10;有形固定資産減価償却率">
          <a:extLst>
            <a:ext uri="{FF2B5EF4-FFF2-40B4-BE49-F238E27FC236}">
              <a16:creationId xmlns:a16="http://schemas.microsoft.com/office/drawing/2014/main" id="{A50B8F74-BDCB-426E-8C02-5C340CF26187}"/>
            </a:ext>
          </a:extLst>
        </xdr:cNvPr>
        <xdr:cNvSpPr txBox="1"/>
      </xdr:nvSpPr>
      <xdr:spPr>
        <a:xfrm>
          <a:off x="15266044" y="1702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99</xdr:row>
      <xdr:rowOff>2557</xdr:rowOff>
    </xdr:from>
    <xdr:ext cx="340478" cy="259045"/>
    <xdr:sp macro="" textlink="">
      <xdr:nvSpPr>
        <xdr:cNvPr id="578" name="n_2mainValue【庁舎】&#10;有形固定資産減価償却率">
          <a:extLst>
            <a:ext uri="{FF2B5EF4-FFF2-40B4-BE49-F238E27FC236}">
              <a16:creationId xmlns:a16="http://schemas.microsoft.com/office/drawing/2014/main" id="{97D008C7-44B8-4BD3-882D-D44A88E8BB2E}"/>
            </a:ext>
          </a:extLst>
        </xdr:cNvPr>
        <xdr:cNvSpPr txBox="1"/>
      </xdr:nvSpPr>
      <xdr:spPr>
        <a:xfrm>
          <a:off x="14422061" y="169761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120666</xdr:rowOff>
    </xdr:from>
    <xdr:ext cx="340478" cy="259045"/>
    <xdr:sp macro="" textlink="">
      <xdr:nvSpPr>
        <xdr:cNvPr id="579" name="n_3mainValue【庁舎】&#10;有形固定資産減価償却率">
          <a:extLst>
            <a:ext uri="{FF2B5EF4-FFF2-40B4-BE49-F238E27FC236}">
              <a16:creationId xmlns:a16="http://schemas.microsoft.com/office/drawing/2014/main" id="{4B698FB5-8413-4811-97BD-F5DBC703F43C}"/>
            </a:ext>
          </a:extLst>
        </xdr:cNvPr>
        <xdr:cNvSpPr txBox="1"/>
      </xdr:nvSpPr>
      <xdr:spPr>
        <a:xfrm>
          <a:off x="135330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67327</xdr:rowOff>
    </xdr:from>
    <xdr:ext cx="340478" cy="259045"/>
    <xdr:sp macro="" textlink="">
      <xdr:nvSpPr>
        <xdr:cNvPr id="580" name="n_4mainValue【庁舎】&#10;有形固定資産減価償却率">
          <a:extLst>
            <a:ext uri="{FF2B5EF4-FFF2-40B4-BE49-F238E27FC236}">
              <a16:creationId xmlns:a16="http://schemas.microsoft.com/office/drawing/2014/main" id="{17DC8473-4A0E-4FE4-92CC-F93B53E61363}"/>
            </a:ext>
          </a:extLst>
        </xdr:cNvPr>
        <xdr:cNvSpPr txBox="1"/>
      </xdr:nvSpPr>
      <xdr:spPr>
        <a:xfrm>
          <a:off x="12644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1" name="正方形/長方形 580">
          <a:extLst>
            <a:ext uri="{FF2B5EF4-FFF2-40B4-BE49-F238E27FC236}">
              <a16:creationId xmlns:a16="http://schemas.microsoft.com/office/drawing/2014/main" id="{A26577D9-4083-4970-B52A-EE7E5D72D2F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2" name="正方形/長方形 581">
          <a:extLst>
            <a:ext uri="{FF2B5EF4-FFF2-40B4-BE49-F238E27FC236}">
              <a16:creationId xmlns:a16="http://schemas.microsoft.com/office/drawing/2014/main" id="{D8858A81-DBA9-4F79-818F-169986CEAA3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3" name="正方形/長方形 582">
          <a:extLst>
            <a:ext uri="{FF2B5EF4-FFF2-40B4-BE49-F238E27FC236}">
              <a16:creationId xmlns:a16="http://schemas.microsoft.com/office/drawing/2014/main" id="{BBB47891-5BA0-4489-B68C-839638162B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4" name="正方形/長方形 583">
          <a:extLst>
            <a:ext uri="{FF2B5EF4-FFF2-40B4-BE49-F238E27FC236}">
              <a16:creationId xmlns:a16="http://schemas.microsoft.com/office/drawing/2014/main" id="{551BB924-C987-473E-93DD-1815865ED2A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5" name="正方形/長方形 584">
          <a:extLst>
            <a:ext uri="{FF2B5EF4-FFF2-40B4-BE49-F238E27FC236}">
              <a16:creationId xmlns:a16="http://schemas.microsoft.com/office/drawing/2014/main" id="{BD8E7ECB-5429-4839-A74E-E6FF2F27F58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6" name="正方形/長方形 585">
          <a:extLst>
            <a:ext uri="{FF2B5EF4-FFF2-40B4-BE49-F238E27FC236}">
              <a16:creationId xmlns:a16="http://schemas.microsoft.com/office/drawing/2014/main" id="{AFCBC0AD-EA3C-4F21-A5A2-371B5C79E6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7" name="正方形/長方形 586">
          <a:extLst>
            <a:ext uri="{FF2B5EF4-FFF2-40B4-BE49-F238E27FC236}">
              <a16:creationId xmlns:a16="http://schemas.microsoft.com/office/drawing/2014/main" id="{3F8AA132-A946-4E8B-84CC-87304ECF5D9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8" name="正方形/長方形 587">
          <a:extLst>
            <a:ext uri="{FF2B5EF4-FFF2-40B4-BE49-F238E27FC236}">
              <a16:creationId xmlns:a16="http://schemas.microsoft.com/office/drawing/2014/main" id="{88D7C326-FCCE-45BA-98ED-56F01C54D9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9" name="テキスト ボックス 588">
          <a:extLst>
            <a:ext uri="{FF2B5EF4-FFF2-40B4-BE49-F238E27FC236}">
              <a16:creationId xmlns:a16="http://schemas.microsoft.com/office/drawing/2014/main" id="{134973F0-5D68-4F3D-8D0A-A4B80EE462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0" name="直線コネクタ 589">
          <a:extLst>
            <a:ext uri="{FF2B5EF4-FFF2-40B4-BE49-F238E27FC236}">
              <a16:creationId xmlns:a16="http://schemas.microsoft.com/office/drawing/2014/main" id="{CA0154D2-E0ED-4896-8538-9D8C3E30506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591" name="直線コネクタ 590">
          <a:extLst>
            <a:ext uri="{FF2B5EF4-FFF2-40B4-BE49-F238E27FC236}">
              <a16:creationId xmlns:a16="http://schemas.microsoft.com/office/drawing/2014/main" id="{D11E32C2-9328-4527-813A-DADD221D915A}"/>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592" name="テキスト ボックス 591">
          <a:extLst>
            <a:ext uri="{FF2B5EF4-FFF2-40B4-BE49-F238E27FC236}">
              <a16:creationId xmlns:a16="http://schemas.microsoft.com/office/drawing/2014/main" id="{A3962D2E-EFFD-45BF-9618-B14790E74CDE}"/>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593" name="直線コネクタ 592">
          <a:extLst>
            <a:ext uri="{FF2B5EF4-FFF2-40B4-BE49-F238E27FC236}">
              <a16:creationId xmlns:a16="http://schemas.microsoft.com/office/drawing/2014/main" id="{6C57A397-974D-4833-8B24-E25E268BD517}"/>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594" name="テキスト ボックス 593">
          <a:extLst>
            <a:ext uri="{FF2B5EF4-FFF2-40B4-BE49-F238E27FC236}">
              <a16:creationId xmlns:a16="http://schemas.microsoft.com/office/drawing/2014/main" id="{2D735494-1438-4FB8-8F95-217296701F58}"/>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595" name="直線コネクタ 594">
          <a:extLst>
            <a:ext uri="{FF2B5EF4-FFF2-40B4-BE49-F238E27FC236}">
              <a16:creationId xmlns:a16="http://schemas.microsoft.com/office/drawing/2014/main" id="{7DB67CB8-A454-4321-8122-4039A6FC817F}"/>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596" name="テキスト ボックス 595">
          <a:extLst>
            <a:ext uri="{FF2B5EF4-FFF2-40B4-BE49-F238E27FC236}">
              <a16:creationId xmlns:a16="http://schemas.microsoft.com/office/drawing/2014/main" id="{A14292DE-CC64-486A-91B7-910467BCA9ED}"/>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97" name="直線コネクタ 596">
          <a:extLst>
            <a:ext uri="{FF2B5EF4-FFF2-40B4-BE49-F238E27FC236}">
              <a16:creationId xmlns:a16="http://schemas.microsoft.com/office/drawing/2014/main" id="{61983A46-8328-4F23-8F77-ACD4AE0505E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98" name="テキスト ボックス 597">
          <a:extLst>
            <a:ext uri="{FF2B5EF4-FFF2-40B4-BE49-F238E27FC236}">
              <a16:creationId xmlns:a16="http://schemas.microsoft.com/office/drawing/2014/main" id="{7A003DB0-188F-4F52-AF3D-90364644C56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599" name="直線コネクタ 598">
          <a:extLst>
            <a:ext uri="{FF2B5EF4-FFF2-40B4-BE49-F238E27FC236}">
              <a16:creationId xmlns:a16="http://schemas.microsoft.com/office/drawing/2014/main" id="{78EB3926-2BFF-4A0C-8BAD-3A580DD88E59}"/>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600" name="テキスト ボックス 599">
          <a:extLst>
            <a:ext uri="{FF2B5EF4-FFF2-40B4-BE49-F238E27FC236}">
              <a16:creationId xmlns:a16="http://schemas.microsoft.com/office/drawing/2014/main" id="{1B49660F-537E-44A9-A8DF-52383238BCCD}"/>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01" name="直線コネクタ 600">
          <a:extLst>
            <a:ext uri="{FF2B5EF4-FFF2-40B4-BE49-F238E27FC236}">
              <a16:creationId xmlns:a16="http://schemas.microsoft.com/office/drawing/2014/main" id="{ABBBE365-5360-48A5-828C-04FE3A7D7D8D}"/>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02" name="テキスト ボックス 601">
          <a:extLst>
            <a:ext uri="{FF2B5EF4-FFF2-40B4-BE49-F238E27FC236}">
              <a16:creationId xmlns:a16="http://schemas.microsoft.com/office/drawing/2014/main" id="{0366F7D9-E9B9-4C8D-B68F-498D03FE7F54}"/>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603" name="直線コネクタ 602">
          <a:extLst>
            <a:ext uri="{FF2B5EF4-FFF2-40B4-BE49-F238E27FC236}">
              <a16:creationId xmlns:a16="http://schemas.microsoft.com/office/drawing/2014/main" id="{E59F5973-D52E-4B98-84F1-78BE4FAD0B0F}"/>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604" name="テキスト ボックス 603">
          <a:extLst>
            <a:ext uri="{FF2B5EF4-FFF2-40B4-BE49-F238E27FC236}">
              <a16:creationId xmlns:a16="http://schemas.microsoft.com/office/drawing/2014/main" id="{BC786CB1-3E82-42AE-97EC-A122846AF08A}"/>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5" name="直線コネクタ 604">
          <a:extLst>
            <a:ext uri="{FF2B5EF4-FFF2-40B4-BE49-F238E27FC236}">
              <a16:creationId xmlns:a16="http://schemas.microsoft.com/office/drawing/2014/main" id="{01357785-EEC1-405F-8E7F-00E869E2E2A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6" name="テキスト ボックス 605">
          <a:extLst>
            <a:ext uri="{FF2B5EF4-FFF2-40B4-BE49-F238E27FC236}">
              <a16:creationId xmlns:a16="http://schemas.microsoft.com/office/drawing/2014/main" id="{0CF9BE86-6490-459C-9645-FB0EB327AAC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7" name="【庁舎】&#10;一人当たり面積グラフ枠">
          <a:extLst>
            <a:ext uri="{FF2B5EF4-FFF2-40B4-BE49-F238E27FC236}">
              <a16:creationId xmlns:a16="http://schemas.microsoft.com/office/drawing/2014/main" id="{EA8BA500-AA49-4FEA-9C56-D290D22E0D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608" name="直線コネクタ 607">
          <a:extLst>
            <a:ext uri="{FF2B5EF4-FFF2-40B4-BE49-F238E27FC236}">
              <a16:creationId xmlns:a16="http://schemas.microsoft.com/office/drawing/2014/main" id="{67CE9034-8B0B-48DF-9EF7-64C705A7F485}"/>
            </a:ext>
          </a:extLst>
        </xdr:cNvPr>
        <xdr:cNvCxnSpPr/>
      </xdr:nvCxnSpPr>
      <xdr:spPr>
        <a:xfrm flipV="1">
          <a:off x="22160864" y="17182624"/>
          <a:ext cx="0" cy="1380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609" name="【庁舎】&#10;一人当たり面積最小値テキスト">
          <a:extLst>
            <a:ext uri="{FF2B5EF4-FFF2-40B4-BE49-F238E27FC236}">
              <a16:creationId xmlns:a16="http://schemas.microsoft.com/office/drawing/2014/main" id="{66BD948D-22E8-4C5B-99F0-F6BF2AFCD437}"/>
            </a:ext>
          </a:extLst>
        </xdr:cNvPr>
        <xdr:cNvSpPr txBox="1"/>
      </xdr:nvSpPr>
      <xdr:spPr>
        <a:xfrm>
          <a:off x="22199600" y="1856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610" name="直線コネクタ 609">
          <a:extLst>
            <a:ext uri="{FF2B5EF4-FFF2-40B4-BE49-F238E27FC236}">
              <a16:creationId xmlns:a16="http://schemas.microsoft.com/office/drawing/2014/main" id="{69F30CA6-FFE0-462D-8632-4659A2FA8B09}"/>
            </a:ext>
          </a:extLst>
        </xdr:cNvPr>
        <xdr:cNvCxnSpPr/>
      </xdr:nvCxnSpPr>
      <xdr:spPr>
        <a:xfrm>
          <a:off x="22072600" y="18562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611" name="【庁舎】&#10;一人当たり面積最大値テキスト">
          <a:extLst>
            <a:ext uri="{FF2B5EF4-FFF2-40B4-BE49-F238E27FC236}">
              <a16:creationId xmlns:a16="http://schemas.microsoft.com/office/drawing/2014/main" id="{08FF9E92-8DA8-4F30-8025-8071DA490822}"/>
            </a:ext>
          </a:extLst>
        </xdr:cNvPr>
        <xdr:cNvSpPr txBox="1"/>
      </xdr:nvSpPr>
      <xdr:spPr>
        <a:xfrm>
          <a:off x="22199600" y="169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612" name="直線コネクタ 611">
          <a:extLst>
            <a:ext uri="{FF2B5EF4-FFF2-40B4-BE49-F238E27FC236}">
              <a16:creationId xmlns:a16="http://schemas.microsoft.com/office/drawing/2014/main" id="{38DF2A03-D6F8-46AB-AC08-C5C9B940ACD8}"/>
            </a:ext>
          </a:extLst>
        </xdr:cNvPr>
        <xdr:cNvCxnSpPr/>
      </xdr:nvCxnSpPr>
      <xdr:spPr>
        <a:xfrm>
          <a:off x="22072600" y="17182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142575</xdr:rowOff>
    </xdr:from>
    <xdr:ext cx="469744" cy="259045"/>
    <xdr:sp macro="" textlink="">
      <xdr:nvSpPr>
        <xdr:cNvPr id="613" name="【庁舎】&#10;一人当たり面積平均値テキスト">
          <a:extLst>
            <a:ext uri="{FF2B5EF4-FFF2-40B4-BE49-F238E27FC236}">
              <a16:creationId xmlns:a16="http://schemas.microsoft.com/office/drawing/2014/main" id="{AD0F92D4-EC4A-4F55-8B8D-9C20FA119BC4}"/>
            </a:ext>
          </a:extLst>
        </xdr:cNvPr>
        <xdr:cNvSpPr txBox="1"/>
      </xdr:nvSpPr>
      <xdr:spPr>
        <a:xfrm>
          <a:off x="22199600" y="17973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614" name="フローチャート: 判断 613">
          <a:extLst>
            <a:ext uri="{FF2B5EF4-FFF2-40B4-BE49-F238E27FC236}">
              <a16:creationId xmlns:a16="http://schemas.microsoft.com/office/drawing/2014/main" id="{B9B7B742-E0A9-47D0-9D7C-67457F9D1EE2}"/>
            </a:ext>
          </a:extLst>
        </xdr:cNvPr>
        <xdr:cNvSpPr/>
      </xdr:nvSpPr>
      <xdr:spPr>
        <a:xfrm>
          <a:off x="22110700" y="1812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615" name="フローチャート: 判断 614">
          <a:extLst>
            <a:ext uri="{FF2B5EF4-FFF2-40B4-BE49-F238E27FC236}">
              <a16:creationId xmlns:a16="http://schemas.microsoft.com/office/drawing/2014/main" id="{10FFF747-DCC3-4A75-8E58-9F921FC4DFE7}"/>
            </a:ext>
          </a:extLst>
        </xdr:cNvPr>
        <xdr:cNvSpPr/>
      </xdr:nvSpPr>
      <xdr:spPr>
        <a:xfrm>
          <a:off x="21272500" y="1810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616" name="フローチャート: 判断 615">
          <a:extLst>
            <a:ext uri="{FF2B5EF4-FFF2-40B4-BE49-F238E27FC236}">
              <a16:creationId xmlns:a16="http://schemas.microsoft.com/office/drawing/2014/main" id="{5486F520-776F-48BE-A768-A6519005D995}"/>
            </a:ext>
          </a:extLst>
        </xdr:cNvPr>
        <xdr:cNvSpPr/>
      </xdr:nvSpPr>
      <xdr:spPr>
        <a:xfrm>
          <a:off x="20383500" y="181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617" name="フローチャート: 判断 616">
          <a:extLst>
            <a:ext uri="{FF2B5EF4-FFF2-40B4-BE49-F238E27FC236}">
              <a16:creationId xmlns:a16="http://schemas.microsoft.com/office/drawing/2014/main" id="{160F0DA3-D6B3-41A3-958F-544BA473A736}"/>
            </a:ext>
          </a:extLst>
        </xdr:cNvPr>
        <xdr:cNvSpPr/>
      </xdr:nvSpPr>
      <xdr:spPr>
        <a:xfrm>
          <a:off x="19494500" y="1813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618" name="フローチャート: 判断 617">
          <a:extLst>
            <a:ext uri="{FF2B5EF4-FFF2-40B4-BE49-F238E27FC236}">
              <a16:creationId xmlns:a16="http://schemas.microsoft.com/office/drawing/2014/main" id="{91AA930D-C06F-4C82-941B-1AE57F1B6DB7}"/>
            </a:ext>
          </a:extLst>
        </xdr:cNvPr>
        <xdr:cNvSpPr/>
      </xdr:nvSpPr>
      <xdr:spPr>
        <a:xfrm>
          <a:off x="18605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DD5A558D-2F23-4745-9369-2145A545496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0" name="テキスト ボックス 619">
          <a:extLst>
            <a:ext uri="{FF2B5EF4-FFF2-40B4-BE49-F238E27FC236}">
              <a16:creationId xmlns:a16="http://schemas.microsoft.com/office/drawing/2014/main" id="{6CCFFFE5-6DDF-4379-8223-81372E5230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1" name="テキスト ボックス 620">
          <a:extLst>
            <a:ext uri="{FF2B5EF4-FFF2-40B4-BE49-F238E27FC236}">
              <a16:creationId xmlns:a16="http://schemas.microsoft.com/office/drawing/2014/main" id="{36112229-91B3-4B29-9BAE-DECE2E72B2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2" name="テキスト ボックス 621">
          <a:extLst>
            <a:ext uri="{FF2B5EF4-FFF2-40B4-BE49-F238E27FC236}">
              <a16:creationId xmlns:a16="http://schemas.microsoft.com/office/drawing/2014/main" id="{EB05E5A3-9499-4517-97C8-0303E4017E1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EBD08800-4163-4CED-A086-2A8948E319F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128270</xdr:rowOff>
    </xdr:from>
    <xdr:to>
      <xdr:col>116</xdr:col>
      <xdr:colOff>114300</xdr:colOff>
      <xdr:row>108</xdr:row>
      <xdr:rowOff>58420</xdr:rowOff>
    </xdr:to>
    <xdr:sp macro="" textlink="">
      <xdr:nvSpPr>
        <xdr:cNvPr id="624" name="楕円 623">
          <a:extLst>
            <a:ext uri="{FF2B5EF4-FFF2-40B4-BE49-F238E27FC236}">
              <a16:creationId xmlns:a16="http://schemas.microsoft.com/office/drawing/2014/main" id="{245B71F8-5842-47A8-9ADB-FB67A2ED485D}"/>
            </a:ext>
          </a:extLst>
        </xdr:cNvPr>
        <xdr:cNvSpPr/>
      </xdr:nvSpPr>
      <xdr:spPr>
        <a:xfrm>
          <a:off x="221107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43197</xdr:rowOff>
    </xdr:from>
    <xdr:ext cx="469744" cy="259045"/>
    <xdr:sp macro="" textlink="">
      <xdr:nvSpPr>
        <xdr:cNvPr id="625" name="【庁舎】&#10;一人当たり面積該当値テキスト">
          <a:extLst>
            <a:ext uri="{FF2B5EF4-FFF2-40B4-BE49-F238E27FC236}">
              <a16:creationId xmlns:a16="http://schemas.microsoft.com/office/drawing/2014/main" id="{D80A190F-B319-4280-B480-23A7E8749854}"/>
            </a:ext>
          </a:extLst>
        </xdr:cNvPr>
        <xdr:cNvSpPr txBox="1"/>
      </xdr:nvSpPr>
      <xdr:spPr>
        <a:xfrm>
          <a:off x="22199600"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133986</xdr:rowOff>
    </xdr:from>
    <xdr:to>
      <xdr:col>112</xdr:col>
      <xdr:colOff>38100</xdr:colOff>
      <xdr:row>108</xdr:row>
      <xdr:rowOff>64136</xdr:rowOff>
    </xdr:to>
    <xdr:sp macro="" textlink="">
      <xdr:nvSpPr>
        <xdr:cNvPr id="626" name="楕円 625">
          <a:extLst>
            <a:ext uri="{FF2B5EF4-FFF2-40B4-BE49-F238E27FC236}">
              <a16:creationId xmlns:a16="http://schemas.microsoft.com/office/drawing/2014/main" id="{ABC402F9-69B6-4DAE-B4ED-C4188AEF4685}"/>
            </a:ext>
          </a:extLst>
        </xdr:cNvPr>
        <xdr:cNvSpPr/>
      </xdr:nvSpPr>
      <xdr:spPr>
        <a:xfrm>
          <a:off x="212725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xdr:rowOff>
    </xdr:from>
    <xdr:to>
      <xdr:col>116</xdr:col>
      <xdr:colOff>63500</xdr:colOff>
      <xdr:row>108</xdr:row>
      <xdr:rowOff>13336</xdr:rowOff>
    </xdr:to>
    <xdr:cxnSp macro="">
      <xdr:nvCxnSpPr>
        <xdr:cNvPr id="627" name="直線コネクタ 626">
          <a:extLst>
            <a:ext uri="{FF2B5EF4-FFF2-40B4-BE49-F238E27FC236}">
              <a16:creationId xmlns:a16="http://schemas.microsoft.com/office/drawing/2014/main" id="{77451DED-DF24-4689-A0E3-28A99A2438BA}"/>
            </a:ext>
          </a:extLst>
        </xdr:cNvPr>
        <xdr:cNvCxnSpPr/>
      </xdr:nvCxnSpPr>
      <xdr:spPr>
        <a:xfrm flipV="1">
          <a:off x="21323300" y="1852422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138271</xdr:rowOff>
    </xdr:from>
    <xdr:to>
      <xdr:col>107</xdr:col>
      <xdr:colOff>101600</xdr:colOff>
      <xdr:row>108</xdr:row>
      <xdr:rowOff>68421</xdr:rowOff>
    </xdr:to>
    <xdr:sp macro="" textlink="">
      <xdr:nvSpPr>
        <xdr:cNvPr id="628" name="楕円 627">
          <a:extLst>
            <a:ext uri="{FF2B5EF4-FFF2-40B4-BE49-F238E27FC236}">
              <a16:creationId xmlns:a16="http://schemas.microsoft.com/office/drawing/2014/main" id="{1BEFEBFD-00C1-4695-A2D6-467455F38A4A}"/>
            </a:ext>
          </a:extLst>
        </xdr:cNvPr>
        <xdr:cNvSpPr/>
      </xdr:nvSpPr>
      <xdr:spPr>
        <a:xfrm>
          <a:off x="20383500" y="1848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13336</xdr:rowOff>
    </xdr:from>
    <xdr:to>
      <xdr:col>111</xdr:col>
      <xdr:colOff>177800</xdr:colOff>
      <xdr:row>108</xdr:row>
      <xdr:rowOff>17621</xdr:rowOff>
    </xdr:to>
    <xdr:cxnSp macro="">
      <xdr:nvCxnSpPr>
        <xdr:cNvPr id="629" name="直線コネクタ 628">
          <a:extLst>
            <a:ext uri="{FF2B5EF4-FFF2-40B4-BE49-F238E27FC236}">
              <a16:creationId xmlns:a16="http://schemas.microsoft.com/office/drawing/2014/main" id="{F5A3B1E7-B9E2-41E5-A542-98A867E56476}"/>
            </a:ext>
          </a:extLst>
        </xdr:cNvPr>
        <xdr:cNvCxnSpPr/>
      </xdr:nvCxnSpPr>
      <xdr:spPr>
        <a:xfrm flipV="1">
          <a:off x="20434300" y="18529936"/>
          <a:ext cx="889000" cy="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142557</xdr:rowOff>
    </xdr:from>
    <xdr:to>
      <xdr:col>102</xdr:col>
      <xdr:colOff>165100</xdr:colOff>
      <xdr:row>108</xdr:row>
      <xdr:rowOff>72707</xdr:rowOff>
    </xdr:to>
    <xdr:sp macro="" textlink="">
      <xdr:nvSpPr>
        <xdr:cNvPr id="630" name="楕円 629">
          <a:extLst>
            <a:ext uri="{FF2B5EF4-FFF2-40B4-BE49-F238E27FC236}">
              <a16:creationId xmlns:a16="http://schemas.microsoft.com/office/drawing/2014/main" id="{82B1F416-7F13-42C2-A110-796735996FDC}"/>
            </a:ext>
          </a:extLst>
        </xdr:cNvPr>
        <xdr:cNvSpPr/>
      </xdr:nvSpPr>
      <xdr:spPr>
        <a:xfrm>
          <a:off x="19494500" y="1848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17621</xdr:rowOff>
    </xdr:from>
    <xdr:to>
      <xdr:col>107</xdr:col>
      <xdr:colOff>50800</xdr:colOff>
      <xdr:row>108</xdr:row>
      <xdr:rowOff>21907</xdr:rowOff>
    </xdr:to>
    <xdr:cxnSp macro="">
      <xdr:nvCxnSpPr>
        <xdr:cNvPr id="631" name="直線コネクタ 630">
          <a:extLst>
            <a:ext uri="{FF2B5EF4-FFF2-40B4-BE49-F238E27FC236}">
              <a16:creationId xmlns:a16="http://schemas.microsoft.com/office/drawing/2014/main" id="{47D63573-4A88-4467-B64E-3462CA098DA2}"/>
            </a:ext>
          </a:extLst>
        </xdr:cNvPr>
        <xdr:cNvCxnSpPr/>
      </xdr:nvCxnSpPr>
      <xdr:spPr>
        <a:xfrm flipV="1">
          <a:off x="19545300" y="18534221"/>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146844</xdr:rowOff>
    </xdr:from>
    <xdr:to>
      <xdr:col>98</xdr:col>
      <xdr:colOff>38100</xdr:colOff>
      <xdr:row>108</xdr:row>
      <xdr:rowOff>76994</xdr:rowOff>
    </xdr:to>
    <xdr:sp macro="" textlink="">
      <xdr:nvSpPr>
        <xdr:cNvPr id="632" name="楕円 631">
          <a:extLst>
            <a:ext uri="{FF2B5EF4-FFF2-40B4-BE49-F238E27FC236}">
              <a16:creationId xmlns:a16="http://schemas.microsoft.com/office/drawing/2014/main" id="{D216E2C3-9552-4ED0-B0AF-5D7B30524F6B}"/>
            </a:ext>
          </a:extLst>
        </xdr:cNvPr>
        <xdr:cNvSpPr/>
      </xdr:nvSpPr>
      <xdr:spPr>
        <a:xfrm>
          <a:off x="18605500" y="1849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21907</xdr:rowOff>
    </xdr:from>
    <xdr:to>
      <xdr:col>102</xdr:col>
      <xdr:colOff>114300</xdr:colOff>
      <xdr:row>108</xdr:row>
      <xdr:rowOff>26194</xdr:rowOff>
    </xdr:to>
    <xdr:cxnSp macro="">
      <xdr:nvCxnSpPr>
        <xdr:cNvPr id="633" name="直線コネクタ 632">
          <a:extLst>
            <a:ext uri="{FF2B5EF4-FFF2-40B4-BE49-F238E27FC236}">
              <a16:creationId xmlns:a16="http://schemas.microsoft.com/office/drawing/2014/main" id="{176F2D4A-5075-4FD8-B3FE-EFC5F78555C1}"/>
            </a:ext>
          </a:extLst>
        </xdr:cNvPr>
        <xdr:cNvCxnSpPr/>
      </xdr:nvCxnSpPr>
      <xdr:spPr>
        <a:xfrm flipV="1">
          <a:off x="18656300" y="18538507"/>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44944</xdr:rowOff>
    </xdr:from>
    <xdr:ext cx="469744" cy="259045"/>
    <xdr:sp macro="" textlink="">
      <xdr:nvSpPr>
        <xdr:cNvPr id="634" name="n_1aveValue【庁舎】&#10;一人当たり面積">
          <a:extLst>
            <a:ext uri="{FF2B5EF4-FFF2-40B4-BE49-F238E27FC236}">
              <a16:creationId xmlns:a16="http://schemas.microsoft.com/office/drawing/2014/main" id="{EC697065-EB2E-4EDF-90F7-67FB470E2B11}"/>
            </a:ext>
          </a:extLst>
        </xdr:cNvPr>
        <xdr:cNvSpPr txBox="1"/>
      </xdr:nvSpPr>
      <xdr:spPr>
        <a:xfrm>
          <a:off x="21075727" y="17875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57802</xdr:rowOff>
    </xdr:from>
    <xdr:ext cx="469744" cy="259045"/>
    <xdr:sp macro="" textlink="">
      <xdr:nvSpPr>
        <xdr:cNvPr id="635" name="n_2aveValue【庁舎】&#10;一人当たり面積">
          <a:extLst>
            <a:ext uri="{FF2B5EF4-FFF2-40B4-BE49-F238E27FC236}">
              <a16:creationId xmlns:a16="http://schemas.microsoft.com/office/drawing/2014/main" id="{6FDF4EDA-1EBF-4466-8EF2-6BEAD2A01296}"/>
            </a:ext>
          </a:extLst>
        </xdr:cNvPr>
        <xdr:cNvSpPr txBox="1"/>
      </xdr:nvSpPr>
      <xdr:spPr>
        <a:xfrm>
          <a:off x="20199427" y="178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76376</xdr:rowOff>
    </xdr:from>
    <xdr:ext cx="469744" cy="259045"/>
    <xdr:sp macro="" textlink="">
      <xdr:nvSpPr>
        <xdr:cNvPr id="636" name="n_3aveValue【庁舎】&#10;一人当たり面積">
          <a:extLst>
            <a:ext uri="{FF2B5EF4-FFF2-40B4-BE49-F238E27FC236}">
              <a16:creationId xmlns:a16="http://schemas.microsoft.com/office/drawing/2014/main" id="{7DCD924C-9F89-4D28-8995-C14451D2EAE6}"/>
            </a:ext>
          </a:extLst>
        </xdr:cNvPr>
        <xdr:cNvSpPr txBox="1"/>
      </xdr:nvSpPr>
      <xdr:spPr>
        <a:xfrm>
          <a:off x="19310427" y="179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637" name="n_4aveValue【庁舎】&#10;一人当たり面積">
          <a:extLst>
            <a:ext uri="{FF2B5EF4-FFF2-40B4-BE49-F238E27FC236}">
              <a16:creationId xmlns:a16="http://schemas.microsoft.com/office/drawing/2014/main" id="{1A9CB358-7CFF-47E9-85AE-8126478B6B45}"/>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55263</xdr:rowOff>
    </xdr:from>
    <xdr:ext cx="469744" cy="259045"/>
    <xdr:sp macro="" textlink="">
      <xdr:nvSpPr>
        <xdr:cNvPr id="638" name="n_1mainValue【庁舎】&#10;一人当たり面積">
          <a:extLst>
            <a:ext uri="{FF2B5EF4-FFF2-40B4-BE49-F238E27FC236}">
              <a16:creationId xmlns:a16="http://schemas.microsoft.com/office/drawing/2014/main" id="{D0DCBD60-644B-437D-9624-47FC70E39420}"/>
            </a:ext>
          </a:extLst>
        </xdr:cNvPr>
        <xdr:cNvSpPr txBox="1"/>
      </xdr:nvSpPr>
      <xdr:spPr>
        <a:xfrm>
          <a:off x="21075727" y="1857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59548</xdr:rowOff>
    </xdr:from>
    <xdr:ext cx="469744" cy="259045"/>
    <xdr:sp macro="" textlink="">
      <xdr:nvSpPr>
        <xdr:cNvPr id="639" name="n_2mainValue【庁舎】&#10;一人当たり面積">
          <a:extLst>
            <a:ext uri="{FF2B5EF4-FFF2-40B4-BE49-F238E27FC236}">
              <a16:creationId xmlns:a16="http://schemas.microsoft.com/office/drawing/2014/main" id="{B6BDEF66-F4AA-4788-9BC4-D800C7A2950D}"/>
            </a:ext>
          </a:extLst>
        </xdr:cNvPr>
        <xdr:cNvSpPr txBox="1"/>
      </xdr:nvSpPr>
      <xdr:spPr>
        <a:xfrm>
          <a:off x="20199427" y="1857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63834</xdr:rowOff>
    </xdr:from>
    <xdr:ext cx="469744" cy="259045"/>
    <xdr:sp macro="" textlink="">
      <xdr:nvSpPr>
        <xdr:cNvPr id="640" name="n_3mainValue【庁舎】&#10;一人当たり面積">
          <a:extLst>
            <a:ext uri="{FF2B5EF4-FFF2-40B4-BE49-F238E27FC236}">
              <a16:creationId xmlns:a16="http://schemas.microsoft.com/office/drawing/2014/main" id="{0C046B18-651A-49BA-9059-9FFD81D6F0C7}"/>
            </a:ext>
          </a:extLst>
        </xdr:cNvPr>
        <xdr:cNvSpPr txBox="1"/>
      </xdr:nvSpPr>
      <xdr:spPr>
        <a:xfrm>
          <a:off x="19310427" y="18580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68121</xdr:rowOff>
    </xdr:from>
    <xdr:ext cx="469744" cy="259045"/>
    <xdr:sp macro="" textlink="">
      <xdr:nvSpPr>
        <xdr:cNvPr id="641" name="n_4mainValue【庁舎】&#10;一人当たり面積">
          <a:extLst>
            <a:ext uri="{FF2B5EF4-FFF2-40B4-BE49-F238E27FC236}">
              <a16:creationId xmlns:a16="http://schemas.microsoft.com/office/drawing/2014/main" id="{3B854B12-5253-4447-BC9B-A3E833023B47}"/>
            </a:ext>
          </a:extLst>
        </xdr:cNvPr>
        <xdr:cNvSpPr txBox="1"/>
      </xdr:nvSpPr>
      <xdr:spPr>
        <a:xfrm>
          <a:off x="18421427" y="1858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2" name="正方形/長方形 641">
          <a:extLst>
            <a:ext uri="{FF2B5EF4-FFF2-40B4-BE49-F238E27FC236}">
              <a16:creationId xmlns:a16="http://schemas.microsoft.com/office/drawing/2014/main" id="{D578553A-C93A-404D-A327-B8D4095DFA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3" name="正方形/長方形 642">
          <a:extLst>
            <a:ext uri="{FF2B5EF4-FFF2-40B4-BE49-F238E27FC236}">
              <a16:creationId xmlns:a16="http://schemas.microsoft.com/office/drawing/2014/main" id="{DD81EB53-3265-446F-B9EB-2D50EC8C7F1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4" name="テキスト ボックス 643">
          <a:extLst>
            <a:ext uri="{FF2B5EF4-FFF2-40B4-BE49-F238E27FC236}">
              <a16:creationId xmlns:a16="http://schemas.microsoft.com/office/drawing/2014/main" id="{BE96F241-7632-4C23-84F5-DBE9B82C305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図書館及び庁舎については、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消防施設は計画的な更新・整備を行っているものの、類似団体平均を上回る数値となっている。引き続き計画的な整備を行うとともに、地域の実情に合わせて統合や廃止等による施設総数の縮減に取り組む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10240853</v>
      </c>
      <c r="BO4" s="384"/>
      <c r="BP4" s="384"/>
      <c r="BQ4" s="384"/>
      <c r="BR4" s="384"/>
      <c r="BS4" s="384"/>
      <c r="BT4" s="384"/>
      <c r="BU4" s="385"/>
      <c r="BV4" s="383">
        <v>10748508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v>
      </c>
      <c r="CU4" s="390"/>
      <c r="CV4" s="390"/>
      <c r="CW4" s="390"/>
      <c r="CX4" s="390"/>
      <c r="CY4" s="390"/>
      <c r="CZ4" s="390"/>
      <c r="DA4" s="391"/>
      <c r="DB4" s="389">
        <v>15.6</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9553853</v>
      </c>
      <c r="BO5" s="421"/>
      <c r="BP5" s="421"/>
      <c r="BQ5" s="421"/>
      <c r="BR5" s="421"/>
      <c r="BS5" s="421"/>
      <c r="BT5" s="421"/>
      <c r="BU5" s="422"/>
      <c r="BV5" s="420">
        <v>9853664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92.2</v>
      </c>
      <c r="CU5" s="418"/>
      <c r="CV5" s="418"/>
      <c r="CW5" s="418"/>
      <c r="CX5" s="418"/>
      <c r="CY5" s="418"/>
      <c r="CZ5" s="418"/>
      <c r="DA5" s="419"/>
      <c r="DB5" s="417">
        <v>90.3</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687000</v>
      </c>
      <c r="BO6" s="421"/>
      <c r="BP6" s="421"/>
      <c r="BQ6" s="421"/>
      <c r="BR6" s="421"/>
      <c r="BS6" s="421"/>
      <c r="BT6" s="421"/>
      <c r="BU6" s="422"/>
      <c r="BV6" s="420">
        <v>894844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92.6</v>
      </c>
      <c r="CU6" s="458"/>
      <c r="CV6" s="458"/>
      <c r="CW6" s="458"/>
      <c r="CX6" s="458"/>
      <c r="CY6" s="458"/>
      <c r="CZ6" s="458"/>
      <c r="DA6" s="459"/>
      <c r="DB6" s="457">
        <v>91.3</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1040</v>
      </c>
      <c r="BO7" s="421"/>
      <c r="BP7" s="421"/>
      <c r="BQ7" s="421"/>
      <c r="BR7" s="421"/>
      <c r="BS7" s="421"/>
      <c r="BT7" s="421"/>
      <c r="BU7" s="422"/>
      <c r="BV7" s="420">
        <v>89940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5264462</v>
      </c>
      <c r="CU7" s="421"/>
      <c r="CV7" s="421"/>
      <c r="CW7" s="421"/>
      <c r="CX7" s="421"/>
      <c r="CY7" s="421"/>
      <c r="CZ7" s="421"/>
      <c r="DA7" s="422"/>
      <c r="DB7" s="420">
        <v>5168603</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685960</v>
      </c>
      <c r="BO8" s="421"/>
      <c r="BP8" s="421"/>
      <c r="BQ8" s="421"/>
      <c r="BR8" s="421"/>
      <c r="BS8" s="421"/>
      <c r="BT8" s="421"/>
      <c r="BU8" s="422"/>
      <c r="BV8" s="420">
        <v>804904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0.28000000000000003</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12890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-118944</v>
      </c>
      <c r="BO9" s="421"/>
      <c r="BP9" s="421"/>
      <c r="BQ9" s="421"/>
      <c r="BR9" s="421"/>
      <c r="BS9" s="421"/>
      <c r="BT9" s="421"/>
      <c r="BU9" s="422"/>
      <c r="BV9" s="420">
        <v>-88781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17.7</v>
      </c>
      <c r="CU9" s="418"/>
      <c r="CV9" s="418"/>
      <c r="CW9" s="418"/>
      <c r="CX9" s="418"/>
      <c r="CY9" s="418"/>
      <c r="CZ9" s="418"/>
      <c r="DA9" s="419"/>
      <c r="DB9" s="417">
        <v>15.7</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14175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210720</v>
      </c>
      <c r="BO10" s="421"/>
      <c r="BP10" s="421"/>
      <c r="BQ10" s="421"/>
      <c r="BR10" s="421"/>
      <c r="BS10" s="421"/>
      <c r="BT10" s="421"/>
      <c r="BU10" s="422"/>
      <c r="BV10" s="420">
        <v>80669</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12507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210000</v>
      </c>
      <c r="BO12" s="421"/>
      <c r="BP12" s="421"/>
      <c r="BQ12" s="421"/>
      <c r="BR12" s="421"/>
      <c r="BS12" s="421"/>
      <c r="BT12" s="421"/>
      <c r="BU12" s="422"/>
      <c r="BV12" s="420">
        <v>40000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12350</v>
      </c>
      <c r="S13" s="505"/>
      <c r="T13" s="505"/>
      <c r="U13" s="505"/>
      <c r="V13" s="506"/>
      <c r="W13" s="436" t="s">
        <v>131</v>
      </c>
      <c r="X13" s="437"/>
      <c r="Y13" s="437"/>
      <c r="Z13" s="437"/>
      <c r="AA13" s="437"/>
      <c r="AB13" s="427"/>
      <c r="AC13" s="471">
        <v>697</v>
      </c>
      <c r="AD13" s="472"/>
      <c r="AE13" s="472"/>
      <c r="AF13" s="472"/>
      <c r="AG13" s="514"/>
      <c r="AH13" s="471">
        <v>734</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-118224</v>
      </c>
      <c r="BO13" s="421"/>
      <c r="BP13" s="421"/>
      <c r="BQ13" s="421"/>
      <c r="BR13" s="421"/>
      <c r="BS13" s="421"/>
      <c r="BT13" s="421"/>
      <c r="BU13" s="422"/>
      <c r="BV13" s="420">
        <v>-48112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11.8</v>
      </c>
      <c r="CU13" s="418"/>
      <c r="CV13" s="418"/>
      <c r="CW13" s="418"/>
      <c r="CX13" s="418"/>
      <c r="CY13" s="418"/>
      <c r="CZ13" s="418"/>
      <c r="DA13" s="419"/>
      <c r="DB13" s="417">
        <v>10.7</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12758</v>
      </c>
      <c r="S14" s="505"/>
      <c r="T14" s="505"/>
      <c r="U14" s="505"/>
      <c r="V14" s="506"/>
      <c r="W14" s="410"/>
      <c r="X14" s="411"/>
      <c r="Y14" s="411"/>
      <c r="Z14" s="411"/>
      <c r="AA14" s="411"/>
      <c r="AB14" s="400"/>
      <c r="AC14" s="507">
        <v>10.5</v>
      </c>
      <c r="AD14" s="508"/>
      <c r="AE14" s="508"/>
      <c r="AF14" s="508"/>
      <c r="AG14" s="509"/>
      <c r="AH14" s="507">
        <v>10.4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14.9</v>
      </c>
      <c r="CU14" s="519"/>
      <c r="CV14" s="519"/>
      <c r="CW14" s="519"/>
      <c r="CX14" s="519"/>
      <c r="CY14" s="519"/>
      <c r="CZ14" s="519"/>
      <c r="DA14" s="520"/>
      <c r="DB14" s="518">
        <v>31.8</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12609</v>
      </c>
      <c r="S15" s="505"/>
      <c r="T15" s="505"/>
      <c r="U15" s="505"/>
      <c r="V15" s="506"/>
      <c r="W15" s="436" t="s">
        <v>137</v>
      </c>
      <c r="X15" s="437"/>
      <c r="Y15" s="437"/>
      <c r="Z15" s="437"/>
      <c r="AA15" s="437"/>
      <c r="AB15" s="427"/>
      <c r="AC15" s="471">
        <v>2439</v>
      </c>
      <c r="AD15" s="472"/>
      <c r="AE15" s="472"/>
      <c r="AF15" s="472"/>
      <c r="AG15" s="514"/>
      <c r="AH15" s="471">
        <v>2752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1340796</v>
      </c>
      <c r="BO15" s="384"/>
      <c r="BP15" s="384"/>
      <c r="BQ15" s="384"/>
      <c r="BR15" s="384"/>
      <c r="BS15" s="384"/>
      <c r="BT15" s="384"/>
      <c r="BU15" s="385"/>
      <c r="BV15" s="383">
        <v>1297899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36.9</v>
      </c>
      <c r="AD16" s="508"/>
      <c r="AE16" s="508"/>
      <c r="AF16" s="508"/>
      <c r="AG16" s="509"/>
      <c r="AH16" s="507">
        <v>38.9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4935004</v>
      </c>
      <c r="BO16" s="421"/>
      <c r="BP16" s="421"/>
      <c r="BQ16" s="421"/>
      <c r="BR16" s="421"/>
      <c r="BS16" s="421"/>
      <c r="BT16" s="421"/>
      <c r="BU16" s="422"/>
      <c r="BV16" s="420">
        <v>4811457</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3477</v>
      </c>
      <c r="AD17" s="472"/>
      <c r="AE17" s="472"/>
      <c r="AF17" s="472"/>
      <c r="AG17" s="514"/>
      <c r="AH17" s="471">
        <v>3596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1645712</v>
      </c>
      <c r="BO17" s="421"/>
      <c r="BP17" s="421"/>
      <c r="BQ17" s="421"/>
      <c r="BR17" s="421"/>
      <c r="BS17" s="421"/>
      <c r="BT17" s="421"/>
      <c r="BU17" s="422"/>
      <c r="BV17" s="420">
        <v>1595782</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5" t="s">
        <v>147</v>
      </c>
      <c r="C18" s="463"/>
      <c r="D18" s="463"/>
      <c r="E18" s="546"/>
      <c r="F18" s="546"/>
      <c r="G18" s="546"/>
      <c r="H18" s="546"/>
      <c r="I18" s="546"/>
      <c r="J18" s="546"/>
      <c r="K18" s="546"/>
      <c r="L18" s="547">
        <v>157.71</v>
      </c>
      <c r="M18" s="547"/>
      <c r="N18" s="547"/>
      <c r="O18" s="547"/>
      <c r="P18" s="547"/>
      <c r="Q18" s="547"/>
      <c r="R18" s="548"/>
      <c r="S18" s="548"/>
      <c r="T18" s="548"/>
      <c r="U18" s="548"/>
      <c r="V18" s="549"/>
      <c r="W18" s="438"/>
      <c r="X18" s="439"/>
      <c r="Y18" s="439"/>
      <c r="Z18" s="439"/>
      <c r="AA18" s="439"/>
      <c r="AB18" s="430"/>
      <c r="AC18" s="550">
        <v>52.6</v>
      </c>
      <c r="AD18" s="551"/>
      <c r="AE18" s="551"/>
      <c r="AF18" s="551"/>
      <c r="AG18" s="552"/>
      <c r="AH18" s="550">
        <v>50.8</v>
      </c>
      <c r="AI18" s="551"/>
      <c r="AJ18" s="551"/>
      <c r="AK18" s="551"/>
      <c r="AL18" s="553"/>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4882380</v>
      </c>
      <c r="BO18" s="421"/>
      <c r="BP18" s="421"/>
      <c r="BQ18" s="421"/>
      <c r="BR18" s="421"/>
      <c r="BS18" s="421"/>
      <c r="BT18" s="421"/>
      <c r="BU18" s="422"/>
      <c r="BV18" s="420">
        <v>4718891</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5" t="s">
        <v>149</v>
      </c>
      <c r="C19" s="463"/>
      <c r="D19" s="463"/>
      <c r="E19" s="546"/>
      <c r="F19" s="546"/>
      <c r="G19" s="546"/>
      <c r="H19" s="546"/>
      <c r="I19" s="546"/>
      <c r="J19" s="546"/>
      <c r="K19" s="546"/>
      <c r="L19" s="554">
        <v>82</v>
      </c>
      <c r="M19" s="554"/>
      <c r="N19" s="554"/>
      <c r="O19" s="554"/>
      <c r="P19" s="554"/>
      <c r="Q19" s="554"/>
      <c r="R19" s="555"/>
      <c r="S19" s="555"/>
      <c r="T19" s="555"/>
      <c r="U19" s="555"/>
      <c r="V19" s="556"/>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7549742</v>
      </c>
      <c r="BO19" s="421"/>
      <c r="BP19" s="421"/>
      <c r="BQ19" s="421"/>
      <c r="BR19" s="421"/>
      <c r="BS19" s="421"/>
      <c r="BT19" s="421"/>
      <c r="BU19" s="422"/>
      <c r="BV19" s="420">
        <v>7521430</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5" t="s">
        <v>151</v>
      </c>
      <c r="C20" s="463"/>
      <c r="D20" s="463"/>
      <c r="E20" s="546"/>
      <c r="F20" s="546"/>
      <c r="G20" s="546"/>
      <c r="H20" s="546"/>
      <c r="I20" s="546"/>
      <c r="J20" s="546"/>
      <c r="K20" s="546"/>
      <c r="L20" s="554">
        <v>4389</v>
      </c>
      <c r="M20" s="554"/>
      <c r="N20" s="554"/>
      <c r="O20" s="554"/>
      <c r="P20" s="554"/>
      <c r="Q20" s="554"/>
      <c r="R20" s="555"/>
      <c r="S20" s="555"/>
      <c r="T20" s="555"/>
      <c r="U20" s="555"/>
      <c r="V20" s="556"/>
      <c r="W20" s="438"/>
      <c r="X20" s="439"/>
      <c r="Y20" s="439"/>
      <c r="Z20" s="439"/>
      <c r="AA20" s="439"/>
      <c r="AB20" s="439"/>
      <c r="AC20" s="557"/>
      <c r="AD20" s="557"/>
      <c r="AE20" s="557"/>
      <c r="AF20" s="557"/>
      <c r="AG20" s="557"/>
      <c r="AH20" s="557"/>
      <c r="AI20" s="557"/>
      <c r="AJ20" s="557"/>
      <c r="AK20" s="557"/>
      <c r="AL20" s="558"/>
      <c r="AM20" s="559"/>
      <c r="AN20" s="475"/>
      <c r="AO20" s="475"/>
      <c r="AP20" s="475"/>
      <c r="AQ20" s="475"/>
      <c r="AR20" s="475"/>
      <c r="AS20" s="475"/>
      <c r="AT20" s="476"/>
      <c r="AU20" s="560"/>
      <c r="AV20" s="561"/>
      <c r="AW20" s="561"/>
      <c r="AX20" s="562"/>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11060786</v>
      </c>
      <c r="BO22" s="384"/>
      <c r="BP22" s="384"/>
      <c r="BQ22" s="384"/>
      <c r="BR22" s="384"/>
      <c r="BS22" s="384"/>
      <c r="BT22" s="384"/>
      <c r="BU22" s="385"/>
      <c r="BV22" s="383">
        <v>11745192</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9800750</v>
      </c>
      <c r="BO23" s="421"/>
      <c r="BP23" s="421"/>
      <c r="BQ23" s="421"/>
      <c r="BR23" s="421"/>
      <c r="BS23" s="421"/>
      <c r="BT23" s="421"/>
      <c r="BU23" s="422"/>
      <c r="BV23" s="420">
        <v>10380027</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8100</v>
      </c>
      <c r="R24" s="472"/>
      <c r="S24" s="472"/>
      <c r="T24" s="472"/>
      <c r="U24" s="472"/>
      <c r="V24" s="514"/>
      <c r="W24" s="566"/>
      <c r="X24" s="567"/>
      <c r="Y24" s="568"/>
      <c r="Z24" s="470" t="s">
        <v>162</v>
      </c>
      <c r="AA24" s="450"/>
      <c r="AB24" s="450"/>
      <c r="AC24" s="450"/>
      <c r="AD24" s="450"/>
      <c r="AE24" s="450"/>
      <c r="AF24" s="450"/>
      <c r="AG24" s="451"/>
      <c r="AH24" s="471">
        <v>114</v>
      </c>
      <c r="AI24" s="472"/>
      <c r="AJ24" s="472"/>
      <c r="AK24" s="472"/>
      <c r="AL24" s="514"/>
      <c r="AM24" s="471">
        <v>355452</v>
      </c>
      <c r="AN24" s="472"/>
      <c r="AO24" s="472"/>
      <c r="AP24" s="472"/>
      <c r="AQ24" s="472"/>
      <c r="AR24" s="514"/>
      <c r="AS24" s="471">
        <v>3118</v>
      </c>
      <c r="AT24" s="472"/>
      <c r="AU24" s="472"/>
      <c r="AV24" s="472"/>
      <c r="AW24" s="472"/>
      <c r="AX24" s="473"/>
      <c r="AY24" s="539" t="s">
        <v>163</v>
      </c>
      <c r="AZ24" s="540"/>
      <c r="BA24" s="540"/>
      <c r="BB24" s="540"/>
      <c r="BC24" s="540"/>
      <c r="BD24" s="540"/>
      <c r="BE24" s="540"/>
      <c r="BF24" s="540"/>
      <c r="BG24" s="540"/>
      <c r="BH24" s="540"/>
      <c r="BI24" s="540"/>
      <c r="BJ24" s="540"/>
      <c r="BK24" s="540"/>
      <c r="BL24" s="540"/>
      <c r="BM24" s="541"/>
      <c r="BN24" s="420">
        <v>8806704</v>
      </c>
      <c r="BO24" s="421"/>
      <c r="BP24" s="421"/>
      <c r="BQ24" s="421"/>
      <c r="BR24" s="421"/>
      <c r="BS24" s="421"/>
      <c r="BT24" s="421"/>
      <c r="BU24" s="422"/>
      <c r="BV24" s="420">
        <v>9256761</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6300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1071678</v>
      </c>
      <c r="BO25" s="384"/>
      <c r="BP25" s="384"/>
      <c r="BQ25" s="384"/>
      <c r="BR25" s="384"/>
      <c r="BS25" s="384"/>
      <c r="BT25" s="384"/>
      <c r="BU25" s="385"/>
      <c r="BV25" s="383">
        <v>1136214</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5600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171</v>
      </c>
      <c r="F27" s="450"/>
      <c r="G27" s="450"/>
      <c r="H27" s="450"/>
      <c r="I27" s="450"/>
      <c r="J27" s="450"/>
      <c r="K27" s="451"/>
      <c r="L27" s="471">
        <v>1</v>
      </c>
      <c r="M27" s="472"/>
      <c r="N27" s="472"/>
      <c r="O27" s="472"/>
      <c r="P27" s="514"/>
      <c r="Q27" s="471">
        <v>3400</v>
      </c>
      <c r="R27" s="472"/>
      <c r="S27" s="472"/>
      <c r="T27" s="472"/>
      <c r="U27" s="472"/>
      <c r="V27" s="514"/>
      <c r="W27" s="566"/>
      <c r="X27" s="567"/>
      <c r="Y27" s="568"/>
      <c r="Z27" s="470" t="s">
        <v>172</v>
      </c>
      <c r="AA27" s="450"/>
      <c r="AB27" s="450"/>
      <c r="AC27" s="450"/>
      <c r="AD27" s="450"/>
      <c r="AE27" s="450"/>
      <c r="AF27" s="450"/>
      <c r="AG27" s="451"/>
      <c r="AH27" s="471">
        <v>2</v>
      </c>
      <c r="AI27" s="472"/>
      <c r="AJ27" s="472"/>
      <c r="AK27" s="472"/>
      <c r="AL27" s="514"/>
      <c r="AM27" s="471" t="s">
        <v>169</v>
      </c>
      <c r="AN27" s="472"/>
      <c r="AO27" s="472"/>
      <c r="AP27" s="472"/>
      <c r="AQ27" s="472"/>
      <c r="AR27" s="514"/>
      <c r="AS27" s="471" t="s">
        <v>169</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42">
        <v>281614</v>
      </c>
      <c r="BO27" s="543"/>
      <c r="BP27" s="543"/>
      <c r="BQ27" s="543"/>
      <c r="BR27" s="543"/>
      <c r="BS27" s="543"/>
      <c r="BT27" s="543"/>
      <c r="BU27" s="544"/>
      <c r="BV27" s="542">
        <v>281450</v>
      </c>
      <c r="BW27" s="543"/>
      <c r="BX27" s="543"/>
      <c r="BY27" s="543"/>
      <c r="BZ27" s="543"/>
      <c r="CA27" s="543"/>
      <c r="CB27" s="543"/>
      <c r="CC27" s="544"/>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174</v>
      </c>
      <c r="F28" s="450"/>
      <c r="G28" s="450"/>
      <c r="H28" s="450"/>
      <c r="I28" s="450"/>
      <c r="J28" s="450"/>
      <c r="K28" s="451"/>
      <c r="L28" s="471">
        <v>1</v>
      </c>
      <c r="M28" s="472"/>
      <c r="N28" s="472"/>
      <c r="O28" s="472"/>
      <c r="P28" s="514"/>
      <c r="Q28" s="471">
        <v>2800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1047331</v>
      </c>
      <c r="BO28" s="384"/>
      <c r="BP28" s="384"/>
      <c r="BQ28" s="384"/>
      <c r="BR28" s="384"/>
      <c r="BS28" s="384"/>
      <c r="BT28" s="384"/>
      <c r="BU28" s="385"/>
      <c r="BV28" s="383">
        <v>1046611</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177</v>
      </c>
      <c r="F29" s="450"/>
      <c r="G29" s="450"/>
      <c r="H29" s="450"/>
      <c r="I29" s="450"/>
      <c r="J29" s="450"/>
      <c r="K29" s="451"/>
      <c r="L29" s="471">
        <v>10</v>
      </c>
      <c r="M29" s="472"/>
      <c r="N29" s="472"/>
      <c r="O29" s="472"/>
      <c r="P29" s="514"/>
      <c r="Q29" s="471">
        <v>2650</v>
      </c>
      <c r="R29" s="472"/>
      <c r="S29" s="472"/>
      <c r="T29" s="472"/>
      <c r="U29" s="472"/>
      <c r="V29" s="514"/>
      <c r="W29" s="569"/>
      <c r="X29" s="570"/>
      <c r="Y29" s="571"/>
      <c r="Z29" s="470" t="s">
        <v>178</v>
      </c>
      <c r="AA29" s="450"/>
      <c r="AB29" s="450"/>
      <c r="AC29" s="450"/>
      <c r="AD29" s="450"/>
      <c r="AE29" s="450"/>
      <c r="AF29" s="450"/>
      <c r="AG29" s="451"/>
      <c r="AH29" s="471">
        <v>116</v>
      </c>
      <c r="AI29" s="472"/>
      <c r="AJ29" s="472"/>
      <c r="AK29" s="472"/>
      <c r="AL29" s="514"/>
      <c r="AM29" s="471">
        <v>363120</v>
      </c>
      <c r="AN29" s="472"/>
      <c r="AO29" s="472"/>
      <c r="AP29" s="472"/>
      <c r="AQ29" s="472"/>
      <c r="AR29" s="514"/>
      <c r="AS29" s="471">
        <v>3130</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1008588</v>
      </c>
      <c r="BO29" s="421"/>
      <c r="BP29" s="421"/>
      <c r="BQ29" s="421"/>
      <c r="BR29" s="421"/>
      <c r="BS29" s="421"/>
      <c r="BT29" s="421"/>
      <c r="BU29" s="422"/>
      <c r="BV29" s="420">
        <v>907973</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50">
        <v>97.9</v>
      </c>
      <c r="AI30" s="551"/>
      <c r="AJ30" s="551"/>
      <c r="AK30" s="551"/>
      <c r="AL30" s="551"/>
      <c r="AM30" s="551"/>
      <c r="AN30" s="551"/>
      <c r="AO30" s="551"/>
      <c r="AP30" s="551"/>
      <c r="AQ30" s="551"/>
      <c r="AR30" s="551"/>
      <c r="AS30" s="551"/>
      <c r="AT30" s="551"/>
      <c r="AU30" s="551"/>
      <c r="AV30" s="551"/>
      <c r="AW30" s="551"/>
      <c r="AX30" s="553"/>
      <c r="AY30" s="580"/>
      <c r="AZ30" s="581"/>
      <c r="BA30" s="581"/>
      <c r="BB30" s="582"/>
      <c r="BC30" s="539" t="s">
        <v>48</v>
      </c>
      <c r="BD30" s="540"/>
      <c r="BE30" s="540"/>
      <c r="BF30" s="540"/>
      <c r="BG30" s="540"/>
      <c r="BH30" s="540"/>
      <c r="BI30" s="540"/>
      <c r="BJ30" s="540"/>
      <c r="BK30" s="540"/>
      <c r="BL30" s="540"/>
      <c r="BM30" s="541"/>
      <c r="BN30" s="542">
        <v>1405544</v>
      </c>
      <c r="BO30" s="543"/>
      <c r="BP30" s="543"/>
      <c r="BQ30" s="543"/>
      <c r="BR30" s="543"/>
      <c r="BS30" s="543"/>
      <c r="BT30" s="543"/>
      <c r="BU30" s="544"/>
      <c r="BV30" s="542">
        <v>1330516</v>
      </c>
      <c r="BW30" s="543"/>
      <c r="BX30" s="543"/>
      <c r="BY30" s="543"/>
      <c r="BZ30" s="543"/>
      <c r="CA30" s="543"/>
      <c r="CB30" s="543"/>
      <c r="CC30" s="544"/>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187</v>
      </c>
      <c r="D33" s="444"/>
      <c r="E33" s="409" t="s">
        <v>188</v>
      </c>
      <c r="F33" s="409"/>
      <c r="G33" s="409"/>
      <c r="H33" s="409"/>
      <c r="I33" s="409"/>
      <c r="J33" s="409"/>
      <c r="K33" s="409"/>
      <c r="L33" s="409"/>
      <c r="M33" s="409"/>
      <c r="N33" s="409"/>
      <c r="O33" s="409"/>
      <c r="P33" s="409"/>
      <c r="Q33" s="409"/>
      <c r="R33" s="409"/>
      <c r="S33" s="409"/>
      <c r="T33" s="200"/>
      <c r="U33" s="444" t="s">
        <v>187</v>
      </c>
      <c r="V33" s="444"/>
      <c r="W33" s="409" t="s">
        <v>188</v>
      </c>
      <c r="X33" s="409"/>
      <c r="Y33" s="409"/>
      <c r="Z33" s="409"/>
      <c r="AA33" s="409"/>
      <c r="AB33" s="409"/>
      <c r="AC33" s="409"/>
      <c r="AD33" s="409"/>
      <c r="AE33" s="409"/>
      <c r="AF33" s="409"/>
      <c r="AG33" s="409"/>
      <c r="AH33" s="409"/>
      <c r="AI33" s="409"/>
      <c r="AJ33" s="409"/>
      <c r="AK33" s="409"/>
      <c r="AL33" s="200"/>
      <c r="AM33" s="444" t="s">
        <v>187</v>
      </c>
      <c r="AN33" s="444"/>
      <c r="AO33" s="409" t="s">
        <v>188</v>
      </c>
      <c r="AP33" s="409"/>
      <c r="AQ33" s="409"/>
      <c r="AR33" s="409"/>
      <c r="AS33" s="409"/>
      <c r="AT33" s="409"/>
      <c r="AU33" s="409"/>
      <c r="AV33" s="409"/>
      <c r="AW33" s="409"/>
      <c r="AX33" s="409"/>
      <c r="AY33" s="409"/>
      <c r="AZ33" s="409"/>
      <c r="BA33" s="409"/>
      <c r="BB33" s="409"/>
      <c r="BC33" s="409"/>
      <c r="BD33" s="201"/>
      <c r="BE33" s="409" t="s">
        <v>189</v>
      </c>
      <c r="BF33" s="409"/>
      <c r="BG33" s="409" t="s">
        <v>190</v>
      </c>
      <c r="BH33" s="409"/>
      <c r="BI33" s="409"/>
      <c r="BJ33" s="409"/>
      <c r="BK33" s="409"/>
      <c r="BL33" s="409"/>
      <c r="BM33" s="409"/>
      <c r="BN33" s="409"/>
      <c r="BO33" s="409"/>
      <c r="BP33" s="409"/>
      <c r="BQ33" s="409"/>
      <c r="BR33" s="409"/>
      <c r="BS33" s="409"/>
      <c r="BT33" s="409"/>
      <c r="BU33" s="409"/>
      <c r="BV33" s="201"/>
      <c r="BW33" s="444" t="s">
        <v>189</v>
      </c>
      <c r="BX33" s="444"/>
      <c r="BY33" s="409" t="s">
        <v>191</v>
      </c>
      <c r="BZ33" s="409"/>
      <c r="CA33" s="409"/>
      <c r="CB33" s="409"/>
      <c r="CC33" s="409"/>
      <c r="CD33" s="409"/>
      <c r="CE33" s="409"/>
      <c r="CF33" s="409"/>
      <c r="CG33" s="409"/>
      <c r="CH33" s="409"/>
      <c r="CI33" s="409"/>
      <c r="CJ33" s="409"/>
      <c r="CK33" s="409"/>
      <c r="CL33" s="409"/>
      <c r="CM33" s="409"/>
      <c r="CN33" s="200"/>
      <c r="CO33" s="444" t="s">
        <v>187</v>
      </c>
      <c r="CP33" s="444"/>
      <c r="CQ33" s="409" t="s">
        <v>192</v>
      </c>
      <c r="CR33" s="409"/>
      <c r="CS33" s="409"/>
      <c r="CT33" s="409"/>
      <c r="CU33" s="409"/>
      <c r="CV33" s="409"/>
      <c r="CW33" s="409"/>
      <c r="CX33" s="409"/>
      <c r="CY33" s="409"/>
      <c r="CZ33" s="409"/>
      <c r="DA33" s="409"/>
      <c r="DB33" s="409"/>
      <c r="DC33" s="409"/>
      <c r="DD33" s="409"/>
      <c r="DE33" s="409"/>
      <c r="DF33" s="200"/>
      <c r="DG33" s="609" t="s">
        <v>193</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75"/>
      <c r="BE34" s="610">
        <f>IF(BG34="","",MAX(C34:D43,U34:V43,AM34:AN43)+1)</f>
        <v>7</v>
      </c>
      <c r="BF34" s="610"/>
      <c r="BG34" s="611" t="str">
        <f>IF('各会計、関係団体の財政状況及び健全化判断比率'!B33="","",'各会計、関係団体の財政状況及び健全化判断比率'!B33)</f>
        <v>下水道特別会計</v>
      </c>
      <c r="BH34" s="611"/>
      <c r="BI34" s="611"/>
      <c r="BJ34" s="611"/>
      <c r="BK34" s="611"/>
      <c r="BL34" s="611"/>
      <c r="BM34" s="611"/>
      <c r="BN34" s="611"/>
      <c r="BO34" s="611"/>
      <c r="BP34" s="611"/>
      <c r="BQ34" s="611"/>
      <c r="BR34" s="611"/>
      <c r="BS34" s="611"/>
      <c r="BT34" s="611"/>
      <c r="BU34" s="611"/>
      <c r="BV34" s="175"/>
      <c r="BW34" s="610">
        <f>IF(BY34="","",MAX(C34:D43,U34:V43,AM34:AN43,BE34:BF43)+1)</f>
        <v>9</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75"/>
      <c r="CO34" s="610">
        <f>IF(CQ34="","",MAX(C34:D43,U34:V43,AM34:AN43,BE34:BF43,BW34:BX43)+1)</f>
        <v>17</v>
      </c>
      <c r="CP34" s="610"/>
      <c r="CQ34" s="611" t="str">
        <f>IF('各会計、関係団体の財政状況及び健全化判断比率'!BS7="","",'各会計、関係団体の財政状況及び健全化判断比率'!BS7)</f>
        <v>白鷹町アルカディア財団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75"/>
      <c r="AM35" s="610">
        <f t="shared" ref="AM35:AM43" si="0">IF(AO35="","",AM34+1)</f>
        <v>6</v>
      </c>
      <c r="AN35" s="610"/>
      <c r="AO35" s="611" t="str">
        <f>IF('各会計、関係団体の財政状況及び健全化判断比率'!B32="","",'各会計、関係団体の財政状況及び健全化判断比率'!B32)</f>
        <v>病院事業会計</v>
      </c>
      <c r="AP35" s="611"/>
      <c r="AQ35" s="611"/>
      <c r="AR35" s="611"/>
      <c r="AS35" s="611"/>
      <c r="AT35" s="611"/>
      <c r="AU35" s="611"/>
      <c r="AV35" s="611"/>
      <c r="AW35" s="611"/>
      <c r="AX35" s="611"/>
      <c r="AY35" s="611"/>
      <c r="AZ35" s="611"/>
      <c r="BA35" s="611"/>
      <c r="BB35" s="611"/>
      <c r="BC35" s="611"/>
      <c r="BD35" s="175"/>
      <c r="BE35" s="610">
        <f t="shared" ref="BE35:BE43" si="1">IF(BG35="","",BE34+1)</f>
        <v>8</v>
      </c>
      <c r="BF35" s="610"/>
      <c r="BG35" s="611" t="str">
        <f>IF('各会計、関係団体の財政状況及び健全化判断比率'!B34="","",'各会計、関係団体の財政状況及び健全化判断比率'!B34)</f>
        <v>農業集落排水特別会計</v>
      </c>
      <c r="BH35" s="611"/>
      <c r="BI35" s="611"/>
      <c r="BJ35" s="611"/>
      <c r="BK35" s="611"/>
      <c r="BL35" s="611"/>
      <c r="BM35" s="611"/>
      <c r="BN35" s="611"/>
      <c r="BO35" s="611"/>
      <c r="BP35" s="611"/>
      <c r="BQ35" s="611"/>
      <c r="BR35" s="611"/>
      <c r="BS35" s="611"/>
      <c r="BT35" s="611"/>
      <c r="BU35" s="611"/>
      <c r="BV35" s="175"/>
      <c r="BW35" s="610">
        <f t="shared" ref="BW35:BW43" si="2">IF(BY35="","",BW34+1)</f>
        <v>10</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75"/>
      <c r="CO35" s="610">
        <f t="shared" ref="CO35:CO43" si="3">IF(CQ35="","",CO34+1)</f>
        <v>18</v>
      </c>
      <c r="CP35" s="610"/>
      <c r="CQ35" s="611" t="str">
        <f>IF('各会計、関係団体の財政状況及び健全化判断比率'!BS8="","",'各会計、関係団体の財政状況及び健全化判断比率'!BS8)</f>
        <v>ケイエスしらたか</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11</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75"/>
      <c r="CO36" s="610">
        <f t="shared" si="3"/>
        <v>19</v>
      </c>
      <c r="CP36" s="610"/>
      <c r="CQ36" s="611" t="str">
        <f>IF('各会計、関係団体の財政状況及び健全化判断比率'!BS9="","",'各会計、関係団体の財政状況及び健全化判断比率'!BS9)</f>
        <v>山形鉄道</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12</v>
      </c>
      <c r="BX37" s="610"/>
      <c r="BY37" s="611" t="str">
        <f>IF('各会計、関係団体の財政状況及び健全化判断比率'!B71="","",'各会計、関係団体の財政状況及び健全化判断比率'!B71)</f>
        <v>山形県市町村交通災害共済組合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13</v>
      </c>
      <c r="BX38" s="610"/>
      <c r="BY38" s="611" t="str">
        <f>IF('各会計、関係団体の財政状況及び健全化判断比率'!B72="","",'各会計、関係団体の財政状況及び健全化判断比率'!B72)</f>
        <v>置賜広域行政事務組合</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14</v>
      </c>
      <c r="BX39" s="610"/>
      <c r="BY39" s="611" t="str">
        <f>IF('各会計、関係団体の財政状況及び健全化判断比率'!B73="","",'各会計、関係団体の財政状況及び健全化判断比率'!B73)</f>
        <v>西置賜行政組合</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f t="shared" si="2"/>
        <v>15</v>
      </c>
      <c r="BX40" s="610"/>
      <c r="BY40" s="611" t="str">
        <f>IF('各会計、関係団体の財政状況及び健全化判断比率'!B74="","",'各会計、関係団体の財政状況及び健全化判断比率'!B74)</f>
        <v>山形県後期高齢者医療広域連合（普通会計分）</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f t="shared" si="2"/>
        <v>16</v>
      </c>
      <c r="BX41" s="610"/>
      <c r="BY41" s="611" t="str">
        <f>IF('各会計、関係団体の財政状況及び健全化判断比率'!B75="","",'各会計、関係団体の財政状況及び健全化判断比率'!B75)</f>
        <v>山形県後期高齢者医療広域連合（事業会計分）</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Gpq+Xpb6KL46uccTsJUZZ4U8Jc7JHLA31xvSYpOHDezTggDQ1bAf1AY7qbIUdbJudU29tQFf/dLpD4Y+Zo7ffQ==" saltValue="1O452TEQCt25KBODFqbA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203</v>
      </c>
      <c r="DI1" s="616"/>
      <c r="DJ1" s="616"/>
      <c r="DK1" s="616"/>
      <c r="DL1" s="616"/>
      <c r="DM1" s="616"/>
      <c r="DN1" s="617"/>
      <c r="DO1" s="208"/>
      <c r="DP1" s="615" t="s">
        <v>204</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1227136</v>
      </c>
      <c r="S5" s="626"/>
      <c r="T5" s="626"/>
      <c r="U5" s="626"/>
      <c r="V5" s="626"/>
      <c r="W5" s="626"/>
      <c r="X5" s="626"/>
      <c r="Y5" s="627"/>
      <c r="Z5" s="628">
        <v>12</v>
      </c>
      <c r="AA5" s="628"/>
      <c r="AB5" s="628"/>
      <c r="AC5" s="628"/>
      <c r="AD5" s="629">
        <v>1187203</v>
      </c>
      <c r="AE5" s="629"/>
      <c r="AF5" s="629"/>
      <c r="AG5" s="629"/>
      <c r="AH5" s="629"/>
      <c r="AI5" s="629"/>
      <c r="AJ5" s="629"/>
      <c r="AK5" s="629"/>
      <c r="AL5" s="630">
        <v>22.5</v>
      </c>
      <c r="AM5" s="631"/>
      <c r="AN5" s="631"/>
      <c r="AO5" s="632"/>
      <c r="AP5" s="622" t="s">
        <v>217</v>
      </c>
      <c r="AQ5" s="623"/>
      <c r="AR5" s="623"/>
      <c r="AS5" s="623"/>
      <c r="AT5" s="623"/>
      <c r="AU5" s="623"/>
      <c r="AV5" s="623"/>
      <c r="AW5" s="623"/>
      <c r="AX5" s="623"/>
      <c r="AY5" s="623"/>
      <c r="AZ5" s="623"/>
      <c r="BA5" s="623"/>
      <c r="BB5" s="623"/>
      <c r="BC5" s="623"/>
      <c r="BD5" s="623"/>
      <c r="BE5" s="623"/>
      <c r="BF5" s="624"/>
      <c r="BG5" s="636">
        <v>1183795</v>
      </c>
      <c r="BH5" s="637"/>
      <c r="BI5" s="637"/>
      <c r="BJ5" s="637"/>
      <c r="BK5" s="637"/>
      <c r="BL5" s="637"/>
      <c r="BM5" s="637"/>
      <c r="BN5" s="638"/>
      <c r="BO5" s="639">
        <v>96.5</v>
      </c>
      <c r="BP5" s="639"/>
      <c r="BQ5" s="639"/>
      <c r="BR5" s="639"/>
      <c r="BS5" s="640">
        <v>5374</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110632</v>
      </c>
      <c r="S6" s="637"/>
      <c r="T6" s="637"/>
      <c r="U6" s="637"/>
      <c r="V6" s="637"/>
      <c r="W6" s="637"/>
      <c r="X6" s="637"/>
      <c r="Y6" s="638"/>
      <c r="Z6" s="639">
        <v>1.1000000000000001</v>
      </c>
      <c r="AA6" s="639"/>
      <c r="AB6" s="639"/>
      <c r="AC6" s="639"/>
      <c r="AD6" s="640">
        <v>110632</v>
      </c>
      <c r="AE6" s="640"/>
      <c r="AF6" s="640"/>
      <c r="AG6" s="640"/>
      <c r="AH6" s="640"/>
      <c r="AI6" s="640"/>
      <c r="AJ6" s="640"/>
      <c r="AK6" s="640"/>
      <c r="AL6" s="641">
        <v>2.1</v>
      </c>
      <c r="AM6" s="642"/>
      <c r="AN6" s="642"/>
      <c r="AO6" s="643"/>
      <c r="AP6" s="633" t="s">
        <v>222</v>
      </c>
      <c r="AQ6" s="634"/>
      <c r="AR6" s="634"/>
      <c r="AS6" s="634"/>
      <c r="AT6" s="634"/>
      <c r="AU6" s="634"/>
      <c r="AV6" s="634"/>
      <c r="AW6" s="634"/>
      <c r="AX6" s="634"/>
      <c r="AY6" s="634"/>
      <c r="AZ6" s="634"/>
      <c r="BA6" s="634"/>
      <c r="BB6" s="634"/>
      <c r="BC6" s="634"/>
      <c r="BD6" s="634"/>
      <c r="BE6" s="634"/>
      <c r="BF6" s="635"/>
      <c r="BG6" s="636">
        <v>1183795</v>
      </c>
      <c r="BH6" s="637"/>
      <c r="BI6" s="637"/>
      <c r="BJ6" s="637"/>
      <c r="BK6" s="637"/>
      <c r="BL6" s="637"/>
      <c r="BM6" s="637"/>
      <c r="BN6" s="638"/>
      <c r="BO6" s="639">
        <v>96.5</v>
      </c>
      <c r="BP6" s="639"/>
      <c r="BQ6" s="639"/>
      <c r="BR6" s="639"/>
      <c r="BS6" s="640">
        <v>5374</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90767</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90767</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342</v>
      </c>
      <c r="S7" s="637"/>
      <c r="T7" s="637"/>
      <c r="U7" s="637"/>
      <c r="V7" s="637"/>
      <c r="W7" s="637"/>
      <c r="X7" s="637"/>
      <c r="Y7" s="638"/>
      <c r="Z7" s="639">
        <v>0</v>
      </c>
      <c r="AA7" s="639"/>
      <c r="AB7" s="639"/>
      <c r="AC7" s="639"/>
      <c r="AD7" s="640">
        <v>342</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525117</v>
      </c>
      <c r="BH7" s="637"/>
      <c r="BI7" s="637"/>
      <c r="BJ7" s="637"/>
      <c r="BK7" s="637"/>
      <c r="BL7" s="637"/>
      <c r="BM7" s="637"/>
      <c r="BN7" s="638"/>
      <c r="BO7" s="639">
        <v>42.8</v>
      </c>
      <c r="BP7" s="639"/>
      <c r="BQ7" s="639"/>
      <c r="BR7" s="639"/>
      <c r="BS7" s="640">
        <v>5374</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1676789</v>
      </c>
      <c r="CS7" s="637"/>
      <c r="CT7" s="637"/>
      <c r="CU7" s="637"/>
      <c r="CV7" s="637"/>
      <c r="CW7" s="637"/>
      <c r="CX7" s="637"/>
      <c r="CY7" s="638"/>
      <c r="CZ7" s="639">
        <v>17.600000000000001</v>
      </c>
      <c r="DA7" s="639"/>
      <c r="DB7" s="639"/>
      <c r="DC7" s="639"/>
      <c r="DD7" s="645">
        <v>55043</v>
      </c>
      <c r="DE7" s="637"/>
      <c r="DF7" s="637"/>
      <c r="DG7" s="637"/>
      <c r="DH7" s="637"/>
      <c r="DI7" s="637"/>
      <c r="DJ7" s="637"/>
      <c r="DK7" s="637"/>
      <c r="DL7" s="637"/>
      <c r="DM7" s="637"/>
      <c r="DN7" s="637"/>
      <c r="DO7" s="637"/>
      <c r="DP7" s="638"/>
      <c r="DQ7" s="645">
        <v>1421600</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4150</v>
      </c>
      <c r="S8" s="637"/>
      <c r="T8" s="637"/>
      <c r="U8" s="637"/>
      <c r="V8" s="637"/>
      <c r="W8" s="637"/>
      <c r="X8" s="637"/>
      <c r="Y8" s="638"/>
      <c r="Z8" s="639">
        <v>0</v>
      </c>
      <c r="AA8" s="639"/>
      <c r="AB8" s="639"/>
      <c r="AC8" s="639"/>
      <c r="AD8" s="640">
        <v>4150</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22849</v>
      </c>
      <c r="BH8" s="637"/>
      <c r="BI8" s="637"/>
      <c r="BJ8" s="637"/>
      <c r="BK8" s="637"/>
      <c r="BL8" s="637"/>
      <c r="BM8" s="637"/>
      <c r="BN8" s="638"/>
      <c r="BO8" s="639">
        <v>1.9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2240281</v>
      </c>
      <c r="CS8" s="637"/>
      <c r="CT8" s="637"/>
      <c r="CU8" s="637"/>
      <c r="CV8" s="637"/>
      <c r="CW8" s="637"/>
      <c r="CX8" s="637"/>
      <c r="CY8" s="638"/>
      <c r="CZ8" s="639">
        <v>23.4</v>
      </c>
      <c r="DA8" s="639"/>
      <c r="DB8" s="639"/>
      <c r="DC8" s="639"/>
      <c r="DD8" s="645">
        <v>13347</v>
      </c>
      <c r="DE8" s="637"/>
      <c r="DF8" s="637"/>
      <c r="DG8" s="637"/>
      <c r="DH8" s="637"/>
      <c r="DI8" s="637"/>
      <c r="DJ8" s="637"/>
      <c r="DK8" s="637"/>
      <c r="DL8" s="637"/>
      <c r="DM8" s="637"/>
      <c r="DN8" s="637"/>
      <c r="DO8" s="637"/>
      <c r="DP8" s="638"/>
      <c r="DQ8" s="645">
        <v>1176412</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4993</v>
      </c>
      <c r="S9" s="637"/>
      <c r="T9" s="637"/>
      <c r="U9" s="637"/>
      <c r="V9" s="637"/>
      <c r="W9" s="637"/>
      <c r="X9" s="637"/>
      <c r="Y9" s="638"/>
      <c r="Z9" s="639">
        <v>0</v>
      </c>
      <c r="AA9" s="639"/>
      <c r="AB9" s="639"/>
      <c r="AC9" s="639"/>
      <c r="AD9" s="640">
        <v>4993</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443364</v>
      </c>
      <c r="BH9" s="637"/>
      <c r="BI9" s="637"/>
      <c r="BJ9" s="637"/>
      <c r="BK9" s="637"/>
      <c r="BL9" s="637"/>
      <c r="BM9" s="637"/>
      <c r="BN9" s="638"/>
      <c r="BO9" s="639">
        <v>36.1</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874136</v>
      </c>
      <c r="CS9" s="637"/>
      <c r="CT9" s="637"/>
      <c r="CU9" s="637"/>
      <c r="CV9" s="637"/>
      <c r="CW9" s="637"/>
      <c r="CX9" s="637"/>
      <c r="CY9" s="638"/>
      <c r="CZ9" s="639">
        <v>9.1</v>
      </c>
      <c r="DA9" s="639"/>
      <c r="DB9" s="639"/>
      <c r="DC9" s="639"/>
      <c r="DD9" s="645">
        <v>3041</v>
      </c>
      <c r="DE9" s="637"/>
      <c r="DF9" s="637"/>
      <c r="DG9" s="637"/>
      <c r="DH9" s="637"/>
      <c r="DI9" s="637"/>
      <c r="DJ9" s="637"/>
      <c r="DK9" s="637"/>
      <c r="DL9" s="637"/>
      <c r="DM9" s="637"/>
      <c r="DN9" s="637"/>
      <c r="DO9" s="637"/>
      <c r="DP9" s="638"/>
      <c r="DQ9" s="645">
        <v>712510</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26648</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31378</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6370</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317901</v>
      </c>
      <c r="S11" s="637"/>
      <c r="T11" s="637"/>
      <c r="U11" s="637"/>
      <c r="V11" s="637"/>
      <c r="W11" s="637"/>
      <c r="X11" s="637"/>
      <c r="Y11" s="638"/>
      <c r="Z11" s="641">
        <v>3.1</v>
      </c>
      <c r="AA11" s="642"/>
      <c r="AB11" s="642"/>
      <c r="AC11" s="648"/>
      <c r="AD11" s="645">
        <v>317901</v>
      </c>
      <c r="AE11" s="637"/>
      <c r="AF11" s="637"/>
      <c r="AG11" s="637"/>
      <c r="AH11" s="637"/>
      <c r="AI11" s="637"/>
      <c r="AJ11" s="637"/>
      <c r="AK11" s="638"/>
      <c r="AL11" s="641">
        <v>6</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32256</v>
      </c>
      <c r="BH11" s="637"/>
      <c r="BI11" s="637"/>
      <c r="BJ11" s="637"/>
      <c r="BK11" s="637"/>
      <c r="BL11" s="637"/>
      <c r="BM11" s="637"/>
      <c r="BN11" s="638"/>
      <c r="BO11" s="639">
        <v>2.6</v>
      </c>
      <c r="BP11" s="639"/>
      <c r="BQ11" s="639"/>
      <c r="BR11" s="639"/>
      <c r="BS11" s="640">
        <v>5374</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664818</v>
      </c>
      <c r="CS11" s="637"/>
      <c r="CT11" s="637"/>
      <c r="CU11" s="637"/>
      <c r="CV11" s="637"/>
      <c r="CW11" s="637"/>
      <c r="CX11" s="637"/>
      <c r="CY11" s="638"/>
      <c r="CZ11" s="639">
        <v>7</v>
      </c>
      <c r="DA11" s="639"/>
      <c r="DB11" s="639"/>
      <c r="DC11" s="639"/>
      <c r="DD11" s="645">
        <v>154527</v>
      </c>
      <c r="DE11" s="637"/>
      <c r="DF11" s="637"/>
      <c r="DG11" s="637"/>
      <c r="DH11" s="637"/>
      <c r="DI11" s="637"/>
      <c r="DJ11" s="637"/>
      <c r="DK11" s="637"/>
      <c r="DL11" s="637"/>
      <c r="DM11" s="637"/>
      <c r="DN11" s="637"/>
      <c r="DO11" s="637"/>
      <c r="DP11" s="638"/>
      <c r="DQ11" s="645">
        <v>326023</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532967</v>
      </c>
      <c r="BH12" s="637"/>
      <c r="BI12" s="637"/>
      <c r="BJ12" s="637"/>
      <c r="BK12" s="637"/>
      <c r="BL12" s="637"/>
      <c r="BM12" s="637"/>
      <c r="BN12" s="638"/>
      <c r="BO12" s="639">
        <v>43.4</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379591</v>
      </c>
      <c r="CS12" s="637"/>
      <c r="CT12" s="637"/>
      <c r="CU12" s="637"/>
      <c r="CV12" s="637"/>
      <c r="CW12" s="637"/>
      <c r="CX12" s="637"/>
      <c r="CY12" s="638"/>
      <c r="CZ12" s="639">
        <v>4</v>
      </c>
      <c r="DA12" s="639"/>
      <c r="DB12" s="639"/>
      <c r="DC12" s="639"/>
      <c r="DD12" s="645">
        <v>2497</v>
      </c>
      <c r="DE12" s="637"/>
      <c r="DF12" s="637"/>
      <c r="DG12" s="637"/>
      <c r="DH12" s="637"/>
      <c r="DI12" s="637"/>
      <c r="DJ12" s="637"/>
      <c r="DK12" s="637"/>
      <c r="DL12" s="637"/>
      <c r="DM12" s="637"/>
      <c r="DN12" s="637"/>
      <c r="DO12" s="637"/>
      <c r="DP12" s="638"/>
      <c r="DQ12" s="645">
        <v>312501</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530999</v>
      </c>
      <c r="BH13" s="637"/>
      <c r="BI13" s="637"/>
      <c r="BJ13" s="637"/>
      <c r="BK13" s="637"/>
      <c r="BL13" s="637"/>
      <c r="BM13" s="637"/>
      <c r="BN13" s="638"/>
      <c r="BO13" s="639">
        <v>43.3</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908413</v>
      </c>
      <c r="CS13" s="637"/>
      <c r="CT13" s="637"/>
      <c r="CU13" s="637"/>
      <c r="CV13" s="637"/>
      <c r="CW13" s="637"/>
      <c r="CX13" s="637"/>
      <c r="CY13" s="638"/>
      <c r="CZ13" s="639">
        <v>9.5</v>
      </c>
      <c r="DA13" s="639"/>
      <c r="DB13" s="639"/>
      <c r="DC13" s="639"/>
      <c r="DD13" s="645">
        <v>437401</v>
      </c>
      <c r="DE13" s="637"/>
      <c r="DF13" s="637"/>
      <c r="DG13" s="637"/>
      <c r="DH13" s="637"/>
      <c r="DI13" s="637"/>
      <c r="DJ13" s="637"/>
      <c r="DK13" s="637"/>
      <c r="DL13" s="637"/>
      <c r="DM13" s="637"/>
      <c r="DN13" s="637"/>
      <c r="DO13" s="637"/>
      <c r="DP13" s="638"/>
      <c r="DQ13" s="645">
        <v>496502</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v>830</v>
      </c>
      <c r="S14" s="637"/>
      <c r="T14" s="637"/>
      <c r="U14" s="637"/>
      <c r="V14" s="637"/>
      <c r="W14" s="637"/>
      <c r="X14" s="637"/>
      <c r="Y14" s="638"/>
      <c r="Z14" s="639">
        <v>0</v>
      </c>
      <c r="AA14" s="639"/>
      <c r="AB14" s="639"/>
      <c r="AC14" s="639"/>
      <c r="AD14" s="640">
        <v>830</v>
      </c>
      <c r="AE14" s="640"/>
      <c r="AF14" s="640"/>
      <c r="AG14" s="640"/>
      <c r="AH14" s="640"/>
      <c r="AI14" s="640"/>
      <c r="AJ14" s="640"/>
      <c r="AK14" s="640"/>
      <c r="AL14" s="641">
        <v>0</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57488</v>
      </c>
      <c r="BH14" s="637"/>
      <c r="BI14" s="637"/>
      <c r="BJ14" s="637"/>
      <c r="BK14" s="637"/>
      <c r="BL14" s="637"/>
      <c r="BM14" s="637"/>
      <c r="BN14" s="638"/>
      <c r="BO14" s="639">
        <v>4.7</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404970</v>
      </c>
      <c r="CS14" s="637"/>
      <c r="CT14" s="637"/>
      <c r="CU14" s="637"/>
      <c r="CV14" s="637"/>
      <c r="CW14" s="637"/>
      <c r="CX14" s="637"/>
      <c r="CY14" s="638"/>
      <c r="CZ14" s="639">
        <v>4.2</v>
      </c>
      <c r="DA14" s="639"/>
      <c r="DB14" s="639"/>
      <c r="DC14" s="639"/>
      <c r="DD14" s="645">
        <v>24555</v>
      </c>
      <c r="DE14" s="637"/>
      <c r="DF14" s="637"/>
      <c r="DG14" s="637"/>
      <c r="DH14" s="637"/>
      <c r="DI14" s="637"/>
      <c r="DJ14" s="637"/>
      <c r="DK14" s="637"/>
      <c r="DL14" s="637"/>
      <c r="DM14" s="637"/>
      <c r="DN14" s="637"/>
      <c r="DO14" s="637"/>
      <c r="DP14" s="638"/>
      <c r="DQ14" s="645">
        <v>381046</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68223</v>
      </c>
      <c r="BH15" s="637"/>
      <c r="BI15" s="637"/>
      <c r="BJ15" s="637"/>
      <c r="BK15" s="637"/>
      <c r="BL15" s="637"/>
      <c r="BM15" s="637"/>
      <c r="BN15" s="638"/>
      <c r="BO15" s="639">
        <v>5.6</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832190</v>
      </c>
      <c r="CS15" s="637"/>
      <c r="CT15" s="637"/>
      <c r="CU15" s="637"/>
      <c r="CV15" s="637"/>
      <c r="CW15" s="637"/>
      <c r="CX15" s="637"/>
      <c r="CY15" s="638"/>
      <c r="CZ15" s="639">
        <v>8.6999999999999993</v>
      </c>
      <c r="DA15" s="639"/>
      <c r="DB15" s="639"/>
      <c r="DC15" s="639"/>
      <c r="DD15" s="645">
        <v>171419</v>
      </c>
      <c r="DE15" s="637"/>
      <c r="DF15" s="637"/>
      <c r="DG15" s="637"/>
      <c r="DH15" s="637"/>
      <c r="DI15" s="637"/>
      <c r="DJ15" s="637"/>
      <c r="DK15" s="637"/>
      <c r="DL15" s="637"/>
      <c r="DM15" s="637"/>
      <c r="DN15" s="637"/>
      <c r="DO15" s="637"/>
      <c r="DP15" s="638"/>
      <c r="DQ15" s="645">
        <v>601577</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11012</v>
      </c>
      <c r="S16" s="637"/>
      <c r="T16" s="637"/>
      <c r="U16" s="637"/>
      <c r="V16" s="637"/>
      <c r="W16" s="637"/>
      <c r="X16" s="637"/>
      <c r="Y16" s="638"/>
      <c r="Z16" s="639">
        <v>0.1</v>
      </c>
      <c r="AA16" s="639"/>
      <c r="AB16" s="639"/>
      <c r="AC16" s="639"/>
      <c r="AD16" s="640">
        <v>11012</v>
      </c>
      <c r="AE16" s="640"/>
      <c r="AF16" s="640"/>
      <c r="AG16" s="640"/>
      <c r="AH16" s="640"/>
      <c r="AI16" s="640"/>
      <c r="AJ16" s="640"/>
      <c r="AK16" s="640"/>
      <c r="AL16" s="641">
        <v>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104938</v>
      </c>
      <c r="CS16" s="637"/>
      <c r="CT16" s="637"/>
      <c r="CU16" s="637"/>
      <c r="CV16" s="637"/>
      <c r="CW16" s="637"/>
      <c r="CX16" s="637"/>
      <c r="CY16" s="638"/>
      <c r="CZ16" s="639">
        <v>1.1000000000000001</v>
      </c>
      <c r="DA16" s="639"/>
      <c r="DB16" s="639"/>
      <c r="DC16" s="639"/>
      <c r="DD16" s="645" t="s">
        <v>122</v>
      </c>
      <c r="DE16" s="637"/>
      <c r="DF16" s="637"/>
      <c r="DG16" s="637"/>
      <c r="DH16" s="637"/>
      <c r="DI16" s="637"/>
      <c r="DJ16" s="637"/>
      <c r="DK16" s="637"/>
      <c r="DL16" s="637"/>
      <c r="DM16" s="637"/>
      <c r="DN16" s="637"/>
      <c r="DO16" s="637"/>
      <c r="DP16" s="638"/>
      <c r="DQ16" s="645">
        <v>3972</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19479</v>
      </c>
      <c r="S17" s="637"/>
      <c r="T17" s="637"/>
      <c r="U17" s="637"/>
      <c r="V17" s="637"/>
      <c r="W17" s="637"/>
      <c r="X17" s="637"/>
      <c r="Y17" s="638"/>
      <c r="Z17" s="639">
        <v>0.2</v>
      </c>
      <c r="AA17" s="639"/>
      <c r="AB17" s="639"/>
      <c r="AC17" s="639"/>
      <c r="AD17" s="640">
        <v>19479</v>
      </c>
      <c r="AE17" s="640"/>
      <c r="AF17" s="640"/>
      <c r="AG17" s="640"/>
      <c r="AH17" s="640"/>
      <c r="AI17" s="640"/>
      <c r="AJ17" s="640"/>
      <c r="AK17" s="640"/>
      <c r="AL17" s="641">
        <v>0.4</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1345582</v>
      </c>
      <c r="CS17" s="637"/>
      <c r="CT17" s="637"/>
      <c r="CU17" s="637"/>
      <c r="CV17" s="637"/>
      <c r="CW17" s="637"/>
      <c r="CX17" s="637"/>
      <c r="CY17" s="638"/>
      <c r="CZ17" s="639">
        <v>14.1</v>
      </c>
      <c r="DA17" s="639"/>
      <c r="DB17" s="639"/>
      <c r="DC17" s="639"/>
      <c r="DD17" s="645" t="s">
        <v>122</v>
      </c>
      <c r="DE17" s="637"/>
      <c r="DF17" s="637"/>
      <c r="DG17" s="637"/>
      <c r="DH17" s="637"/>
      <c r="DI17" s="637"/>
      <c r="DJ17" s="637"/>
      <c r="DK17" s="637"/>
      <c r="DL17" s="637"/>
      <c r="DM17" s="637"/>
      <c r="DN17" s="637"/>
      <c r="DO17" s="637"/>
      <c r="DP17" s="638"/>
      <c r="DQ17" s="645">
        <v>1333462</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11869</v>
      </c>
      <c r="S18" s="637"/>
      <c r="T18" s="637"/>
      <c r="U18" s="637"/>
      <c r="V18" s="637"/>
      <c r="W18" s="637"/>
      <c r="X18" s="637"/>
      <c r="Y18" s="638"/>
      <c r="Z18" s="639">
        <v>0.1</v>
      </c>
      <c r="AA18" s="639"/>
      <c r="AB18" s="639"/>
      <c r="AC18" s="639"/>
      <c r="AD18" s="640">
        <v>11869</v>
      </c>
      <c r="AE18" s="640"/>
      <c r="AF18" s="640"/>
      <c r="AG18" s="640"/>
      <c r="AH18" s="640"/>
      <c r="AI18" s="640"/>
      <c r="AJ18" s="640"/>
      <c r="AK18" s="640"/>
      <c r="AL18" s="641">
        <v>0.2</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10082</v>
      </c>
      <c r="S19" s="637"/>
      <c r="T19" s="637"/>
      <c r="U19" s="637"/>
      <c r="V19" s="637"/>
      <c r="W19" s="637"/>
      <c r="X19" s="637"/>
      <c r="Y19" s="638"/>
      <c r="Z19" s="639">
        <v>0.1</v>
      </c>
      <c r="AA19" s="639"/>
      <c r="AB19" s="639"/>
      <c r="AC19" s="639"/>
      <c r="AD19" s="640">
        <v>10082</v>
      </c>
      <c r="AE19" s="640"/>
      <c r="AF19" s="640"/>
      <c r="AG19" s="640"/>
      <c r="AH19" s="640"/>
      <c r="AI19" s="640"/>
      <c r="AJ19" s="640"/>
      <c r="AK19" s="640"/>
      <c r="AL19" s="641">
        <v>0.2</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43341</v>
      </c>
      <c r="BH19" s="637"/>
      <c r="BI19" s="637"/>
      <c r="BJ19" s="637"/>
      <c r="BK19" s="637"/>
      <c r="BL19" s="637"/>
      <c r="BM19" s="637"/>
      <c r="BN19" s="638"/>
      <c r="BO19" s="639">
        <v>3.5</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1787</v>
      </c>
      <c r="S20" s="637"/>
      <c r="T20" s="637"/>
      <c r="U20" s="637"/>
      <c r="V20" s="637"/>
      <c r="W20" s="637"/>
      <c r="X20" s="637"/>
      <c r="Y20" s="638"/>
      <c r="Z20" s="639">
        <v>0</v>
      </c>
      <c r="AA20" s="639"/>
      <c r="AB20" s="639"/>
      <c r="AC20" s="639"/>
      <c r="AD20" s="640">
        <v>1787</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43341</v>
      </c>
      <c r="BH20" s="637"/>
      <c r="BI20" s="637"/>
      <c r="BJ20" s="637"/>
      <c r="BK20" s="637"/>
      <c r="BL20" s="637"/>
      <c r="BM20" s="637"/>
      <c r="BN20" s="638"/>
      <c r="BO20" s="639">
        <v>3.5</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9553853</v>
      </c>
      <c r="CS20" s="637"/>
      <c r="CT20" s="637"/>
      <c r="CU20" s="637"/>
      <c r="CV20" s="637"/>
      <c r="CW20" s="637"/>
      <c r="CX20" s="637"/>
      <c r="CY20" s="638"/>
      <c r="CZ20" s="639">
        <v>100</v>
      </c>
      <c r="DA20" s="639"/>
      <c r="DB20" s="639"/>
      <c r="DC20" s="639"/>
      <c r="DD20" s="645">
        <v>861830</v>
      </c>
      <c r="DE20" s="637"/>
      <c r="DF20" s="637"/>
      <c r="DG20" s="637"/>
      <c r="DH20" s="637"/>
      <c r="DI20" s="637"/>
      <c r="DJ20" s="637"/>
      <c r="DK20" s="637"/>
      <c r="DL20" s="637"/>
      <c r="DM20" s="637"/>
      <c r="DN20" s="637"/>
      <c r="DO20" s="637"/>
      <c r="DP20" s="638"/>
      <c r="DQ20" s="645">
        <v>6862742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4275992</v>
      </c>
      <c r="S21" s="637"/>
      <c r="T21" s="637"/>
      <c r="U21" s="637"/>
      <c r="V21" s="637"/>
      <c r="W21" s="637"/>
      <c r="X21" s="637"/>
      <c r="Y21" s="638"/>
      <c r="Z21" s="639">
        <v>41.8</v>
      </c>
      <c r="AA21" s="639"/>
      <c r="AB21" s="639"/>
      <c r="AC21" s="639"/>
      <c r="AD21" s="640">
        <v>3594208</v>
      </c>
      <c r="AE21" s="640"/>
      <c r="AF21" s="640"/>
      <c r="AG21" s="640"/>
      <c r="AH21" s="640"/>
      <c r="AI21" s="640"/>
      <c r="AJ21" s="640"/>
      <c r="AK21" s="640"/>
      <c r="AL21" s="641">
        <v>68.2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3408</v>
      </c>
      <c r="BH21" s="637"/>
      <c r="BI21" s="637"/>
      <c r="BJ21" s="637"/>
      <c r="BK21" s="637"/>
      <c r="BL21" s="637"/>
      <c r="BM21" s="637"/>
      <c r="BN21" s="638"/>
      <c r="BO21" s="639">
        <v>0.3</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3594208</v>
      </c>
      <c r="S22" s="637"/>
      <c r="T22" s="637"/>
      <c r="U22" s="637"/>
      <c r="V22" s="637"/>
      <c r="W22" s="637"/>
      <c r="X22" s="637"/>
      <c r="Y22" s="638"/>
      <c r="Z22" s="639">
        <v>35.1</v>
      </c>
      <c r="AA22" s="639"/>
      <c r="AB22" s="639"/>
      <c r="AC22" s="639"/>
      <c r="AD22" s="640">
        <v>3594208</v>
      </c>
      <c r="AE22" s="640"/>
      <c r="AF22" s="640"/>
      <c r="AG22" s="640"/>
      <c r="AH22" s="640"/>
      <c r="AI22" s="640"/>
      <c r="AJ22" s="640"/>
      <c r="AK22" s="640"/>
      <c r="AL22" s="641">
        <v>68.2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681784</v>
      </c>
      <c r="S23" s="637"/>
      <c r="T23" s="637"/>
      <c r="U23" s="637"/>
      <c r="V23" s="637"/>
      <c r="W23" s="637"/>
      <c r="X23" s="637"/>
      <c r="Y23" s="638"/>
      <c r="Z23" s="639">
        <v>6.7</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39933</v>
      </c>
      <c r="BH23" s="637"/>
      <c r="BI23" s="637"/>
      <c r="BJ23" s="637"/>
      <c r="BK23" s="637"/>
      <c r="BL23" s="637"/>
      <c r="BM23" s="637"/>
      <c r="BN23" s="638"/>
      <c r="BO23" s="639">
        <v>3.3</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3840369</v>
      </c>
      <c r="CS24" s="626"/>
      <c r="CT24" s="626"/>
      <c r="CU24" s="626"/>
      <c r="CV24" s="626"/>
      <c r="CW24" s="626"/>
      <c r="CX24" s="626"/>
      <c r="CY24" s="627"/>
      <c r="CZ24" s="630">
        <v>40.200000000000003</v>
      </c>
      <c r="DA24" s="631"/>
      <c r="DB24" s="631"/>
      <c r="DC24" s="647"/>
      <c r="DD24" s="670">
        <v>2852178</v>
      </c>
      <c r="DE24" s="626"/>
      <c r="DF24" s="626"/>
      <c r="DG24" s="626"/>
      <c r="DH24" s="626"/>
      <c r="DI24" s="626"/>
      <c r="DJ24" s="626"/>
      <c r="DK24" s="627"/>
      <c r="DL24" s="670">
        <v>2605687</v>
      </c>
      <c r="DM24" s="626"/>
      <c r="DN24" s="626"/>
      <c r="DO24" s="626"/>
      <c r="DP24" s="626"/>
      <c r="DQ24" s="626"/>
      <c r="DR24" s="626"/>
      <c r="DS24" s="626"/>
      <c r="DT24" s="626"/>
      <c r="DU24" s="626"/>
      <c r="DV24" s="627"/>
      <c r="DW24" s="630">
        <v>49.2</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5984336</v>
      </c>
      <c r="S25" s="637"/>
      <c r="T25" s="637"/>
      <c r="U25" s="637"/>
      <c r="V25" s="637"/>
      <c r="W25" s="637"/>
      <c r="X25" s="637"/>
      <c r="Y25" s="638"/>
      <c r="Z25" s="639">
        <v>58.4</v>
      </c>
      <c r="AA25" s="639"/>
      <c r="AB25" s="639"/>
      <c r="AC25" s="639"/>
      <c r="AD25" s="640">
        <v>5262619</v>
      </c>
      <c r="AE25" s="640"/>
      <c r="AF25" s="640"/>
      <c r="AG25" s="640"/>
      <c r="AH25" s="640"/>
      <c r="AI25" s="640"/>
      <c r="AJ25" s="640"/>
      <c r="AK25" s="640"/>
      <c r="AL25" s="641">
        <v>99.8</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1148955</v>
      </c>
      <c r="CS25" s="666"/>
      <c r="CT25" s="666"/>
      <c r="CU25" s="666"/>
      <c r="CV25" s="666"/>
      <c r="CW25" s="666"/>
      <c r="CX25" s="666"/>
      <c r="CY25" s="667"/>
      <c r="CZ25" s="641">
        <v>12</v>
      </c>
      <c r="DA25" s="668"/>
      <c r="DB25" s="668"/>
      <c r="DC25" s="671"/>
      <c r="DD25" s="645">
        <v>1079320</v>
      </c>
      <c r="DE25" s="666"/>
      <c r="DF25" s="666"/>
      <c r="DG25" s="666"/>
      <c r="DH25" s="666"/>
      <c r="DI25" s="666"/>
      <c r="DJ25" s="666"/>
      <c r="DK25" s="667"/>
      <c r="DL25" s="645">
        <v>981609</v>
      </c>
      <c r="DM25" s="666"/>
      <c r="DN25" s="666"/>
      <c r="DO25" s="666"/>
      <c r="DP25" s="666"/>
      <c r="DQ25" s="666"/>
      <c r="DR25" s="666"/>
      <c r="DS25" s="666"/>
      <c r="DT25" s="666"/>
      <c r="DU25" s="666"/>
      <c r="DV25" s="667"/>
      <c r="DW25" s="641">
        <v>18.5</v>
      </c>
      <c r="DX25" s="668"/>
      <c r="DY25" s="668"/>
      <c r="DZ25" s="668"/>
      <c r="EA25" s="668"/>
      <c r="EB25" s="668"/>
      <c r="EC25" s="669"/>
    </row>
    <row r="26" spans="2:133" ht="11.25" customHeight="1" x14ac:dyDescent="0.15">
      <c r="B26" s="633" t="s">
        <v>284</v>
      </c>
      <c r="C26" s="634"/>
      <c r="D26" s="634"/>
      <c r="E26" s="634"/>
      <c r="F26" s="634"/>
      <c r="G26" s="634"/>
      <c r="H26" s="634"/>
      <c r="I26" s="634"/>
      <c r="J26" s="634"/>
      <c r="K26" s="634"/>
      <c r="L26" s="634"/>
      <c r="M26" s="634"/>
      <c r="N26" s="634"/>
      <c r="O26" s="634"/>
      <c r="P26" s="634"/>
      <c r="Q26" s="635"/>
      <c r="R26" s="636">
        <v>1327</v>
      </c>
      <c r="S26" s="637"/>
      <c r="T26" s="637"/>
      <c r="U26" s="637"/>
      <c r="V26" s="637"/>
      <c r="W26" s="637"/>
      <c r="X26" s="637"/>
      <c r="Y26" s="638"/>
      <c r="Z26" s="639">
        <v>0</v>
      </c>
      <c r="AA26" s="639"/>
      <c r="AB26" s="639"/>
      <c r="AC26" s="639"/>
      <c r="AD26" s="640">
        <v>1327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653511</v>
      </c>
      <c r="CS26" s="637"/>
      <c r="CT26" s="637"/>
      <c r="CU26" s="637"/>
      <c r="CV26" s="637"/>
      <c r="CW26" s="637"/>
      <c r="CX26" s="637"/>
      <c r="CY26" s="638"/>
      <c r="CZ26" s="641">
        <v>6.8</v>
      </c>
      <c r="DA26" s="668"/>
      <c r="DB26" s="668"/>
      <c r="DC26" s="671"/>
      <c r="DD26" s="645">
        <v>609835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8"/>
      <c r="DY26" s="668"/>
      <c r="DZ26" s="668"/>
      <c r="EA26" s="668"/>
      <c r="EB26" s="668"/>
      <c r="EC26" s="669"/>
    </row>
    <row r="27" spans="2:133" ht="11.25" customHeight="1" x14ac:dyDescent="0.15">
      <c r="B27" s="633" t="s">
        <v>287</v>
      </c>
      <c r="C27" s="634"/>
      <c r="D27" s="634"/>
      <c r="E27" s="634"/>
      <c r="F27" s="634"/>
      <c r="G27" s="634"/>
      <c r="H27" s="634"/>
      <c r="I27" s="634"/>
      <c r="J27" s="634"/>
      <c r="K27" s="634"/>
      <c r="L27" s="634"/>
      <c r="M27" s="634"/>
      <c r="N27" s="634"/>
      <c r="O27" s="634"/>
      <c r="P27" s="634"/>
      <c r="Q27" s="635"/>
      <c r="R27" s="636">
        <v>12553</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1227136</v>
      </c>
      <c r="BH27" s="637"/>
      <c r="BI27" s="637"/>
      <c r="BJ27" s="637"/>
      <c r="BK27" s="637"/>
      <c r="BL27" s="637"/>
      <c r="BM27" s="637"/>
      <c r="BN27" s="638"/>
      <c r="BO27" s="639">
        <v>100</v>
      </c>
      <c r="BP27" s="639"/>
      <c r="BQ27" s="639"/>
      <c r="BR27" s="639"/>
      <c r="BS27" s="640">
        <v>5374</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1345832</v>
      </c>
      <c r="CS27" s="666"/>
      <c r="CT27" s="666"/>
      <c r="CU27" s="666"/>
      <c r="CV27" s="666"/>
      <c r="CW27" s="666"/>
      <c r="CX27" s="666"/>
      <c r="CY27" s="667"/>
      <c r="CZ27" s="641">
        <v>14.1</v>
      </c>
      <c r="DA27" s="668"/>
      <c r="DB27" s="668"/>
      <c r="DC27" s="671"/>
      <c r="DD27" s="645">
        <v>439396</v>
      </c>
      <c r="DE27" s="666"/>
      <c r="DF27" s="666"/>
      <c r="DG27" s="666"/>
      <c r="DH27" s="666"/>
      <c r="DI27" s="666"/>
      <c r="DJ27" s="666"/>
      <c r="DK27" s="667"/>
      <c r="DL27" s="645">
        <v>290616</v>
      </c>
      <c r="DM27" s="666"/>
      <c r="DN27" s="666"/>
      <c r="DO27" s="666"/>
      <c r="DP27" s="666"/>
      <c r="DQ27" s="666"/>
      <c r="DR27" s="666"/>
      <c r="DS27" s="666"/>
      <c r="DT27" s="666"/>
      <c r="DU27" s="666"/>
      <c r="DV27" s="667"/>
      <c r="DW27" s="641">
        <v>5.5</v>
      </c>
      <c r="DX27" s="668"/>
      <c r="DY27" s="668"/>
      <c r="DZ27" s="668"/>
      <c r="EA27" s="668"/>
      <c r="EB27" s="668"/>
      <c r="EC27" s="669"/>
    </row>
    <row r="28" spans="2:133" ht="11.25" customHeight="1" x14ac:dyDescent="0.15">
      <c r="B28" s="633" t="s">
        <v>290</v>
      </c>
      <c r="C28" s="634"/>
      <c r="D28" s="634"/>
      <c r="E28" s="634"/>
      <c r="F28" s="634"/>
      <c r="G28" s="634"/>
      <c r="H28" s="634"/>
      <c r="I28" s="634"/>
      <c r="J28" s="634"/>
      <c r="K28" s="634"/>
      <c r="L28" s="634"/>
      <c r="M28" s="634"/>
      <c r="N28" s="634"/>
      <c r="O28" s="634"/>
      <c r="P28" s="634"/>
      <c r="Q28" s="635"/>
      <c r="R28" s="636">
        <v>29571</v>
      </c>
      <c r="S28" s="637"/>
      <c r="T28" s="637"/>
      <c r="U28" s="637"/>
      <c r="V28" s="637"/>
      <c r="W28" s="637"/>
      <c r="X28" s="637"/>
      <c r="Y28" s="638"/>
      <c r="Z28" s="639">
        <v>0.3</v>
      </c>
      <c r="AA28" s="639"/>
      <c r="AB28" s="639"/>
      <c r="AC28" s="639"/>
      <c r="AD28" s="640">
        <v>4661</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1345582</v>
      </c>
      <c r="CS28" s="637"/>
      <c r="CT28" s="637"/>
      <c r="CU28" s="637"/>
      <c r="CV28" s="637"/>
      <c r="CW28" s="637"/>
      <c r="CX28" s="637"/>
      <c r="CY28" s="638"/>
      <c r="CZ28" s="641">
        <v>14.1</v>
      </c>
      <c r="DA28" s="668"/>
      <c r="DB28" s="668"/>
      <c r="DC28" s="671"/>
      <c r="DD28" s="645">
        <v>1333462</v>
      </c>
      <c r="DE28" s="637"/>
      <c r="DF28" s="637"/>
      <c r="DG28" s="637"/>
      <c r="DH28" s="637"/>
      <c r="DI28" s="637"/>
      <c r="DJ28" s="637"/>
      <c r="DK28" s="638"/>
      <c r="DL28" s="645">
        <v>1333462</v>
      </c>
      <c r="DM28" s="637"/>
      <c r="DN28" s="637"/>
      <c r="DO28" s="637"/>
      <c r="DP28" s="637"/>
      <c r="DQ28" s="637"/>
      <c r="DR28" s="637"/>
      <c r="DS28" s="637"/>
      <c r="DT28" s="637"/>
      <c r="DU28" s="637"/>
      <c r="DV28" s="638"/>
      <c r="DW28" s="641">
        <v>25.2</v>
      </c>
      <c r="DX28" s="668"/>
      <c r="DY28" s="668"/>
      <c r="DZ28" s="668"/>
      <c r="EA28" s="668"/>
      <c r="EB28" s="668"/>
      <c r="EC28" s="669"/>
    </row>
    <row r="29" spans="2:133" ht="11.25" customHeight="1" x14ac:dyDescent="0.15">
      <c r="B29" s="633" t="s">
        <v>292</v>
      </c>
      <c r="C29" s="634"/>
      <c r="D29" s="634"/>
      <c r="E29" s="634"/>
      <c r="F29" s="634"/>
      <c r="G29" s="634"/>
      <c r="H29" s="634"/>
      <c r="I29" s="634"/>
      <c r="J29" s="634"/>
      <c r="K29" s="634"/>
      <c r="L29" s="634"/>
      <c r="M29" s="634"/>
      <c r="N29" s="634"/>
      <c r="O29" s="634"/>
      <c r="P29" s="634"/>
      <c r="Q29" s="635"/>
      <c r="R29" s="636">
        <v>7918</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1345571</v>
      </c>
      <c r="CS29" s="666"/>
      <c r="CT29" s="666"/>
      <c r="CU29" s="666"/>
      <c r="CV29" s="666"/>
      <c r="CW29" s="666"/>
      <c r="CX29" s="666"/>
      <c r="CY29" s="667"/>
      <c r="CZ29" s="641">
        <v>14.1</v>
      </c>
      <c r="DA29" s="668"/>
      <c r="DB29" s="668"/>
      <c r="DC29" s="671"/>
      <c r="DD29" s="645">
        <v>1333451</v>
      </c>
      <c r="DE29" s="666"/>
      <c r="DF29" s="666"/>
      <c r="DG29" s="666"/>
      <c r="DH29" s="666"/>
      <c r="DI29" s="666"/>
      <c r="DJ29" s="666"/>
      <c r="DK29" s="667"/>
      <c r="DL29" s="645">
        <v>1333451</v>
      </c>
      <c r="DM29" s="666"/>
      <c r="DN29" s="666"/>
      <c r="DO29" s="666"/>
      <c r="DP29" s="666"/>
      <c r="DQ29" s="666"/>
      <c r="DR29" s="666"/>
      <c r="DS29" s="666"/>
      <c r="DT29" s="666"/>
      <c r="DU29" s="666"/>
      <c r="DV29" s="667"/>
      <c r="DW29" s="641">
        <v>25.2</v>
      </c>
      <c r="DX29" s="668"/>
      <c r="DY29" s="668"/>
      <c r="DZ29" s="668"/>
      <c r="EA29" s="668"/>
      <c r="EB29" s="668"/>
      <c r="EC29" s="669"/>
    </row>
    <row r="30" spans="2:133" ht="11.25" customHeight="1" x14ac:dyDescent="0.15">
      <c r="B30" s="633" t="s">
        <v>294</v>
      </c>
      <c r="C30" s="634"/>
      <c r="D30" s="634"/>
      <c r="E30" s="634"/>
      <c r="F30" s="634"/>
      <c r="G30" s="634"/>
      <c r="H30" s="634"/>
      <c r="I30" s="634"/>
      <c r="J30" s="634"/>
      <c r="K30" s="634"/>
      <c r="L30" s="634"/>
      <c r="M30" s="634"/>
      <c r="N30" s="634"/>
      <c r="O30" s="634"/>
      <c r="P30" s="634"/>
      <c r="Q30" s="635"/>
      <c r="R30" s="636">
        <v>1102551</v>
      </c>
      <c r="S30" s="637"/>
      <c r="T30" s="637"/>
      <c r="U30" s="637"/>
      <c r="V30" s="637"/>
      <c r="W30" s="637"/>
      <c r="X30" s="637"/>
      <c r="Y30" s="638"/>
      <c r="Z30" s="639">
        <v>10.8</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1315806</v>
      </c>
      <c r="CS30" s="637"/>
      <c r="CT30" s="637"/>
      <c r="CU30" s="637"/>
      <c r="CV30" s="637"/>
      <c r="CW30" s="637"/>
      <c r="CX30" s="637"/>
      <c r="CY30" s="638"/>
      <c r="CZ30" s="641">
        <v>13.8</v>
      </c>
      <c r="DA30" s="668"/>
      <c r="DB30" s="668"/>
      <c r="DC30" s="671"/>
      <c r="DD30" s="645">
        <v>1303686</v>
      </c>
      <c r="DE30" s="637"/>
      <c r="DF30" s="637"/>
      <c r="DG30" s="637"/>
      <c r="DH30" s="637"/>
      <c r="DI30" s="637"/>
      <c r="DJ30" s="637"/>
      <c r="DK30" s="638"/>
      <c r="DL30" s="645">
        <v>1303686</v>
      </c>
      <c r="DM30" s="637"/>
      <c r="DN30" s="637"/>
      <c r="DO30" s="637"/>
      <c r="DP30" s="637"/>
      <c r="DQ30" s="637"/>
      <c r="DR30" s="637"/>
      <c r="DS30" s="637"/>
      <c r="DT30" s="637"/>
      <c r="DU30" s="637"/>
      <c r="DV30" s="638"/>
      <c r="DW30" s="641">
        <v>24.6</v>
      </c>
      <c r="DX30" s="668"/>
      <c r="DY30" s="668"/>
      <c r="DZ30" s="668"/>
      <c r="EA30" s="668"/>
      <c r="EB30" s="668"/>
      <c r="EC30" s="669"/>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12"/>
      <c r="AV31" s="212"/>
      <c r="AW31" s="212"/>
      <c r="AX31" s="622" t="s">
        <v>178</v>
      </c>
      <c r="AY31" s="623"/>
      <c r="AZ31" s="623"/>
      <c r="BA31" s="623"/>
      <c r="BB31" s="623"/>
      <c r="BC31" s="623"/>
      <c r="BD31" s="623"/>
      <c r="BE31" s="623"/>
      <c r="BF31" s="624"/>
      <c r="BG31" s="683">
        <v>99.4</v>
      </c>
      <c r="BH31" s="680"/>
      <c r="BI31" s="680"/>
      <c r="BJ31" s="680"/>
      <c r="BK31" s="680"/>
      <c r="BL31" s="680"/>
      <c r="BM31" s="631">
        <v>95.7</v>
      </c>
      <c r="BN31" s="680"/>
      <c r="BO31" s="680"/>
      <c r="BP31" s="680"/>
      <c r="BQ31" s="681"/>
      <c r="BR31" s="683">
        <v>99.3</v>
      </c>
      <c r="BS31" s="680"/>
      <c r="BT31" s="680"/>
      <c r="BU31" s="680"/>
      <c r="BV31" s="680"/>
      <c r="BW31" s="680"/>
      <c r="BX31" s="631">
        <v>94.9</v>
      </c>
      <c r="BY31" s="680"/>
      <c r="BZ31" s="680"/>
      <c r="CA31" s="680"/>
      <c r="CB31" s="681"/>
      <c r="CD31" s="676"/>
      <c r="CE31" s="677"/>
      <c r="CF31" s="633" t="s">
        <v>301</v>
      </c>
      <c r="CG31" s="634"/>
      <c r="CH31" s="634"/>
      <c r="CI31" s="634"/>
      <c r="CJ31" s="634"/>
      <c r="CK31" s="634"/>
      <c r="CL31" s="634"/>
      <c r="CM31" s="634"/>
      <c r="CN31" s="634"/>
      <c r="CO31" s="634"/>
      <c r="CP31" s="634"/>
      <c r="CQ31" s="635"/>
      <c r="CR31" s="636">
        <v>29765</v>
      </c>
      <c r="CS31" s="666"/>
      <c r="CT31" s="666"/>
      <c r="CU31" s="666"/>
      <c r="CV31" s="666"/>
      <c r="CW31" s="666"/>
      <c r="CX31" s="666"/>
      <c r="CY31" s="667"/>
      <c r="CZ31" s="641">
        <v>0.3</v>
      </c>
      <c r="DA31" s="668"/>
      <c r="DB31" s="668"/>
      <c r="DC31" s="671"/>
      <c r="DD31" s="645">
        <v>29765</v>
      </c>
      <c r="DE31" s="666"/>
      <c r="DF31" s="666"/>
      <c r="DG31" s="666"/>
      <c r="DH31" s="666"/>
      <c r="DI31" s="666"/>
      <c r="DJ31" s="666"/>
      <c r="DK31" s="667"/>
      <c r="DL31" s="645">
        <v>29765</v>
      </c>
      <c r="DM31" s="666"/>
      <c r="DN31" s="666"/>
      <c r="DO31" s="666"/>
      <c r="DP31" s="666"/>
      <c r="DQ31" s="666"/>
      <c r="DR31" s="666"/>
      <c r="DS31" s="666"/>
      <c r="DT31" s="666"/>
      <c r="DU31" s="666"/>
      <c r="DV31" s="667"/>
      <c r="DW31" s="641">
        <v>0.6</v>
      </c>
      <c r="DX31" s="668"/>
      <c r="DY31" s="668"/>
      <c r="DZ31" s="668"/>
      <c r="EA31" s="668"/>
      <c r="EB31" s="668"/>
      <c r="EC31" s="669"/>
    </row>
    <row r="32" spans="2:133" ht="11.25" customHeight="1" x14ac:dyDescent="0.15">
      <c r="B32" s="633" t="s">
        <v>302</v>
      </c>
      <c r="C32" s="634"/>
      <c r="D32" s="634"/>
      <c r="E32" s="634"/>
      <c r="F32" s="634"/>
      <c r="G32" s="634"/>
      <c r="H32" s="634"/>
      <c r="I32" s="634"/>
      <c r="J32" s="634"/>
      <c r="K32" s="634"/>
      <c r="L32" s="634"/>
      <c r="M32" s="634"/>
      <c r="N32" s="634"/>
      <c r="O32" s="634"/>
      <c r="P32" s="634"/>
      <c r="Q32" s="635"/>
      <c r="R32" s="636">
        <v>804144</v>
      </c>
      <c r="S32" s="637"/>
      <c r="T32" s="637"/>
      <c r="U32" s="637"/>
      <c r="V32" s="637"/>
      <c r="W32" s="637"/>
      <c r="X32" s="637"/>
      <c r="Y32" s="638"/>
      <c r="Z32" s="639">
        <v>7.9</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208" t="s">
        <v>303</v>
      </c>
      <c r="AX32" s="633" t="s">
        <v>304</v>
      </c>
      <c r="AY32" s="634"/>
      <c r="AZ32" s="634"/>
      <c r="BA32" s="634"/>
      <c r="BB32" s="634"/>
      <c r="BC32" s="634"/>
      <c r="BD32" s="634"/>
      <c r="BE32" s="634"/>
      <c r="BF32" s="635"/>
      <c r="BG32" s="693">
        <v>99.5</v>
      </c>
      <c r="BH32" s="666"/>
      <c r="BI32" s="666"/>
      <c r="BJ32" s="666"/>
      <c r="BK32" s="666"/>
      <c r="BL32" s="666"/>
      <c r="BM32" s="642">
        <v>97.4</v>
      </c>
      <c r="BN32" s="666"/>
      <c r="BO32" s="666"/>
      <c r="BP32" s="666"/>
      <c r="BQ32" s="682"/>
      <c r="BR32" s="693">
        <v>99.6</v>
      </c>
      <c r="BS32" s="666"/>
      <c r="BT32" s="666"/>
      <c r="BU32" s="666"/>
      <c r="BV32" s="666"/>
      <c r="BW32" s="666"/>
      <c r="BX32" s="642">
        <v>96.9</v>
      </c>
      <c r="BY32" s="666"/>
      <c r="BZ32" s="666"/>
      <c r="CA32" s="666"/>
      <c r="CB32" s="682"/>
      <c r="CD32" s="678"/>
      <c r="CE32" s="679"/>
      <c r="CF32" s="633" t="s">
        <v>305</v>
      </c>
      <c r="CG32" s="634"/>
      <c r="CH32" s="634"/>
      <c r="CI32" s="634"/>
      <c r="CJ32" s="634"/>
      <c r="CK32" s="634"/>
      <c r="CL32" s="634"/>
      <c r="CM32" s="634"/>
      <c r="CN32" s="634"/>
      <c r="CO32" s="634"/>
      <c r="CP32" s="634"/>
      <c r="CQ32" s="635"/>
      <c r="CR32" s="636">
        <v>11</v>
      </c>
      <c r="CS32" s="637"/>
      <c r="CT32" s="637"/>
      <c r="CU32" s="637"/>
      <c r="CV32" s="637"/>
      <c r="CW32" s="637"/>
      <c r="CX32" s="637"/>
      <c r="CY32" s="638"/>
      <c r="CZ32" s="641">
        <v>0</v>
      </c>
      <c r="DA32" s="668"/>
      <c r="DB32" s="668"/>
      <c r="DC32" s="671"/>
      <c r="DD32" s="645">
        <v>11</v>
      </c>
      <c r="DE32" s="637"/>
      <c r="DF32" s="637"/>
      <c r="DG32" s="637"/>
      <c r="DH32" s="637"/>
      <c r="DI32" s="637"/>
      <c r="DJ32" s="637"/>
      <c r="DK32" s="638"/>
      <c r="DL32" s="645">
        <v>11</v>
      </c>
      <c r="DM32" s="637"/>
      <c r="DN32" s="637"/>
      <c r="DO32" s="637"/>
      <c r="DP32" s="637"/>
      <c r="DQ32" s="637"/>
      <c r="DR32" s="637"/>
      <c r="DS32" s="637"/>
      <c r="DT32" s="637"/>
      <c r="DU32" s="637"/>
      <c r="DV32" s="638"/>
      <c r="DW32" s="641">
        <v>0</v>
      </c>
      <c r="DX32" s="668"/>
      <c r="DY32" s="668"/>
      <c r="DZ32" s="668"/>
      <c r="EA32" s="668"/>
      <c r="EB32" s="668"/>
      <c r="EC32" s="669"/>
    </row>
    <row r="33" spans="2:133" ht="11.25" customHeight="1" x14ac:dyDescent="0.15">
      <c r="B33" s="633" t="s">
        <v>306</v>
      </c>
      <c r="C33" s="634"/>
      <c r="D33" s="634"/>
      <c r="E33" s="634"/>
      <c r="F33" s="634"/>
      <c r="G33" s="634"/>
      <c r="H33" s="634"/>
      <c r="I33" s="634"/>
      <c r="J33" s="634"/>
      <c r="K33" s="634"/>
      <c r="L33" s="634"/>
      <c r="M33" s="634"/>
      <c r="N33" s="634"/>
      <c r="O33" s="634"/>
      <c r="P33" s="634"/>
      <c r="Q33" s="635"/>
      <c r="R33" s="636">
        <v>7917</v>
      </c>
      <c r="S33" s="637"/>
      <c r="T33" s="637"/>
      <c r="U33" s="637"/>
      <c r="V33" s="637"/>
      <c r="W33" s="637"/>
      <c r="X33" s="637"/>
      <c r="Y33" s="638"/>
      <c r="Z33" s="639">
        <v>0.1</v>
      </c>
      <c r="AA33" s="639"/>
      <c r="AB33" s="639"/>
      <c r="AC33" s="639"/>
      <c r="AD33" s="640">
        <v>2620</v>
      </c>
      <c r="AE33" s="640"/>
      <c r="AF33" s="640"/>
      <c r="AG33" s="640"/>
      <c r="AH33" s="640"/>
      <c r="AI33" s="640"/>
      <c r="AJ33" s="640"/>
      <c r="AK33" s="640"/>
      <c r="AL33" s="641">
        <v>0</v>
      </c>
      <c r="AM33" s="642"/>
      <c r="AN33" s="642"/>
      <c r="AO33" s="643"/>
      <c r="AP33" s="688"/>
      <c r="AQ33" s="689"/>
      <c r="AR33" s="689"/>
      <c r="AS33" s="689"/>
      <c r="AT33" s="692"/>
      <c r="AU33" s="213"/>
      <c r="AV33" s="213"/>
      <c r="AW33" s="213"/>
      <c r="AX33" s="657" t="s">
        <v>307</v>
      </c>
      <c r="AY33" s="658"/>
      <c r="AZ33" s="658"/>
      <c r="BA33" s="658"/>
      <c r="BB33" s="658"/>
      <c r="BC33" s="658"/>
      <c r="BD33" s="658"/>
      <c r="BE33" s="658"/>
      <c r="BF33" s="659"/>
      <c r="BG33" s="694">
        <v>99.3</v>
      </c>
      <c r="BH33" s="695"/>
      <c r="BI33" s="695"/>
      <c r="BJ33" s="695"/>
      <c r="BK33" s="695"/>
      <c r="BL33" s="695"/>
      <c r="BM33" s="696">
        <v>93.7</v>
      </c>
      <c r="BN33" s="695"/>
      <c r="BO33" s="695"/>
      <c r="BP33" s="695"/>
      <c r="BQ33" s="697"/>
      <c r="BR33" s="694">
        <v>99</v>
      </c>
      <c r="BS33" s="695"/>
      <c r="BT33" s="695"/>
      <c r="BU33" s="695"/>
      <c r="BV33" s="695"/>
      <c r="BW33" s="695"/>
      <c r="BX33" s="696">
        <v>92.7</v>
      </c>
      <c r="BY33" s="695"/>
      <c r="BZ33" s="695"/>
      <c r="CA33" s="695"/>
      <c r="CB33" s="697"/>
      <c r="CD33" s="633" t="s">
        <v>308</v>
      </c>
      <c r="CE33" s="634"/>
      <c r="CF33" s="634"/>
      <c r="CG33" s="634"/>
      <c r="CH33" s="634"/>
      <c r="CI33" s="634"/>
      <c r="CJ33" s="634"/>
      <c r="CK33" s="634"/>
      <c r="CL33" s="634"/>
      <c r="CM33" s="634"/>
      <c r="CN33" s="634"/>
      <c r="CO33" s="634"/>
      <c r="CP33" s="634"/>
      <c r="CQ33" s="635"/>
      <c r="CR33" s="636">
        <v>4746716</v>
      </c>
      <c r="CS33" s="666"/>
      <c r="CT33" s="666"/>
      <c r="CU33" s="666"/>
      <c r="CV33" s="666"/>
      <c r="CW33" s="666"/>
      <c r="CX33" s="666"/>
      <c r="CY33" s="667"/>
      <c r="CZ33" s="641">
        <v>49.7</v>
      </c>
      <c r="DA33" s="668"/>
      <c r="DB33" s="668"/>
      <c r="DC33" s="671"/>
      <c r="DD33" s="645">
        <v>3865035</v>
      </c>
      <c r="DE33" s="666"/>
      <c r="DF33" s="666"/>
      <c r="DG33" s="666"/>
      <c r="DH33" s="666"/>
      <c r="DI33" s="666"/>
      <c r="DJ33" s="666"/>
      <c r="DK33" s="667"/>
      <c r="DL33" s="645">
        <v>2276693</v>
      </c>
      <c r="DM33" s="666"/>
      <c r="DN33" s="666"/>
      <c r="DO33" s="666"/>
      <c r="DP33" s="666"/>
      <c r="DQ33" s="666"/>
      <c r="DR33" s="666"/>
      <c r="DS33" s="666"/>
      <c r="DT33" s="666"/>
      <c r="DU33" s="666"/>
      <c r="DV33" s="667"/>
      <c r="DW33" s="641">
        <v>43</v>
      </c>
      <c r="DX33" s="668"/>
      <c r="DY33" s="668"/>
      <c r="DZ33" s="668"/>
      <c r="EA33" s="668"/>
      <c r="EB33" s="668"/>
      <c r="EC33" s="669"/>
    </row>
    <row r="34" spans="2:133" ht="11.25" customHeight="1" x14ac:dyDescent="0.15">
      <c r="B34" s="633" t="s">
        <v>309</v>
      </c>
      <c r="C34" s="634"/>
      <c r="D34" s="634"/>
      <c r="E34" s="634"/>
      <c r="F34" s="634"/>
      <c r="G34" s="634"/>
      <c r="H34" s="634"/>
      <c r="I34" s="634"/>
      <c r="J34" s="634"/>
      <c r="K34" s="634"/>
      <c r="L34" s="634"/>
      <c r="M34" s="634"/>
      <c r="N34" s="634"/>
      <c r="O34" s="634"/>
      <c r="P34" s="634"/>
      <c r="Q34" s="635"/>
      <c r="R34" s="636">
        <v>95310</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310</v>
      </c>
      <c r="CE34" s="634"/>
      <c r="CF34" s="634"/>
      <c r="CG34" s="634"/>
      <c r="CH34" s="634"/>
      <c r="CI34" s="634"/>
      <c r="CJ34" s="634"/>
      <c r="CK34" s="634"/>
      <c r="CL34" s="634"/>
      <c r="CM34" s="634"/>
      <c r="CN34" s="634"/>
      <c r="CO34" s="634"/>
      <c r="CP34" s="634"/>
      <c r="CQ34" s="635"/>
      <c r="CR34" s="636">
        <v>1143352</v>
      </c>
      <c r="CS34" s="637"/>
      <c r="CT34" s="637"/>
      <c r="CU34" s="637"/>
      <c r="CV34" s="637"/>
      <c r="CW34" s="637"/>
      <c r="CX34" s="637"/>
      <c r="CY34" s="638"/>
      <c r="CZ34" s="641">
        <v>12</v>
      </c>
      <c r="DA34" s="668"/>
      <c r="DB34" s="668"/>
      <c r="DC34" s="671"/>
      <c r="DD34" s="645">
        <v>875358</v>
      </c>
      <c r="DE34" s="637"/>
      <c r="DF34" s="637"/>
      <c r="DG34" s="637"/>
      <c r="DH34" s="637"/>
      <c r="DI34" s="637"/>
      <c r="DJ34" s="637"/>
      <c r="DK34" s="638"/>
      <c r="DL34" s="645">
        <v>576039</v>
      </c>
      <c r="DM34" s="637"/>
      <c r="DN34" s="637"/>
      <c r="DO34" s="637"/>
      <c r="DP34" s="637"/>
      <c r="DQ34" s="637"/>
      <c r="DR34" s="637"/>
      <c r="DS34" s="637"/>
      <c r="DT34" s="637"/>
      <c r="DU34" s="637"/>
      <c r="DV34" s="638"/>
      <c r="DW34" s="641">
        <v>10.9</v>
      </c>
      <c r="DX34" s="668"/>
      <c r="DY34" s="668"/>
      <c r="DZ34" s="668"/>
      <c r="EA34" s="668"/>
      <c r="EB34" s="668"/>
      <c r="EC34" s="669"/>
    </row>
    <row r="35" spans="2:133" ht="11.25" customHeight="1" x14ac:dyDescent="0.15">
      <c r="B35" s="633" t="s">
        <v>311</v>
      </c>
      <c r="C35" s="634"/>
      <c r="D35" s="634"/>
      <c r="E35" s="634"/>
      <c r="F35" s="634"/>
      <c r="G35" s="634"/>
      <c r="H35" s="634"/>
      <c r="I35" s="634"/>
      <c r="J35" s="634"/>
      <c r="K35" s="634"/>
      <c r="L35" s="634"/>
      <c r="M35" s="634"/>
      <c r="N35" s="634"/>
      <c r="O35" s="634"/>
      <c r="P35" s="634"/>
      <c r="Q35" s="635"/>
      <c r="R35" s="636">
        <v>489484</v>
      </c>
      <c r="S35" s="637"/>
      <c r="T35" s="637"/>
      <c r="U35" s="637"/>
      <c r="V35" s="637"/>
      <c r="W35" s="637"/>
      <c r="X35" s="637"/>
      <c r="Y35" s="638"/>
      <c r="Z35" s="639">
        <v>4.8</v>
      </c>
      <c r="AA35" s="639"/>
      <c r="AB35" s="639"/>
      <c r="AC35" s="639"/>
      <c r="AD35" s="640" t="s">
        <v>122</v>
      </c>
      <c r="AE35" s="640"/>
      <c r="AF35" s="640"/>
      <c r="AG35" s="640"/>
      <c r="AH35" s="640"/>
      <c r="AI35" s="640"/>
      <c r="AJ35" s="640"/>
      <c r="AK35" s="640"/>
      <c r="AL35" s="641" t="s">
        <v>122</v>
      </c>
      <c r="AM35" s="642"/>
      <c r="AN35" s="642"/>
      <c r="AO35" s="643"/>
      <c r="AP35" s="21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207498</v>
      </c>
      <c r="CS35" s="666"/>
      <c r="CT35" s="666"/>
      <c r="CU35" s="666"/>
      <c r="CV35" s="666"/>
      <c r="CW35" s="666"/>
      <c r="CX35" s="666"/>
      <c r="CY35" s="667"/>
      <c r="CZ35" s="641">
        <v>2.2000000000000002</v>
      </c>
      <c r="DA35" s="668"/>
      <c r="DB35" s="668"/>
      <c r="DC35" s="671"/>
      <c r="DD35" s="645">
        <v>182805</v>
      </c>
      <c r="DE35" s="666"/>
      <c r="DF35" s="666"/>
      <c r="DG35" s="666"/>
      <c r="DH35" s="666"/>
      <c r="DI35" s="666"/>
      <c r="DJ35" s="666"/>
      <c r="DK35" s="667"/>
      <c r="DL35" s="645">
        <v>179103</v>
      </c>
      <c r="DM35" s="666"/>
      <c r="DN35" s="666"/>
      <c r="DO35" s="666"/>
      <c r="DP35" s="666"/>
      <c r="DQ35" s="666"/>
      <c r="DR35" s="666"/>
      <c r="DS35" s="666"/>
      <c r="DT35" s="666"/>
      <c r="DU35" s="666"/>
      <c r="DV35" s="667"/>
      <c r="DW35" s="641">
        <v>3.4</v>
      </c>
      <c r="DX35" s="668"/>
      <c r="DY35" s="668"/>
      <c r="DZ35" s="668"/>
      <c r="EA35" s="668"/>
      <c r="EB35" s="668"/>
      <c r="EC35" s="669"/>
    </row>
    <row r="36" spans="2:133" ht="11.25" customHeight="1" x14ac:dyDescent="0.15">
      <c r="B36" s="633" t="s">
        <v>315</v>
      </c>
      <c r="C36" s="634"/>
      <c r="D36" s="634"/>
      <c r="E36" s="634"/>
      <c r="F36" s="634"/>
      <c r="G36" s="634"/>
      <c r="H36" s="634"/>
      <c r="I36" s="634"/>
      <c r="J36" s="634"/>
      <c r="K36" s="634"/>
      <c r="L36" s="634"/>
      <c r="M36" s="634"/>
      <c r="N36" s="634"/>
      <c r="O36" s="634"/>
      <c r="P36" s="634"/>
      <c r="Q36" s="635"/>
      <c r="R36" s="636">
        <v>894844</v>
      </c>
      <c r="S36" s="637"/>
      <c r="T36" s="637"/>
      <c r="U36" s="637"/>
      <c r="V36" s="637"/>
      <c r="W36" s="637"/>
      <c r="X36" s="637"/>
      <c r="Y36" s="638"/>
      <c r="Z36" s="639">
        <v>8.6999999999999993</v>
      </c>
      <c r="AA36" s="639"/>
      <c r="AB36" s="639"/>
      <c r="AC36" s="639"/>
      <c r="AD36" s="640" t="s">
        <v>122</v>
      </c>
      <c r="AE36" s="640"/>
      <c r="AF36" s="640"/>
      <c r="AG36" s="640"/>
      <c r="AH36" s="640"/>
      <c r="AI36" s="640"/>
      <c r="AJ36" s="640"/>
      <c r="AK36" s="640"/>
      <c r="AL36" s="641" t="s">
        <v>122</v>
      </c>
      <c r="AM36" s="642"/>
      <c r="AN36" s="642"/>
      <c r="AO36" s="643"/>
      <c r="AP36" s="216"/>
      <c r="AQ36" s="698" t="s">
        <v>316</v>
      </c>
      <c r="AR36" s="699"/>
      <c r="AS36" s="699"/>
      <c r="AT36" s="699"/>
      <c r="AU36" s="699"/>
      <c r="AV36" s="699"/>
      <c r="AW36" s="699"/>
      <c r="AX36" s="699"/>
      <c r="AY36" s="700"/>
      <c r="AZ36" s="625">
        <v>1323330</v>
      </c>
      <c r="BA36" s="626"/>
      <c r="BB36" s="626"/>
      <c r="BC36" s="626"/>
      <c r="BD36" s="626"/>
      <c r="BE36" s="626"/>
      <c r="BF36" s="701"/>
      <c r="BG36" s="622" t="s">
        <v>317</v>
      </c>
      <c r="BH36" s="623"/>
      <c r="BI36" s="623"/>
      <c r="BJ36" s="623"/>
      <c r="BK36" s="623"/>
      <c r="BL36" s="623"/>
      <c r="BM36" s="623"/>
      <c r="BN36" s="623"/>
      <c r="BO36" s="623"/>
      <c r="BP36" s="623"/>
      <c r="BQ36" s="623"/>
      <c r="BR36" s="623"/>
      <c r="BS36" s="623"/>
      <c r="BT36" s="623"/>
      <c r="BU36" s="624"/>
      <c r="BV36" s="625">
        <v>44220</v>
      </c>
      <c r="BW36" s="626"/>
      <c r="BX36" s="626"/>
      <c r="BY36" s="626"/>
      <c r="BZ36" s="626"/>
      <c r="CA36" s="626"/>
      <c r="CB36" s="701"/>
      <c r="CD36" s="633" t="s">
        <v>318</v>
      </c>
      <c r="CE36" s="634"/>
      <c r="CF36" s="634"/>
      <c r="CG36" s="634"/>
      <c r="CH36" s="634"/>
      <c r="CI36" s="634"/>
      <c r="CJ36" s="634"/>
      <c r="CK36" s="634"/>
      <c r="CL36" s="634"/>
      <c r="CM36" s="634"/>
      <c r="CN36" s="634"/>
      <c r="CO36" s="634"/>
      <c r="CP36" s="634"/>
      <c r="CQ36" s="635"/>
      <c r="CR36" s="636">
        <v>1678109</v>
      </c>
      <c r="CS36" s="637"/>
      <c r="CT36" s="637"/>
      <c r="CU36" s="637"/>
      <c r="CV36" s="637"/>
      <c r="CW36" s="637"/>
      <c r="CX36" s="637"/>
      <c r="CY36" s="638"/>
      <c r="CZ36" s="641">
        <v>17.600000000000001</v>
      </c>
      <c r="DA36" s="668"/>
      <c r="DB36" s="668"/>
      <c r="DC36" s="671"/>
      <c r="DD36" s="645">
        <v>1415398</v>
      </c>
      <c r="DE36" s="637"/>
      <c r="DF36" s="637"/>
      <c r="DG36" s="637"/>
      <c r="DH36" s="637"/>
      <c r="DI36" s="637"/>
      <c r="DJ36" s="637"/>
      <c r="DK36" s="638"/>
      <c r="DL36" s="645">
        <v>805903</v>
      </c>
      <c r="DM36" s="637"/>
      <c r="DN36" s="637"/>
      <c r="DO36" s="637"/>
      <c r="DP36" s="637"/>
      <c r="DQ36" s="637"/>
      <c r="DR36" s="637"/>
      <c r="DS36" s="637"/>
      <c r="DT36" s="637"/>
      <c r="DU36" s="637"/>
      <c r="DV36" s="638"/>
      <c r="DW36" s="641">
        <v>15.2</v>
      </c>
      <c r="DX36" s="668"/>
      <c r="DY36" s="668"/>
      <c r="DZ36" s="668"/>
      <c r="EA36" s="668"/>
      <c r="EB36" s="668"/>
      <c r="EC36" s="669"/>
    </row>
    <row r="37" spans="2:133" ht="11.25" customHeight="1" x14ac:dyDescent="0.15">
      <c r="B37" s="633" t="s">
        <v>319</v>
      </c>
      <c r="C37" s="634"/>
      <c r="D37" s="634"/>
      <c r="E37" s="634"/>
      <c r="F37" s="634"/>
      <c r="G37" s="634"/>
      <c r="H37" s="634"/>
      <c r="I37" s="634"/>
      <c r="J37" s="634"/>
      <c r="K37" s="634"/>
      <c r="L37" s="634"/>
      <c r="M37" s="634"/>
      <c r="N37" s="634"/>
      <c r="O37" s="634"/>
      <c r="P37" s="634"/>
      <c r="Q37" s="635"/>
      <c r="R37" s="636">
        <v>179498</v>
      </c>
      <c r="S37" s="637"/>
      <c r="T37" s="637"/>
      <c r="U37" s="637"/>
      <c r="V37" s="637"/>
      <c r="W37" s="637"/>
      <c r="X37" s="637"/>
      <c r="Y37" s="638"/>
      <c r="Z37" s="639">
        <v>1.8</v>
      </c>
      <c r="AA37" s="639"/>
      <c r="AB37" s="639"/>
      <c r="AC37" s="639"/>
      <c r="AD37" s="640">
        <v>799</v>
      </c>
      <c r="AE37" s="640"/>
      <c r="AF37" s="640"/>
      <c r="AG37" s="640"/>
      <c r="AH37" s="640"/>
      <c r="AI37" s="640"/>
      <c r="AJ37" s="640"/>
      <c r="AK37" s="640"/>
      <c r="AL37" s="641">
        <v>0</v>
      </c>
      <c r="AM37" s="642"/>
      <c r="AN37" s="642"/>
      <c r="AO37" s="643"/>
      <c r="AQ37" s="702" t="s">
        <v>320</v>
      </c>
      <c r="AR37" s="703"/>
      <c r="AS37" s="703"/>
      <c r="AT37" s="703"/>
      <c r="AU37" s="703"/>
      <c r="AV37" s="703"/>
      <c r="AW37" s="703"/>
      <c r="AX37" s="703"/>
      <c r="AY37" s="704"/>
      <c r="AZ37" s="636">
        <v>407000</v>
      </c>
      <c r="BA37" s="637"/>
      <c r="BB37" s="637"/>
      <c r="BC37" s="637"/>
      <c r="BD37" s="666"/>
      <c r="BE37" s="666"/>
      <c r="BF37" s="682"/>
      <c r="BG37" s="633" t="s">
        <v>321</v>
      </c>
      <c r="BH37" s="634"/>
      <c r="BI37" s="634"/>
      <c r="BJ37" s="634"/>
      <c r="BK37" s="634"/>
      <c r="BL37" s="634"/>
      <c r="BM37" s="634"/>
      <c r="BN37" s="634"/>
      <c r="BO37" s="634"/>
      <c r="BP37" s="634"/>
      <c r="BQ37" s="634"/>
      <c r="BR37" s="634"/>
      <c r="BS37" s="634"/>
      <c r="BT37" s="634"/>
      <c r="BU37" s="635"/>
      <c r="BV37" s="636">
        <v>24298</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459644</v>
      </c>
      <c r="CS37" s="666"/>
      <c r="CT37" s="666"/>
      <c r="CU37" s="666"/>
      <c r="CV37" s="666"/>
      <c r="CW37" s="666"/>
      <c r="CX37" s="666"/>
      <c r="CY37" s="667"/>
      <c r="CZ37" s="641">
        <v>4.8</v>
      </c>
      <c r="DA37" s="668"/>
      <c r="DB37" s="668"/>
      <c r="DC37" s="671"/>
      <c r="DD37" s="645">
        <v>458809</v>
      </c>
      <c r="DE37" s="666"/>
      <c r="DF37" s="666"/>
      <c r="DG37" s="666"/>
      <c r="DH37" s="666"/>
      <c r="DI37" s="666"/>
      <c r="DJ37" s="666"/>
      <c r="DK37" s="667"/>
      <c r="DL37" s="645">
        <v>446727</v>
      </c>
      <c r="DM37" s="666"/>
      <c r="DN37" s="666"/>
      <c r="DO37" s="666"/>
      <c r="DP37" s="666"/>
      <c r="DQ37" s="666"/>
      <c r="DR37" s="666"/>
      <c r="DS37" s="666"/>
      <c r="DT37" s="666"/>
      <c r="DU37" s="666"/>
      <c r="DV37" s="667"/>
      <c r="DW37" s="641">
        <v>8.4</v>
      </c>
      <c r="DX37" s="668"/>
      <c r="DY37" s="668"/>
      <c r="DZ37" s="668"/>
      <c r="EA37" s="668"/>
      <c r="EB37" s="668"/>
      <c r="EC37" s="669"/>
    </row>
    <row r="38" spans="2:133" ht="11.25" customHeight="1" x14ac:dyDescent="0.15">
      <c r="B38" s="633" t="s">
        <v>323</v>
      </c>
      <c r="C38" s="634"/>
      <c r="D38" s="634"/>
      <c r="E38" s="634"/>
      <c r="F38" s="634"/>
      <c r="G38" s="634"/>
      <c r="H38" s="634"/>
      <c r="I38" s="634"/>
      <c r="J38" s="634"/>
      <c r="K38" s="634"/>
      <c r="L38" s="634"/>
      <c r="M38" s="634"/>
      <c r="N38" s="634"/>
      <c r="O38" s="634"/>
      <c r="P38" s="634"/>
      <c r="Q38" s="635"/>
      <c r="R38" s="636">
        <v>631400</v>
      </c>
      <c r="S38" s="637"/>
      <c r="T38" s="637"/>
      <c r="U38" s="637"/>
      <c r="V38" s="637"/>
      <c r="W38" s="637"/>
      <c r="X38" s="637"/>
      <c r="Y38" s="638"/>
      <c r="Z38" s="639">
        <v>6.2</v>
      </c>
      <c r="AA38" s="639"/>
      <c r="AB38" s="639"/>
      <c r="AC38" s="639"/>
      <c r="AD38" s="640" t="s">
        <v>122</v>
      </c>
      <c r="AE38" s="640"/>
      <c r="AF38" s="640"/>
      <c r="AG38" s="640"/>
      <c r="AH38" s="640"/>
      <c r="AI38" s="640"/>
      <c r="AJ38" s="640"/>
      <c r="AK38" s="640"/>
      <c r="AL38" s="641" t="s">
        <v>122</v>
      </c>
      <c r="AM38" s="642"/>
      <c r="AN38" s="642"/>
      <c r="AO38" s="643"/>
      <c r="AQ38" s="702" t="s">
        <v>324</v>
      </c>
      <c r="AR38" s="703"/>
      <c r="AS38" s="703"/>
      <c r="AT38" s="703"/>
      <c r="AU38" s="703"/>
      <c r="AV38" s="703"/>
      <c r="AW38" s="703"/>
      <c r="AX38" s="703"/>
      <c r="AY38" s="704"/>
      <c r="AZ38" s="636">
        <v>271797</v>
      </c>
      <c r="BA38" s="637"/>
      <c r="BB38" s="637"/>
      <c r="BC38" s="637"/>
      <c r="BD38" s="666"/>
      <c r="BE38" s="666"/>
      <c r="BF38" s="682"/>
      <c r="BG38" s="633" t="s">
        <v>325</v>
      </c>
      <c r="BH38" s="634"/>
      <c r="BI38" s="634"/>
      <c r="BJ38" s="634"/>
      <c r="BK38" s="634"/>
      <c r="BL38" s="634"/>
      <c r="BM38" s="634"/>
      <c r="BN38" s="634"/>
      <c r="BO38" s="634"/>
      <c r="BP38" s="634"/>
      <c r="BQ38" s="634"/>
      <c r="BR38" s="634"/>
      <c r="BS38" s="634"/>
      <c r="BT38" s="634"/>
      <c r="BU38" s="635"/>
      <c r="BV38" s="636">
        <v>1625</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896735</v>
      </c>
      <c r="CS38" s="637"/>
      <c r="CT38" s="637"/>
      <c r="CU38" s="637"/>
      <c r="CV38" s="637"/>
      <c r="CW38" s="637"/>
      <c r="CX38" s="637"/>
      <c r="CY38" s="638"/>
      <c r="CZ38" s="641">
        <v>9.4</v>
      </c>
      <c r="DA38" s="668"/>
      <c r="DB38" s="668"/>
      <c r="DC38" s="671"/>
      <c r="DD38" s="645">
        <v>790689</v>
      </c>
      <c r="DE38" s="637"/>
      <c r="DF38" s="637"/>
      <c r="DG38" s="637"/>
      <c r="DH38" s="637"/>
      <c r="DI38" s="637"/>
      <c r="DJ38" s="637"/>
      <c r="DK38" s="638"/>
      <c r="DL38" s="645">
        <v>675863</v>
      </c>
      <c r="DM38" s="637"/>
      <c r="DN38" s="637"/>
      <c r="DO38" s="637"/>
      <c r="DP38" s="637"/>
      <c r="DQ38" s="637"/>
      <c r="DR38" s="637"/>
      <c r="DS38" s="637"/>
      <c r="DT38" s="637"/>
      <c r="DU38" s="637"/>
      <c r="DV38" s="638"/>
      <c r="DW38" s="641">
        <v>12.8</v>
      </c>
      <c r="DX38" s="668"/>
      <c r="DY38" s="668"/>
      <c r="DZ38" s="668"/>
      <c r="EA38" s="668"/>
      <c r="EB38" s="668"/>
      <c r="EC38" s="669"/>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328</v>
      </c>
      <c r="AR39" s="703"/>
      <c r="AS39" s="703"/>
      <c r="AT39" s="703"/>
      <c r="AU39" s="703"/>
      <c r="AV39" s="703"/>
      <c r="AW39" s="703"/>
      <c r="AX39" s="703"/>
      <c r="AY39" s="704"/>
      <c r="AZ39" s="636">
        <v>19595</v>
      </c>
      <c r="BA39" s="637"/>
      <c r="BB39" s="637"/>
      <c r="BC39" s="637"/>
      <c r="BD39" s="666"/>
      <c r="BE39" s="666"/>
      <c r="BF39" s="682"/>
      <c r="BG39" s="633" t="s">
        <v>329</v>
      </c>
      <c r="BH39" s="634"/>
      <c r="BI39" s="634"/>
      <c r="BJ39" s="634"/>
      <c r="BK39" s="634"/>
      <c r="BL39" s="634"/>
      <c r="BM39" s="634"/>
      <c r="BN39" s="634"/>
      <c r="BO39" s="634"/>
      <c r="BP39" s="634"/>
      <c r="BQ39" s="634"/>
      <c r="BR39" s="634"/>
      <c r="BS39" s="634"/>
      <c r="BT39" s="634"/>
      <c r="BU39" s="635"/>
      <c r="BV39" s="636">
        <v>2428</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656237</v>
      </c>
      <c r="CS39" s="666"/>
      <c r="CT39" s="666"/>
      <c r="CU39" s="666"/>
      <c r="CV39" s="666"/>
      <c r="CW39" s="666"/>
      <c r="CX39" s="666"/>
      <c r="CY39" s="667"/>
      <c r="CZ39" s="641">
        <v>6.9</v>
      </c>
      <c r="DA39" s="668"/>
      <c r="DB39" s="668"/>
      <c r="DC39" s="671"/>
      <c r="DD39" s="645">
        <v>561000</v>
      </c>
      <c r="DE39" s="666"/>
      <c r="DF39" s="666"/>
      <c r="DG39" s="666"/>
      <c r="DH39" s="666"/>
      <c r="DI39" s="666"/>
      <c r="DJ39" s="666"/>
      <c r="DK39" s="667"/>
      <c r="DL39" s="645" t="s">
        <v>122</v>
      </c>
      <c r="DM39" s="666"/>
      <c r="DN39" s="666"/>
      <c r="DO39" s="666"/>
      <c r="DP39" s="666"/>
      <c r="DQ39" s="666"/>
      <c r="DR39" s="666"/>
      <c r="DS39" s="666"/>
      <c r="DT39" s="666"/>
      <c r="DU39" s="666"/>
      <c r="DV39" s="667"/>
      <c r="DW39" s="641" t="s">
        <v>122</v>
      </c>
      <c r="DX39" s="668"/>
      <c r="DY39" s="668"/>
      <c r="DZ39" s="668"/>
      <c r="EA39" s="668"/>
      <c r="EB39" s="668"/>
      <c r="EC39" s="669"/>
    </row>
    <row r="40" spans="2:133" ht="11.25" customHeight="1" x14ac:dyDescent="0.15">
      <c r="B40" s="633" t="s">
        <v>331</v>
      </c>
      <c r="C40" s="634"/>
      <c r="D40" s="634"/>
      <c r="E40" s="634"/>
      <c r="F40" s="634"/>
      <c r="G40" s="634"/>
      <c r="H40" s="634"/>
      <c r="I40" s="634"/>
      <c r="J40" s="634"/>
      <c r="K40" s="634"/>
      <c r="L40" s="634"/>
      <c r="M40" s="634"/>
      <c r="N40" s="634"/>
      <c r="O40" s="634"/>
      <c r="P40" s="634"/>
      <c r="Q40" s="635"/>
      <c r="R40" s="636">
        <v>24500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702" t="s">
        <v>332</v>
      </c>
      <c r="AR40" s="703"/>
      <c r="AS40" s="703"/>
      <c r="AT40" s="703"/>
      <c r="AU40" s="703"/>
      <c r="AV40" s="703"/>
      <c r="AW40" s="703"/>
      <c r="AX40" s="703"/>
      <c r="AY40" s="704"/>
      <c r="AZ40" s="636" t="s">
        <v>122</v>
      </c>
      <c r="BA40" s="637"/>
      <c r="BB40" s="637"/>
      <c r="BC40" s="637"/>
      <c r="BD40" s="666"/>
      <c r="BE40" s="666"/>
      <c r="BF40" s="682"/>
      <c r="BG40" s="686" t="s">
        <v>333</v>
      </c>
      <c r="BH40" s="687"/>
      <c r="BI40" s="687"/>
      <c r="BJ40" s="687"/>
      <c r="BK40" s="687"/>
      <c r="BL40" s="217"/>
      <c r="BM40" s="634" t="s">
        <v>334</v>
      </c>
      <c r="BN40" s="634"/>
      <c r="BO40" s="634"/>
      <c r="BP40" s="634"/>
      <c r="BQ40" s="634"/>
      <c r="BR40" s="634"/>
      <c r="BS40" s="634"/>
      <c r="BT40" s="634"/>
      <c r="BU40" s="635"/>
      <c r="BV40" s="636">
        <v>98</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164785</v>
      </c>
      <c r="CS40" s="637"/>
      <c r="CT40" s="637"/>
      <c r="CU40" s="637"/>
      <c r="CV40" s="637"/>
      <c r="CW40" s="637"/>
      <c r="CX40" s="637"/>
      <c r="CY40" s="638"/>
      <c r="CZ40" s="641">
        <v>1.7</v>
      </c>
      <c r="DA40" s="668"/>
      <c r="DB40" s="668"/>
      <c r="DC40" s="671"/>
      <c r="DD40" s="645">
        <v>39785</v>
      </c>
      <c r="DE40" s="637"/>
      <c r="DF40" s="637"/>
      <c r="DG40" s="637"/>
      <c r="DH40" s="637"/>
      <c r="DI40" s="637"/>
      <c r="DJ40" s="637"/>
      <c r="DK40" s="638"/>
      <c r="DL40" s="645">
        <v>39785</v>
      </c>
      <c r="DM40" s="637"/>
      <c r="DN40" s="637"/>
      <c r="DO40" s="637"/>
      <c r="DP40" s="637"/>
      <c r="DQ40" s="637"/>
      <c r="DR40" s="637"/>
      <c r="DS40" s="637"/>
      <c r="DT40" s="637"/>
      <c r="DU40" s="637"/>
      <c r="DV40" s="638"/>
      <c r="DW40" s="641">
        <v>0.8</v>
      </c>
      <c r="DX40" s="668"/>
      <c r="DY40" s="668"/>
      <c r="DZ40" s="668"/>
      <c r="EA40" s="668"/>
      <c r="EB40" s="668"/>
      <c r="EC40" s="669"/>
    </row>
    <row r="41" spans="2:133" ht="11.25" customHeight="1" x14ac:dyDescent="0.15">
      <c r="B41" s="657" t="s">
        <v>336</v>
      </c>
      <c r="C41" s="658"/>
      <c r="D41" s="658"/>
      <c r="E41" s="658"/>
      <c r="F41" s="658"/>
      <c r="G41" s="658"/>
      <c r="H41" s="658"/>
      <c r="I41" s="658"/>
      <c r="J41" s="658"/>
      <c r="K41" s="658"/>
      <c r="L41" s="658"/>
      <c r="M41" s="658"/>
      <c r="N41" s="658"/>
      <c r="O41" s="658"/>
      <c r="P41" s="658"/>
      <c r="Q41" s="659"/>
      <c r="R41" s="711">
        <v>10240853</v>
      </c>
      <c r="S41" s="712"/>
      <c r="T41" s="712"/>
      <c r="U41" s="712"/>
      <c r="V41" s="712"/>
      <c r="W41" s="712"/>
      <c r="X41" s="712"/>
      <c r="Y41" s="713"/>
      <c r="Z41" s="714">
        <v>100</v>
      </c>
      <c r="AA41" s="714"/>
      <c r="AB41" s="714"/>
      <c r="AC41" s="714"/>
      <c r="AD41" s="715">
        <v>5272026</v>
      </c>
      <c r="AE41" s="715"/>
      <c r="AF41" s="715"/>
      <c r="AG41" s="715"/>
      <c r="AH41" s="715"/>
      <c r="AI41" s="715"/>
      <c r="AJ41" s="715"/>
      <c r="AK41" s="715"/>
      <c r="AL41" s="716">
        <v>100</v>
      </c>
      <c r="AM41" s="696"/>
      <c r="AN41" s="696"/>
      <c r="AO41" s="717"/>
      <c r="AQ41" s="702" t="s">
        <v>337</v>
      </c>
      <c r="AR41" s="703"/>
      <c r="AS41" s="703"/>
      <c r="AT41" s="703"/>
      <c r="AU41" s="703"/>
      <c r="AV41" s="703"/>
      <c r="AW41" s="703"/>
      <c r="AX41" s="703"/>
      <c r="AY41" s="704"/>
      <c r="AZ41" s="636">
        <v>127391</v>
      </c>
      <c r="BA41" s="637"/>
      <c r="BB41" s="637"/>
      <c r="BC41" s="637"/>
      <c r="BD41" s="666"/>
      <c r="BE41" s="666"/>
      <c r="BF41" s="682"/>
      <c r="BG41" s="686"/>
      <c r="BH41" s="687"/>
      <c r="BI41" s="687"/>
      <c r="BJ41" s="687"/>
      <c r="BK41" s="687"/>
      <c r="BL41" s="217"/>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6"/>
      <c r="CT41" s="666"/>
      <c r="CU41" s="666"/>
      <c r="CV41" s="666"/>
      <c r="CW41" s="666"/>
      <c r="CX41" s="666"/>
      <c r="CY41" s="667"/>
      <c r="CZ41" s="641" t="s">
        <v>122</v>
      </c>
      <c r="DA41" s="668"/>
      <c r="DB41" s="668"/>
      <c r="DC41" s="671"/>
      <c r="DD41" s="645" t="s">
        <v>122</v>
      </c>
      <c r="DE41" s="666"/>
      <c r="DF41" s="666"/>
      <c r="DG41" s="666"/>
      <c r="DH41" s="666"/>
      <c r="DI41" s="666"/>
      <c r="DJ41" s="666"/>
      <c r="DK41" s="667"/>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15">
      <c r="AQ42" s="718" t="s">
        <v>340</v>
      </c>
      <c r="AR42" s="719"/>
      <c r="AS42" s="719"/>
      <c r="AT42" s="719"/>
      <c r="AU42" s="719"/>
      <c r="AV42" s="719"/>
      <c r="AW42" s="719"/>
      <c r="AX42" s="719"/>
      <c r="AY42" s="720"/>
      <c r="AZ42" s="711">
        <v>497547</v>
      </c>
      <c r="BA42" s="712"/>
      <c r="BB42" s="712"/>
      <c r="BC42" s="712"/>
      <c r="BD42" s="695"/>
      <c r="BE42" s="695"/>
      <c r="BF42" s="697"/>
      <c r="BG42" s="688"/>
      <c r="BH42" s="689"/>
      <c r="BI42" s="689"/>
      <c r="BJ42" s="689"/>
      <c r="BK42" s="689"/>
      <c r="BL42" s="218"/>
      <c r="BM42" s="658" t="s">
        <v>341</v>
      </c>
      <c r="BN42" s="658"/>
      <c r="BO42" s="658"/>
      <c r="BP42" s="658"/>
      <c r="BQ42" s="658"/>
      <c r="BR42" s="658"/>
      <c r="BS42" s="658"/>
      <c r="BT42" s="658"/>
      <c r="BU42" s="659"/>
      <c r="BV42" s="711">
        <v>377</v>
      </c>
      <c r="BW42" s="712"/>
      <c r="BX42" s="712"/>
      <c r="BY42" s="712"/>
      <c r="BZ42" s="712"/>
      <c r="CA42" s="712"/>
      <c r="CB42" s="721"/>
      <c r="CD42" s="633" t="s">
        <v>342</v>
      </c>
      <c r="CE42" s="634"/>
      <c r="CF42" s="634"/>
      <c r="CG42" s="634"/>
      <c r="CH42" s="634"/>
      <c r="CI42" s="634"/>
      <c r="CJ42" s="634"/>
      <c r="CK42" s="634"/>
      <c r="CL42" s="634"/>
      <c r="CM42" s="634"/>
      <c r="CN42" s="634"/>
      <c r="CO42" s="634"/>
      <c r="CP42" s="634"/>
      <c r="CQ42" s="635"/>
      <c r="CR42" s="636">
        <v>966768</v>
      </c>
      <c r="CS42" s="666"/>
      <c r="CT42" s="666"/>
      <c r="CU42" s="666"/>
      <c r="CV42" s="666"/>
      <c r="CW42" s="666"/>
      <c r="CX42" s="666"/>
      <c r="CY42" s="667"/>
      <c r="CZ42" s="641">
        <v>10.1</v>
      </c>
      <c r="DA42" s="668"/>
      <c r="DB42" s="668"/>
      <c r="DC42" s="671"/>
      <c r="DD42" s="645">
        <v>145529</v>
      </c>
      <c r="DE42" s="666"/>
      <c r="DF42" s="666"/>
      <c r="DG42" s="666"/>
      <c r="DH42" s="666"/>
      <c r="DI42" s="666"/>
      <c r="DJ42" s="666"/>
      <c r="DK42" s="667"/>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15">
      <c r="B43" s="208" t="s">
        <v>343</v>
      </c>
      <c r="CD43" s="633" t="s">
        <v>344</v>
      </c>
      <c r="CE43" s="634"/>
      <c r="CF43" s="634"/>
      <c r="CG43" s="634"/>
      <c r="CH43" s="634"/>
      <c r="CI43" s="634"/>
      <c r="CJ43" s="634"/>
      <c r="CK43" s="634"/>
      <c r="CL43" s="634"/>
      <c r="CM43" s="634"/>
      <c r="CN43" s="634"/>
      <c r="CO43" s="634"/>
      <c r="CP43" s="634"/>
      <c r="CQ43" s="635"/>
      <c r="CR43" s="636">
        <v>28992</v>
      </c>
      <c r="CS43" s="666"/>
      <c r="CT43" s="666"/>
      <c r="CU43" s="666"/>
      <c r="CV43" s="666"/>
      <c r="CW43" s="666"/>
      <c r="CX43" s="666"/>
      <c r="CY43" s="667"/>
      <c r="CZ43" s="641">
        <v>0.3</v>
      </c>
      <c r="DA43" s="668"/>
      <c r="DB43" s="668"/>
      <c r="DC43" s="671"/>
      <c r="DD43" s="645">
        <v>18192</v>
      </c>
      <c r="DE43" s="666"/>
      <c r="DF43" s="666"/>
      <c r="DG43" s="666"/>
      <c r="DH43" s="666"/>
      <c r="DI43" s="666"/>
      <c r="DJ43" s="666"/>
      <c r="DK43" s="667"/>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861830</v>
      </c>
      <c r="CS44" s="637"/>
      <c r="CT44" s="637"/>
      <c r="CU44" s="637"/>
      <c r="CV44" s="637"/>
      <c r="CW44" s="637"/>
      <c r="CX44" s="637"/>
      <c r="CY44" s="638"/>
      <c r="CZ44" s="641">
        <v>9</v>
      </c>
      <c r="DA44" s="642"/>
      <c r="DB44" s="642"/>
      <c r="DC44" s="648"/>
      <c r="DD44" s="645">
        <v>141557</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229556</v>
      </c>
      <c r="CS45" s="666"/>
      <c r="CT45" s="666"/>
      <c r="CU45" s="666"/>
      <c r="CV45" s="666"/>
      <c r="CW45" s="666"/>
      <c r="CX45" s="666"/>
      <c r="CY45" s="667"/>
      <c r="CZ45" s="641">
        <v>2.4</v>
      </c>
      <c r="DA45" s="668"/>
      <c r="DB45" s="668"/>
      <c r="DC45" s="671"/>
      <c r="DD45" s="645">
        <v>4727</v>
      </c>
      <c r="DE45" s="666"/>
      <c r="DF45" s="666"/>
      <c r="DG45" s="666"/>
      <c r="DH45" s="666"/>
      <c r="DI45" s="666"/>
      <c r="DJ45" s="666"/>
      <c r="DK45" s="667"/>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15">
      <c r="B46" s="219"/>
      <c r="CD46" s="676"/>
      <c r="CE46" s="677"/>
      <c r="CF46" s="633" t="s">
        <v>349</v>
      </c>
      <c r="CG46" s="634"/>
      <c r="CH46" s="634"/>
      <c r="CI46" s="634"/>
      <c r="CJ46" s="634"/>
      <c r="CK46" s="634"/>
      <c r="CL46" s="634"/>
      <c r="CM46" s="634"/>
      <c r="CN46" s="634"/>
      <c r="CO46" s="634"/>
      <c r="CP46" s="634"/>
      <c r="CQ46" s="635"/>
      <c r="CR46" s="636">
        <v>584548</v>
      </c>
      <c r="CS46" s="637"/>
      <c r="CT46" s="637"/>
      <c r="CU46" s="637"/>
      <c r="CV46" s="637"/>
      <c r="CW46" s="637"/>
      <c r="CX46" s="637"/>
      <c r="CY46" s="638"/>
      <c r="CZ46" s="641">
        <v>6.1</v>
      </c>
      <c r="DA46" s="642"/>
      <c r="DB46" s="642"/>
      <c r="DC46" s="648"/>
      <c r="DD46" s="645">
        <v>133704</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15">
      <c r="B47" s="219"/>
      <c r="CD47" s="676"/>
      <c r="CE47" s="677"/>
      <c r="CF47" s="633" t="s">
        <v>350</v>
      </c>
      <c r="CG47" s="634"/>
      <c r="CH47" s="634"/>
      <c r="CI47" s="634"/>
      <c r="CJ47" s="634"/>
      <c r="CK47" s="634"/>
      <c r="CL47" s="634"/>
      <c r="CM47" s="634"/>
      <c r="CN47" s="634"/>
      <c r="CO47" s="634"/>
      <c r="CP47" s="634"/>
      <c r="CQ47" s="635"/>
      <c r="CR47" s="636">
        <v>104938</v>
      </c>
      <c r="CS47" s="666"/>
      <c r="CT47" s="666"/>
      <c r="CU47" s="666"/>
      <c r="CV47" s="666"/>
      <c r="CW47" s="666"/>
      <c r="CX47" s="666"/>
      <c r="CY47" s="667"/>
      <c r="CZ47" s="641">
        <v>1.1000000000000001</v>
      </c>
      <c r="DA47" s="668"/>
      <c r="DB47" s="668"/>
      <c r="DC47" s="671"/>
      <c r="DD47" s="645">
        <v>3972</v>
      </c>
      <c r="DE47" s="666"/>
      <c r="DF47" s="666"/>
      <c r="DG47" s="666"/>
      <c r="DH47" s="666"/>
      <c r="DI47" s="666"/>
      <c r="DJ47" s="666"/>
      <c r="DK47" s="667"/>
      <c r="DL47" s="705"/>
      <c r="DM47" s="706"/>
      <c r="DN47" s="706"/>
      <c r="DO47" s="706"/>
      <c r="DP47" s="706"/>
      <c r="DQ47" s="706"/>
      <c r="DR47" s="706"/>
      <c r="DS47" s="706"/>
      <c r="DT47" s="706"/>
      <c r="DU47" s="706"/>
      <c r="DV47" s="707"/>
      <c r="DW47" s="708"/>
      <c r="DX47" s="709"/>
      <c r="DY47" s="709"/>
      <c r="DZ47" s="709"/>
      <c r="EA47" s="709"/>
      <c r="EB47" s="709"/>
      <c r="EC47" s="710"/>
    </row>
    <row r="48" spans="2:133" x14ac:dyDescent="0.15">
      <c r="B48" s="219"/>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15">
      <c r="B49" s="219"/>
      <c r="CD49" s="657" t="s">
        <v>352</v>
      </c>
      <c r="CE49" s="658"/>
      <c r="CF49" s="658"/>
      <c r="CG49" s="658"/>
      <c r="CH49" s="658"/>
      <c r="CI49" s="658"/>
      <c r="CJ49" s="658"/>
      <c r="CK49" s="658"/>
      <c r="CL49" s="658"/>
      <c r="CM49" s="658"/>
      <c r="CN49" s="658"/>
      <c r="CO49" s="658"/>
      <c r="CP49" s="658"/>
      <c r="CQ49" s="659"/>
      <c r="CR49" s="711">
        <v>9553853</v>
      </c>
      <c r="CS49" s="695"/>
      <c r="CT49" s="695"/>
      <c r="CU49" s="695"/>
      <c r="CV49" s="695"/>
      <c r="CW49" s="695"/>
      <c r="CX49" s="695"/>
      <c r="CY49" s="724"/>
      <c r="CZ49" s="716">
        <v>100</v>
      </c>
      <c r="DA49" s="725"/>
      <c r="DB49" s="725"/>
      <c r="DC49" s="726"/>
      <c r="DD49" s="727">
        <v>6862742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qdWidmW4Z5ND2kjtGjno5EsGxHOs5E6PEtdxWfETM5l4ZT/UZ06aXTOdgmq3tOCvIvimXIWVJfJLgfuF9oAuA==" saltValue="3r3iVDK75XgAOKGB+cN6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354</v>
      </c>
      <c r="DK2" s="736"/>
      <c r="DL2" s="736"/>
      <c r="DM2" s="736"/>
      <c r="DN2" s="736"/>
      <c r="DO2" s="737"/>
      <c r="DP2" s="222"/>
      <c r="DQ2" s="735" t="s">
        <v>355</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26"/>
      <c r="BA5" s="226"/>
      <c r="BB5" s="226"/>
      <c r="BC5" s="226"/>
      <c r="BD5" s="226"/>
      <c r="BE5" s="227"/>
      <c r="BF5" s="227"/>
      <c r="BG5" s="227"/>
      <c r="BH5" s="227"/>
      <c r="BI5" s="227"/>
      <c r="BJ5" s="227"/>
      <c r="BK5" s="227"/>
      <c r="BL5" s="227"/>
      <c r="BM5" s="227"/>
      <c r="BN5" s="227"/>
      <c r="BO5" s="227"/>
      <c r="BP5" s="227"/>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375</v>
      </c>
      <c r="C7" s="763"/>
      <c r="D7" s="763"/>
      <c r="E7" s="763"/>
      <c r="F7" s="763"/>
      <c r="G7" s="763"/>
      <c r="H7" s="763"/>
      <c r="I7" s="763"/>
      <c r="J7" s="763"/>
      <c r="K7" s="763"/>
      <c r="L7" s="763"/>
      <c r="M7" s="763"/>
      <c r="N7" s="763"/>
      <c r="O7" s="763"/>
      <c r="P7" s="764"/>
      <c r="Q7" s="765">
        <v>10265</v>
      </c>
      <c r="R7" s="766"/>
      <c r="S7" s="766"/>
      <c r="T7" s="766"/>
      <c r="U7" s="766"/>
      <c r="V7" s="766">
        <v>9578</v>
      </c>
      <c r="W7" s="766"/>
      <c r="X7" s="766"/>
      <c r="Y7" s="766"/>
      <c r="Z7" s="766"/>
      <c r="AA7" s="766">
        <v>687</v>
      </c>
      <c r="AB7" s="766"/>
      <c r="AC7" s="766"/>
      <c r="AD7" s="766"/>
      <c r="AE7" s="767"/>
      <c r="AF7" s="768">
        <v>686</v>
      </c>
      <c r="AG7" s="769"/>
      <c r="AH7" s="769"/>
      <c r="AI7" s="769"/>
      <c r="AJ7" s="770"/>
      <c r="AK7" s="771">
        <v>489</v>
      </c>
      <c r="AL7" s="772"/>
      <c r="AM7" s="772"/>
      <c r="AN7" s="772"/>
      <c r="AO7" s="772"/>
      <c r="AP7" s="772">
        <v>11061</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561</v>
      </c>
      <c r="BT7" s="760"/>
      <c r="BU7" s="760"/>
      <c r="BV7" s="760"/>
      <c r="BW7" s="760"/>
      <c r="BX7" s="760"/>
      <c r="BY7" s="760"/>
      <c r="BZ7" s="760"/>
      <c r="CA7" s="760"/>
      <c r="CB7" s="760"/>
      <c r="CC7" s="760"/>
      <c r="CD7" s="760"/>
      <c r="CE7" s="760"/>
      <c r="CF7" s="760"/>
      <c r="CG7" s="775"/>
      <c r="CH7" s="756">
        <v>-6</v>
      </c>
      <c r="CI7" s="757"/>
      <c r="CJ7" s="757"/>
      <c r="CK7" s="757"/>
      <c r="CL7" s="758"/>
      <c r="CM7" s="756">
        <v>30</v>
      </c>
      <c r="CN7" s="757"/>
      <c r="CO7" s="757"/>
      <c r="CP7" s="757"/>
      <c r="CQ7" s="758"/>
      <c r="CR7" s="756">
        <v>100</v>
      </c>
      <c r="CS7" s="757"/>
      <c r="CT7" s="757"/>
      <c r="CU7" s="757"/>
      <c r="CV7" s="758"/>
      <c r="CW7" s="756">
        <v>7</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28"/>
    </row>
    <row r="8" spans="1:131" s="229" customFormat="1" ht="26.25" customHeight="1" x14ac:dyDescent="0.15">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t="s">
        <v>562</v>
      </c>
      <c r="BT8" s="787"/>
      <c r="BU8" s="787"/>
      <c r="BV8" s="787"/>
      <c r="BW8" s="787"/>
      <c r="BX8" s="787"/>
      <c r="BY8" s="787"/>
      <c r="BZ8" s="787"/>
      <c r="CA8" s="787"/>
      <c r="CB8" s="787"/>
      <c r="CC8" s="787"/>
      <c r="CD8" s="787"/>
      <c r="CE8" s="787"/>
      <c r="CF8" s="787"/>
      <c r="CG8" s="788"/>
      <c r="CH8" s="789">
        <v>0</v>
      </c>
      <c r="CI8" s="790"/>
      <c r="CJ8" s="790"/>
      <c r="CK8" s="790"/>
      <c r="CL8" s="791"/>
      <c r="CM8" s="789">
        <v>5</v>
      </c>
      <c r="CN8" s="790"/>
      <c r="CO8" s="790"/>
      <c r="CP8" s="790"/>
      <c r="CQ8" s="791"/>
      <c r="CR8" s="789">
        <v>3</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t="s">
        <v>563</v>
      </c>
      <c r="BT9" s="787"/>
      <c r="BU9" s="787"/>
      <c r="BV9" s="787"/>
      <c r="BW9" s="787"/>
      <c r="BX9" s="787"/>
      <c r="BY9" s="787"/>
      <c r="BZ9" s="787"/>
      <c r="CA9" s="787"/>
      <c r="CB9" s="787"/>
      <c r="CC9" s="787"/>
      <c r="CD9" s="787"/>
      <c r="CE9" s="787"/>
      <c r="CF9" s="787"/>
      <c r="CG9" s="788"/>
      <c r="CH9" s="789">
        <v>-105</v>
      </c>
      <c r="CI9" s="790"/>
      <c r="CJ9" s="790"/>
      <c r="CK9" s="790"/>
      <c r="CL9" s="791"/>
      <c r="CM9" s="789">
        <v>133</v>
      </c>
      <c r="CN9" s="790"/>
      <c r="CO9" s="790"/>
      <c r="CP9" s="790"/>
      <c r="CQ9" s="791"/>
      <c r="CR9" s="789">
        <v>35</v>
      </c>
      <c r="CS9" s="790"/>
      <c r="CT9" s="790"/>
      <c r="CU9" s="790"/>
      <c r="CV9" s="791"/>
      <c r="CW9" s="789">
        <v>5</v>
      </c>
      <c r="CX9" s="790"/>
      <c r="CY9" s="790"/>
      <c r="CZ9" s="790"/>
      <c r="DA9" s="791"/>
      <c r="DB9" s="789" t="s">
        <v>552</v>
      </c>
      <c r="DC9" s="790"/>
      <c r="DD9" s="790"/>
      <c r="DE9" s="790"/>
      <c r="DF9" s="791"/>
      <c r="DG9" s="789" t="s">
        <v>552</v>
      </c>
      <c r="DH9" s="790"/>
      <c r="DI9" s="790"/>
      <c r="DJ9" s="790"/>
      <c r="DK9" s="791"/>
      <c r="DL9" s="789" t="s">
        <v>552</v>
      </c>
      <c r="DM9" s="790"/>
      <c r="DN9" s="790"/>
      <c r="DO9" s="790"/>
      <c r="DP9" s="791"/>
      <c r="DQ9" s="789" t="s">
        <v>552</v>
      </c>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377</v>
      </c>
      <c r="B23" s="802" t="s">
        <v>378</v>
      </c>
      <c r="C23" s="803"/>
      <c r="D23" s="803"/>
      <c r="E23" s="803"/>
      <c r="F23" s="803"/>
      <c r="G23" s="803"/>
      <c r="H23" s="803"/>
      <c r="I23" s="803"/>
      <c r="J23" s="803"/>
      <c r="K23" s="803"/>
      <c r="L23" s="803"/>
      <c r="M23" s="803"/>
      <c r="N23" s="803"/>
      <c r="O23" s="803"/>
      <c r="P23" s="804"/>
      <c r="Q23" s="805">
        <v>10241</v>
      </c>
      <c r="R23" s="806"/>
      <c r="S23" s="806"/>
      <c r="T23" s="806"/>
      <c r="U23" s="806"/>
      <c r="V23" s="806">
        <v>9554</v>
      </c>
      <c r="W23" s="806"/>
      <c r="X23" s="806"/>
      <c r="Y23" s="806"/>
      <c r="Z23" s="806"/>
      <c r="AA23" s="806">
        <v>687</v>
      </c>
      <c r="AB23" s="806"/>
      <c r="AC23" s="806"/>
      <c r="AD23" s="806"/>
      <c r="AE23" s="807"/>
      <c r="AF23" s="808">
        <v>686</v>
      </c>
      <c r="AG23" s="806"/>
      <c r="AH23" s="806"/>
      <c r="AI23" s="806"/>
      <c r="AJ23" s="809"/>
      <c r="AK23" s="810"/>
      <c r="AL23" s="811"/>
      <c r="AM23" s="811"/>
      <c r="AN23" s="811"/>
      <c r="AO23" s="811"/>
      <c r="AP23" s="806">
        <v>11061</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389</v>
      </c>
      <c r="C28" s="763"/>
      <c r="D28" s="763"/>
      <c r="E28" s="763"/>
      <c r="F28" s="763"/>
      <c r="G28" s="763"/>
      <c r="H28" s="763"/>
      <c r="I28" s="763"/>
      <c r="J28" s="763"/>
      <c r="K28" s="763"/>
      <c r="L28" s="763"/>
      <c r="M28" s="763"/>
      <c r="N28" s="763"/>
      <c r="O28" s="763"/>
      <c r="P28" s="764"/>
      <c r="Q28" s="835">
        <v>1377</v>
      </c>
      <c r="R28" s="836"/>
      <c r="S28" s="836"/>
      <c r="T28" s="836"/>
      <c r="U28" s="836"/>
      <c r="V28" s="836">
        <v>1333</v>
      </c>
      <c r="W28" s="836"/>
      <c r="X28" s="836"/>
      <c r="Y28" s="836"/>
      <c r="Z28" s="836"/>
      <c r="AA28" s="836">
        <v>44</v>
      </c>
      <c r="AB28" s="836"/>
      <c r="AC28" s="836"/>
      <c r="AD28" s="836"/>
      <c r="AE28" s="837"/>
      <c r="AF28" s="838">
        <v>44</v>
      </c>
      <c r="AG28" s="836"/>
      <c r="AH28" s="836"/>
      <c r="AI28" s="836"/>
      <c r="AJ28" s="839"/>
      <c r="AK28" s="840">
        <v>119</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390</v>
      </c>
      <c r="C29" s="794"/>
      <c r="D29" s="794"/>
      <c r="E29" s="794"/>
      <c r="F29" s="794"/>
      <c r="G29" s="794"/>
      <c r="H29" s="794"/>
      <c r="I29" s="794"/>
      <c r="J29" s="794"/>
      <c r="K29" s="794"/>
      <c r="L29" s="794"/>
      <c r="M29" s="794"/>
      <c r="N29" s="794"/>
      <c r="O29" s="794"/>
      <c r="P29" s="795"/>
      <c r="Q29" s="796">
        <v>1681</v>
      </c>
      <c r="R29" s="797"/>
      <c r="S29" s="797"/>
      <c r="T29" s="797"/>
      <c r="U29" s="797"/>
      <c r="V29" s="797">
        <v>1611</v>
      </c>
      <c r="W29" s="797"/>
      <c r="X29" s="797"/>
      <c r="Y29" s="797"/>
      <c r="Z29" s="797"/>
      <c r="AA29" s="797">
        <v>70</v>
      </c>
      <c r="AB29" s="797"/>
      <c r="AC29" s="797"/>
      <c r="AD29" s="797"/>
      <c r="AE29" s="798"/>
      <c r="AF29" s="799">
        <v>70</v>
      </c>
      <c r="AG29" s="800"/>
      <c r="AH29" s="800"/>
      <c r="AI29" s="800"/>
      <c r="AJ29" s="801"/>
      <c r="AK29" s="847">
        <v>160</v>
      </c>
      <c r="AL29" s="843"/>
      <c r="AM29" s="843"/>
      <c r="AN29" s="843"/>
      <c r="AO29" s="843"/>
      <c r="AP29" s="843" t="s">
        <v>552</v>
      </c>
      <c r="AQ29" s="843"/>
      <c r="AR29" s="843"/>
      <c r="AS29" s="843"/>
      <c r="AT29" s="843"/>
      <c r="AU29" s="843" t="s">
        <v>552</v>
      </c>
      <c r="AV29" s="843"/>
      <c r="AW29" s="843"/>
      <c r="AX29" s="843"/>
      <c r="AY29" s="843"/>
      <c r="AZ29" s="844" t="s">
        <v>552</v>
      </c>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391</v>
      </c>
      <c r="C30" s="794"/>
      <c r="D30" s="794"/>
      <c r="E30" s="794"/>
      <c r="F30" s="794"/>
      <c r="G30" s="794"/>
      <c r="H30" s="794"/>
      <c r="I30" s="794"/>
      <c r="J30" s="794"/>
      <c r="K30" s="794"/>
      <c r="L30" s="794"/>
      <c r="M30" s="794"/>
      <c r="N30" s="794"/>
      <c r="O30" s="794"/>
      <c r="P30" s="795"/>
      <c r="Q30" s="796">
        <v>176</v>
      </c>
      <c r="R30" s="797"/>
      <c r="S30" s="797"/>
      <c r="T30" s="797"/>
      <c r="U30" s="797"/>
      <c r="V30" s="797">
        <v>173</v>
      </c>
      <c r="W30" s="797"/>
      <c r="X30" s="797"/>
      <c r="Y30" s="797"/>
      <c r="Z30" s="797"/>
      <c r="AA30" s="797">
        <v>3</v>
      </c>
      <c r="AB30" s="797"/>
      <c r="AC30" s="797"/>
      <c r="AD30" s="797"/>
      <c r="AE30" s="798"/>
      <c r="AF30" s="799">
        <v>3</v>
      </c>
      <c r="AG30" s="800"/>
      <c r="AH30" s="800"/>
      <c r="AI30" s="800"/>
      <c r="AJ30" s="801"/>
      <c r="AK30" s="847">
        <v>35</v>
      </c>
      <c r="AL30" s="843"/>
      <c r="AM30" s="843"/>
      <c r="AN30" s="843"/>
      <c r="AO30" s="843"/>
      <c r="AP30" s="843" t="s">
        <v>552</v>
      </c>
      <c r="AQ30" s="843"/>
      <c r="AR30" s="843"/>
      <c r="AS30" s="843"/>
      <c r="AT30" s="843"/>
      <c r="AU30" s="843" t="s">
        <v>552</v>
      </c>
      <c r="AV30" s="843"/>
      <c r="AW30" s="843"/>
      <c r="AX30" s="843"/>
      <c r="AY30" s="843"/>
      <c r="AZ30" s="844" t="s">
        <v>552</v>
      </c>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392</v>
      </c>
      <c r="C31" s="794"/>
      <c r="D31" s="794"/>
      <c r="E31" s="794"/>
      <c r="F31" s="794"/>
      <c r="G31" s="794"/>
      <c r="H31" s="794"/>
      <c r="I31" s="794"/>
      <c r="J31" s="794"/>
      <c r="K31" s="794"/>
      <c r="L31" s="794"/>
      <c r="M31" s="794"/>
      <c r="N31" s="794"/>
      <c r="O31" s="794"/>
      <c r="P31" s="795"/>
      <c r="Q31" s="796">
        <v>291</v>
      </c>
      <c r="R31" s="797"/>
      <c r="S31" s="797"/>
      <c r="T31" s="797"/>
      <c r="U31" s="797"/>
      <c r="V31" s="797">
        <v>267</v>
      </c>
      <c r="W31" s="797"/>
      <c r="X31" s="797"/>
      <c r="Y31" s="797"/>
      <c r="Z31" s="797"/>
      <c r="AA31" s="797">
        <v>25</v>
      </c>
      <c r="AB31" s="797"/>
      <c r="AC31" s="797"/>
      <c r="AD31" s="797"/>
      <c r="AE31" s="798"/>
      <c r="AF31" s="799">
        <v>520</v>
      </c>
      <c r="AG31" s="800"/>
      <c r="AH31" s="800"/>
      <c r="AI31" s="800"/>
      <c r="AJ31" s="801"/>
      <c r="AK31" s="847">
        <v>20</v>
      </c>
      <c r="AL31" s="843"/>
      <c r="AM31" s="843"/>
      <c r="AN31" s="843"/>
      <c r="AO31" s="843"/>
      <c r="AP31" s="843">
        <v>322</v>
      </c>
      <c r="AQ31" s="843"/>
      <c r="AR31" s="843"/>
      <c r="AS31" s="843"/>
      <c r="AT31" s="843"/>
      <c r="AU31" s="843">
        <v>43</v>
      </c>
      <c r="AV31" s="843"/>
      <c r="AW31" s="843"/>
      <c r="AX31" s="843"/>
      <c r="AY31" s="843"/>
      <c r="AZ31" s="844" t="s">
        <v>552</v>
      </c>
      <c r="BA31" s="844"/>
      <c r="BB31" s="844"/>
      <c r="BC31" s="844"/>
      <c r="BD31" s="844"/>
      <c r="BE31" s="845" t="s">
        <v>393</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394</v>
      </c>
      <c r="C32" s="794"/>
      <c r="D32" s="794"/>
      <c r="E32" s="794"/>
      <c r="F32" s="794"/>
      <c r="G32" s="794"/>
      <c r="H32" s="794"/>
      <c r="I32" s="794"/>
      <c r="J32" s="794"/>
      <c r="K32" s="794"/>
      <c r="L32" s="794"/>
      <c r="M32" s="794"/>
      <c r="N32" s="794"/>
      <c r="O32" s="794"/>
      <c r="P32" s="795"/>
      <c r="Q32" s="796">
        <v>1136</v>
      </c>
      <c r="R32" s="797"/>
      <c r="S32" s="797"/>
      <c r="T32" s="797"/>
      <c r="U32" s="797"/>
      <c r="V32" s="797">
        <v>1191</v>
      </c>
      <c r="W32" s="797"/>
      <c r="X32" s="797"/>
      <c r="Y32" s="797"/>
      <c r="Z32" s="797"/>
      <c r="AA32" s="797">
        <v>-56</v>
      </c>
      <c r="AB32" s="797"/>
      <c r="AC32" s="797"/>
      <c r="AD32" s="797"/>
      <c r="AE32" s="798"/>
      <c r="AF32" s="799" t="s">
        <v>122</v>
      </c>
      <c r="AG32" s="800"/>
      <c r="AH32" s="800"/>
      <c r="AI32" s="800"/>
      <c r="AJ32" s="801"/>
      <c r="AK32" s="847">
        <v>407</v>
      </c>
      <c r="AL32" s="843"/>
      <c r="AM32" s="843"/>
      <c r="AN32" s="843"/>
      <c r="AO32" s="843"/>
      <c r="AP32" s="843">
        <v>600</v>
      </c>
      <c r="AQ32" s="843"/>
      <c r="AR32" s="843"/>
      <c r="AS32" s="843"/>
      <c r="AT32" s="843"/>
      <c r="AU32" s="843">
        <v>426</v>
      </c>
      <c r="AV32" s="843"/>
      <c r="AW32" s="843"/>
      <c r="AX32" s="843"/>
      <c r="AY32" s="843"/>
      <c r="AZ32" s="844" t="s">
        <v>552</v>
      </c>
      <c r="BA32" s="844"/>
      <c r="BB32" s="844"/>
      <c r="BC32" s="844"/>
      <c r="BD32" s="844"/>
      <c r="BE32" s="845" t="s">
        <v>393</v>
      </c>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395</v>
      </c>
      <c r="C33" s="794"/>
      <c r="D33" s="794"/>
      <c r="E33" s="794"/>
      <c r="F33" s="794"/>
      <c r="G33" s="794"/>
      <c r="H33" s="794"/>
      <c r="I33" s="794"/>
      <c r="J33" s="794"/>
      <c r="K33" s="794"/>
      <c r="L33" s="794"/>
      <c r="M33" s="794"/>
      <c r="N33" s="794"/>
      <c r="O33" s="794"/>
      <c r="P33" s="795"/>
      <c r="Q33" s="796">
        <v>446</v>
      </c>
      <c r="R33" s="797"/>
      <c r="S33" s="797"/>
      <c r="T33" s="797"/>
      <c r="U33" s="797"/>
      <c r="V33" s="797">
        <v>416</v>
      </c>
      <c r="W33" s="797"/>
      <c r="X33" s="797"/>
      <c r="Y33" s="797"/>
      <c r="Z33" s="797"/>
      <c r="AA33" s="797">
        <v>30</v>
      </c>
      <c r="AB33" s="797"/>
      <c r="AC33" s="797"/>
      <c r="AD33" s="797"/>
      <c r="AE33" s="798"/>
      <c r="AF33" s="799">
        <v>30</v>
      </c>
      <c r="AG33" s="800"/>
      <c r="AH33" s="800"/>
      <c r="AI33" s="800"/>
      <c r="AJ33" s="801"/>
      <c r="AK33" s="847">
        <v>181</v>
      </c>
      <c r="AL33" s="843"/>
      <c r="AM33" s="843"/>
      <c r="AN33" s="843"/>
      <c r="AO33" s="843"/>
      <c r="AP33" s="843">
        <v>1394</v>
      </c>
      <c r="AQ33" s="843"/>
      <c r="AR33" s="843"/>
      <c r="AS33" s="843"/>
      <c r="AT33" s="843"/>
      <c r="AU33" s="843">
        <v>1261</v>
      </c>
      <c r="AV33" s="843"/>
      <c r="AW33" s="843"/>
      <c r="AX33" s="843"/>
      <c r="AY33" s="843"/>
      <c r="AZ33" s="844" t="s">
        <v>552</v>
      </c>
      <c r="BA33" s="844"/>
      <c r="BB33" s="844"/>
      <c r="BC33" s="844"/>
      <c r="BD33" s="844"/>
      <c r="BE33" s="845" t="s">
        <v>396</v>
      </c>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t="s">
        <v>397</v>
      </c>
      <c r="C34" s="794"/>
      <c r="D34" s="794"/>
      <c r="E34" s="794"/>
      <c r="F34" s="794"/>
      <c r="G34" s="794"/>
      <c r="H34" s="794"/>
      <c r="I34" s="794"/>
      <c r="J34" s="794"/>
      <c r="K34" s="794"/>
      <c r="L34" s="794"/>
      <c r="M34" s="794"/>
      <c r="N34" s="794"/>
      <c r="O34" s="794"/>
      <c r="P34" s="795"/>
      <c r="Q34" s="796">
        <v>142</v>
      </c>
      <c r="R34" s="797"/>
      <c r="S34" s="797"/>
      <c r="T34" s="797"/>
      <c r="U34" s="797"/>
      <c r="V34" s="797">
        <v>128</v>
      </c>
      <c r="W34" s="797"/>
      <c r="X34" s="797"/>
      <c r="Y34" s="797"/>
      <c r="Z34" s="797"/>
      <c r="AA34" s="797">
        <v>14</v>
      </c>
      <c r="AB34" s="797"/>
      <c r="AC34" s="797"/>
      <c r="AD34" s="797"/>
      <c r="AE34" s="798"/>
      <c r="AF34" s="799">
        <v>14</v>
      </c>
      <c r="AG34" s="800"/>
      <c r="AH34" s="800"/>
      <c r="AI34" s="800"/>
      <c r="AJ34" s="801"/>
      <c r="AK34" s="847">
        <v>91</v>
      </c>
      <c r="AL34" s="843"/>
      <c r="AM34" s="843"/>
      <c r="AN34" s="843"/>
      <c r="AO34" s="843"/>
      <c r="AP34" s="843">
        <v>288</v>
      </c>
      <c r="AQ34" s="843"/>
      <c r="AR34" s="843"/>
      <c r="AS34" s="843"/>
      <c r="AT34" s="843"/>
      <c r="AU34" s="843">
        <v>288</v>
      </c>
      <c r="AV34" s="843"/>
      <c r="AW34" s="843"/>
      <c r="AX34" s="843"/>
      <c r="AY34" s="843"/>
      <c r="AZ34" s="844" t="s">
        <v>552</v>
      </c>
      <c r="BA34" s="844"/>
      <c r="BB34" s="844"/>
      <c r="BC34" s="844"/>
      <c r="BD34" s="844"/>
      <c r="BE34" s="845" t="s">
        <v>396</v>
      </c>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377</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681</v>
      </c>
      <c r="AG63" s="857"/>
      <c r="AH63" s="857"/>
      <c r="AI63" s="857"/>
      <c r="AJ63" s="858"/>
      <c r="AK63" s="859"/>
      <c r="AL63" s="854"/>
      <c r="AM63" s="854"/>
      <c r="AN63" s="854"/>
      <c r="AO63" s="854"/>
      <c r="AP63" s="857">
        <v>2604</v>
      </c>
      <c r="AQ63" s="857"/>
      <c r="AR63" s="857"/>
      <c r="AS63" s="857"/>
      <c r="AT63" s="857"/>
      <c r="AU63" s="857">
        <v>2018</v>
      </c>
      <c r="AV63" s="857"/>
      <c r="AW63" s="857"/>
      <c r="AX63" s="857"/>
      <c r="AY63" s="857"/>
      <c r="AZ63" s="861"/>
      <c r="BA63" s="861"/>
      <c r="BB63" s="861"/>
      <c r="BC63" s="861"/>
      <c r="BD63" s="861"/>
      <c r="BE63" s="862"/>
      <c r="BF63" s="862"/>
      <c r="BG63" s="862"/>
      <c r="BH63" s="862"/>
      <c r="BI63" s="863"/>
      <c r="BJ63" s="864" t="s">
        <v>122</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400</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401</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402</v>
      </c>
      <c r="AV66" s="747"/>
      <c r="AW66" s="747"/>
      <c r="AX66" s="747"/>
      <c r="AY66" s="748"/>
      <c r="AZ66" s="746" t="s">
        <v>365</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15">
      <c r="A68" s="230">
        <v>1</v>
      </c>
      <c r="B68" s="882" t="s">
        <v>553</v>
      </c>
      <c r="C68" s="883"/>
      <c r="D68" s="883"/>
      <c r="E68" s="883"/>
      <c r="F68" s="883"/>
      <c r="G68" s="883"/>
      <c r="H68" s="883"/>
      <c r="I68" s="883"/>
      <c r="J68" s="883"/>
      <c r="K68" s="883"/>
      <c r="L68" s="883"/>
      <c r="M68" s="883"/>
      <c r="N68" s="883"/>
      <c r="O68" s="883"/>
      <c r="P68" s="884"/>
      <c r="Q68" s="885">
        <v>1103</v>
      </c>
      <c r="R68" s="879"/>
      <c r="S68" s="879"/>
      <c r="T68" s="879"/>
      <c r="U68" s="879"/>
      <c r="V68" s="879">
        <v>1100</v>
      </c>
      <c r="W68" s="879"/>
      <c r="X68" s="879"/>
      <c r="Y68" s="879"/>
      <c r="Z68" s="879"/>
      <c r="AA68" s="879">
        <v>3</v>
      </c>
      <c r="AB68" s="879"/>
      <c r="AC68" s="879"/>
      <c r="AD68" s="879"/>
      <c r="AE68" s="879"/>
      <c r="AF68" s="879">
        <v>3</v>
      </c>
      <c r="AG68" s="879"/>
      <c r="AH68" s="879"/>
      <c r="AI68" s="879"/>
      <c r="AJ68" s="879"/>
      <c r="AK68" s="879" t="s">
        <v>552</v>
      </c>
      <c r="AL68" s="879"/>
      <c r="AM68" s="879"/>
      <c r="AN68" s="879"/>
      <c r="AO68" s="879"/>
      <c r="AP68" s="879" t="s">
        <v>552</v>
      </c>
      <c r="AQ68" s="879"/>
      <c r="AR68" s="879"/>
      <c r="AS68" s="879"/>
      <c r="AT68" s="879"/>
      <c r="AU68" s="879" t="s">
        <v>552</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15">
      <c r="A69" s="232">
        <v>2</v>
      </c>
      <c r="B69" s="886" t="s">
        <v>554</v>
      </c>
      <c r="C69" s="887"/>
      <c r="D69" s="887"/>
      <c r="E69" s="887"/>
      <c r="F69" s="887"/>
      <c r="G69" s="887"/>
      <c r="H69" s="887"/>
      <c r="I69" s="887"/>
      <c r="J69" s="887"/>
      <c r="K69" s="887"/>
      <c r="L69" s="887"/>
      <c r="M69" s="887"/>
      <c r="N69" s="887"/>
      <c r="O69" s="887"/>
      <c r="P69" s="888"/>
      <c r="Q69" s="889">
        <v>83</v>
      </c>
      <c r="R69" s="843"/>
      <c r="S69" s="843"/>
      <c r="T69" s="843"/>
      <c r="U69" s="843"/>
      <c r="V69" s="843">
        <v>69</v>
      </c>
      <c r="W69" s="843"/>
      <c r="X69" s="843"/>
      <c r="Y69" s="843"/>
      <c r="Z69" s="843"/>
      <c r="AA69" s="843">
        <v>14</v>
      </c>
      <c r="AB69" s="843"/>
      <c r="AC69" s="843"/>
      <c r="AD69" s="843"/>
      <c r="AE69" s="843"/>
      <c r="AF69" s="843">
        <v>14</v>
      </c>
      <c r="AG69" s="843"/>
      <c r="AH69" s="843"/>
      <c r="AI69" s="843"/>
      <c r="AJ69" s="843"/>
      <c r="AK69" s="843" t="s">
        <v>552</v>
      </c>
      <c r="AL69" s="843"/>
      <c r="AM69" s="843"/>
      <c r="AN69" s="843"/>
      <c r="AO69" s="843"/>
      <c r="AP69" s="843" t="s">
        <v>552</v>
      </c>
      <c r="AQ69" s="843"/>
      <c r="AR69" s="843"/>
      <c r="AS69" s="843"/>
      <c r="AT69" s="843"/>
      <c r="AU69" s="843" t="s">
        <v>552</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15">
      <c r="A70" s="232">
        <v>3</v>
      </c>
      <c r="B70" s="886" t="s">
        <v>555</v>
      </c>
      <c r="C70" s="887"/>
      <c r="D70" s="887"/>
      <c r="E70" s="887"/>
      <c r="F70" s="887"/>
      <c r="G70" s="887"/>
      <c r="H70" s="887"/>
      <c r="I70" s="887"/>
      <c r="J70" s="887"/>
      <c r="K70" s="887"/>
      <c r="L70" s="887"/>
      <c r="M70" s="887"/>
      <c r="N70" s="887"/>
      <c r="O70" s="887"/>
      <c r="P70" s="888"/>
      <c r="Q70" s="889">
        <v>6431</v>
      </c>
      <c r="R70" s="843"/>
      <c r="S70" s="843"/>
      <c r="T70" s="843"/>
      <c r="U70" s="843"/>
      <c r="V70" s="843">
        <v>6234</v>
      </c>
      <c r="W70" s="843"/>
      <c r="X70" s="843"/>
      <c r="Y70" s="843"/>
      <c r="Z70" s="843"/>
      <c r="AA70" s="843">
        <v>197</v>
      </c>
      <c r="AB70" s="843"/>
      <c r="AC70" s="843"/>
      <c r="AD70" s="843"/>
      <c r="AE70" s="843"/>
      <c r="AF70" s="843">
        <v>197</v>
      </c>
      <c r="AG70" s="843"/>
      <c r="AH70" s="843"/>
      <c r="AI70" s="843"/>
      <c r="AJ70" s="843"/>
      <c r="AK70" s="843" t="s">
        <v>552</v>
      </c>
      <c r="AL70" s="843"/>
      <c r="AM70" s="843"/>
      <c r="AN70" s="843"/>
      <c r="AO70" s="843"/>
      <c r="AP70" s="843" t="s">
        <v>552</v>
      </c>
      <c r="AQ70" s="843"/>
      <c r="AR70" s="843"/>
      <c r="AS70" s="843"/>
      <c r="AT70" s="843"/>
      <c r="AU70" s="843" t="s">
        <v>552</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15">
      <c r="A71" s="232">
        <v>4</v>
      </c>
      <c r="B71" s="886" t="s">
        <v>556</v>
      </c>
      <c r="C71" s="887"/>
      <c r="D71" s="887"/>
      <c r="E71" s="887"/>
      <c r="F71" s="887"/>
      <c r="G71" s="887"/>
      <c r="H71" s="887"/>
      <c r="I71" s="887"/>
      <c r="J71" s="887"/>
      <c r="K71" s="887"/>
      <c r="L71" s="887"/>
      <c r="M71" s="887"/>
      <c r="N71" s="887"/>
      <c r="O71" s="887"/>
      <c r="P71" s="888"/>
      <c r="Q71" s="889">
        <v>25</v>
      </c>
      <c r="R71" s="843"/>
      <c r="S71" s="843"/>
      <c r="T71" s="843"/>
      <c r="U71" s="843"/>
      <c r="V71" s="843">
        <v>19</v>
      </c>
      <c r="W71" s="843"/>
      <c r="X71" s="843"/>
      <c r="Y71" s="843"/>
      <c r="Z71" s="843"/>
      <c r="AA71" s="843">
        <v>6</v>
      </c>
      <c r="AB71" s="843"/>
      <c r="AC71" s="843"/>
      <c r="AD71" s="843"/>
      <c r="AE71" s="843"/>
      <c r="AF71" s="843">
        <v>6</v>
      </c>
      <c r="AG71" s="843"/>
      <c r="AH71" s="843"/>
      <c r="AI71" s="843"/>
      <c r="AJ71" s="843"/>
      <c r="AK71" s="843">
        <v>7</v>
      </c>
      <c r="AL71" s="843"/>
      <c r="AM71" s="843"/>
      <c r="AN71" s="843"/>
      <c r="AO71" s="843"/>
      <c r="AP71" s="843" t="s">
        <v>552</v>
      </c>
      <c r="AQ71" s="843"/>
      <c r="AR71" s="843"/>
      <c r="AS71" s="843"/>
      <c r="AT71" s="843"/>
      <c r="AU71" s="843" t="s">
        <v>552</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15">
      <c r="A72" s="232">
        <v>5</v>
      </c>
      <c r="B72" s="886" t="s">
        <v>557</v>
      </c>
      <c r="C72" s="887"/>
      <c r="D72" s="887"/>
      <c r="E72" s="887"/>
      <c r="F72" s="887"/>
      <c r="G72" s="887"/>
      <c r="H72" s="887"/>
      <c r="I72" s="887"/>
      <c r="J72" s="887"/>
      <c r="K72" s="887"/>
      <c r="L72" s="887"/>
      <c r="M72" s="887"/>
      <c r="N72" s="887"/>
      <c r="O72" s="887"/>
      <c r="P72" s="888"/>
      <c r="Q72" s="889">
        <v>7225</v>
      </c>
      <c r="R72" s="843"/>
      <c r="S72" s="843"/>
      <c r="T72" s="843"/>
      <c r="U72" s="843"/>
      <c r="V72" s="843">
        <v>7094</v>
      </c>
      <c r="W72" s="843"/>
      <c r="X72" s="843"/>
      <c r="Y72" s="843"/>
      <c r="Z72" s="843"/>
      <c r="AA72" s="843">
        <v>131</v>
      </c>
      <c r="AB72" s="843"/>
      <c r="AC72" s="843"/>
      <c r="AD72" s="843"/>
      <c r="AE72" s="843"/>
      <c r="AF72" s="843">
        <v>131</v>
      </c>
      <c r="AG72" s="843"/>
      <c r="AH72" s="843"/>
      <c r="AI72" s="843"/>
      <c r="AJ72" s="843"/>
      <c r="AK72" s="843">
        <v>126</v>
      </c>
      <c r="AL72" s="843"/>
      <c r="AM72" s="843"/>
      <c r="AN72" s="843"/>
      <c r="AO72" s="843"/>
      <c r="AP72" s="843">
        <v>4032</v>
      </c>
      <c r="AQ72" s="843"/>
      <c r="AR72" s="843"/>
      <c r="AS72" s="843"/>
      <c r="AT72" s="843"/>
      <c r="AU72" s="843">
        <v>202</v>
      </c>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15">
      <c r="A73" s="232">
        <v>6</v>
      </c>
      <c r="B73" s="886" t="s">
        <v>558</v>
      </c>
      <c r="C73" s="887"/>
      <c r="D73" s="887"/>
      <c r="E73" s="887"/>
      <c r="F73" s="887"/>
      <c r="G73" s="887"/>
      <c r="H73" s="887"/>
      <c r="I73" s="887"/>
      <c r="J73" s="887"/>
      <c r="K73" s="887"/>
      <c r="L73" s="887"/>
      <c r="M73" s="887"/>
      <c r="N73" s="887"/>
      <c r="O73" s="887"/>
      <c r="P73" s="888"/>
      <c r="Q73" s="889">
        <v>1548</v>
      </c>
      <c r="R73" s="843"/>
      <c r="S73" s="843"/>
      <c r="T73" s="843"/>
      <c r="U73" s="843"/>
      <c r="V73" s="843">
        <v>1492</v>
      </c>
      <c r="W73" s="843"/>
      <c r="X73" s="843"/>
      <c r="Y73" s="843"/>
      <c r="Z73" s="843"/>
      <c r="AA73" s="843">
        <v>55</v>
      </c>
      <c r="AB73" s="843"/>
      <c r="AC73" s="843"/>
      <c r="AD73" s="843"/>
      <c r="AE73" s="843"/>
      <c r="AF73" s="843">
        <v>55</v>
      </c>
      <c r="AG73" s="843"/>
      <c r="AH73" s="843"/>
      <c r="AI73" s="843"/>
      <c r="AJ73" s="843"/>
      <c r="AK73" s="843" t="s">
        <v>552</v>
      </c>
      <c r="AL73" s="843"/>
      <c r="AM73" s="843"/>
      <c r="AN73" s="843"/>
      <c r="AO73" s="843"/>
      <c r="AP73" s="843">
        <v>721</v>
      </c>
      <c r="AQ73" s="843"/>
      <c r="AR73" s="843"/>
      <c r="AS73" s="843"/>
      <c r="AT73" s="843"/>
      <c r="AU73" s="843">
        <v>28</v>
      </c>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15">
      <c r="A74" s="232">
        <v>7</v>
      </c>
      <c r="B74" s="886" t="s">
        <v>559</v>
      </c>
      <c r="C74" s="887"/>
      <c r="D74" s="887"/>
      <c r="E74" s="887"/>
      <c r="F74" s="887"/>
      <c r="G74" s="887"/>
      <c r="H74" s="887"/>
      <c r="I74" s="887"/>
      <c r="J74" s="887"/>
      <c r="K74" s="887"/>
      <c r="L74" s="887"/>
      <c r="M74" s="887"/>
      <c r="N74" s="887"/>
      <c r="O74" s="887"/>
      <c r="P74" s="888"/>
      <c r="Q74" s="889">
        <v>406</v>
      </c>
      <c r="R74" s="843"/>
      <c r="S74" s="843"/>
      <c r="T74" s="843"/>
      <c r="U74" s="843"/>
      <c r="V74" s="843">
        <v>324</v>
      </c>
      <c r="W74" s="843"/>
      <c r="X74" s="843"/>
      <c r="Y74" s="843"/>
      <c r="Z74" s="843"/>
      <c r="AA74" s="843">
        <v>82</v>
      </c>
      <c r="AB74" s="843"/>
      <c r="AC74" s="843"/>
      <c r="AD74" s="843"/>
      <c r="AE74" s="843"/>
      <c r="AF74" s="843">
        <v>82</v>
      </c>
      <c r="AG74" s="843"/>
      <c r="AH74" s="843"/>
      <c r="AI74" s="843"/>
      <c r="AJ74" s="843"/>
      <c r="AK74" s="843" t="s">
        <v>552</v>
      </c>
      <c r="AL74" s="843"/>
      <c r="AM74" s="843"/>
      <c r="AN74" s="843"/>
      <c r="AO74" s="843"/>
      <c r="AP74" s="843" t="s">
        <v>552</v>
      </c>
      <c r="AQ74" s="843"/>
      <c r="AR74" s="843"/>
      <c r="AS74" s="843"/>
      <c r="AT74" s="843"/>
      <c r="AU74" s="843" t="s">
        <v>552</v>
      </c>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15">
      <c r="A75" s="232">
        <v>8</v>
      </c>
      <c r="B75" s="886" t="s">
        <v>560</v>
      </c>
      <c r="C75" s="887"/>
      <c r="D75" s="887"/>
      <c r="E75" s="887"/>
      <c r="F75" s="887"/>
      <c r="G75" s="887"/>
      <c r="H75" s="887"/>
      <c r="I75" s="887"/>
      <c r="J75" s="887"/>
      <c r="K75" s="887"/>
      <c r="L75" s="887"/>
      <c r="M75" s="887"/>
      <c r="N75" s="887"/>
      <c r="O75" s="887"/>
      <c r="P75" s="888"/>
      <c r="Q75" s="890">
        <v>161934</v>
      </c>
      <c r="R75" s="891"/>
      <c r="S75" s="891"/>
      <c r="T75" s="891"/>
      <c r="U75" s="847"/>
      <c r="V75" s="892">
        <v>158460</v>
      </c>
      <c r="W75" s="891"/>
      <c r="X75" s="891"/>
      <c r="Y75" s="891"/>
      <c r="Z75" s="847"/>
      <c r="AA75" s="892">
        <v>3473</v>
      </c>
      <c r="AB75" s="891"/>
      <c r="AC75" s="891"/>
      <c r="AD75" s="891"/>
      <c r="AE75" s="847"/>
      <c r="AF75" s="892">
        <v>3473</v>
      </c>
      <c r="AG75" s="891"/>
      <c r="AH75" s="891"/>
      <c r="AI75" s="891"/>
      <c r="AJ75" s="847"/>
      <c r="AK75" s="892">
        <v>1726</v>
      </c>
      <c r="AL75" s="891"/>
      <c r="AM75" s="891"/>
      <c r="AN75" s="891"/>
      <c r="AO75" s="847"/>
      <c r="AP75" s="892" t="s">
        <v>552</v>
      </c>
      <c r="AQ75" s="891"/>
      <c r="AR75" s="891"/>
      <c r="AS75" s="891"/>
      <c r="AT75" s="847"/>
      <c r="AU75" s="892" t="s">
        <v>552</v>
      </c>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15">
      <c r="A76" s="232">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15">
      <c r="A77" s="232">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15">
      <c r="A78" s="232">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15">
      <c r="A79" s="232">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15">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15">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15">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15">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15">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15">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15">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15">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
      <c r="A88" s="234" t="s">
        <v>377</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3961</v>
      </c>
      <c r="AG88" s="857"/>
      <c r="AH88" s="857"/>
      <c r="AI88" s="857"/>
      <c r="AJ88" s="857"/>
      <c r="AK88" s="854"/>
      <c r="AL88" s="854"/>
      <c r="AM88" s="854"/>
      <c r="AN88" s="854"/>
      <c r="AO88" s="854"/>
      <c r="AP88" s="857">
        <v>4753</v>
      </c>
      <c r="AQ88" s="857"/>
      <c r="AR88" s="857"/>
      <c r="AS88" s="857"/>
      <c r="AT88" s="857"/>
      <c r="AU88" s="857">
        <v>230</v>
      </c>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138</v>
      </c>
      <c r="CS102" s="865"/>
      <c r="CT102" s="865"/>
      <c r="CU102" s="865"/>
      <c r="CV102" s="904"/>
      <c r="CW102" s="903">
        <v>12</v>
      </c>
      <c r="CX102" s="865"/>
      <c r="CY102" s="865"/>
      <c r="CZ102" s="865"/>
      <c r="DA102" s="904"/>
      <c r="DB102" s="903" t="s">
        <v>552</v>
      </c>
      <c r="DC102" s="865"/>
      <c r="DD102" s="865"/>
      <c r="DE102" s="865"/>
      <c r="DF102" s="904"/>
      <c r="DG102" s="903" t="s">
        <v>552</v>
      </c>
      <c r="DH102" s="865"/>
      <c r="DI102" s="865"/>
      <c r="DJ102" s="865"/>
      <c r="DK102" s="904"/>
      <c r="DL102" s="903" t="s">
        <v>552</v>
      </c>
      <c r="DM102" s="865"/>
      <c r="DN102" s="865"/>
      <c r="DO102" s="865"/>
      <c r="DP102" s="904"/>
      <c r="DQ102" s="903" t="s">
        <v>552</v>
      </c>
      <c r="DR102" s="865"/>
      <c r="DS102" s="865"/>
      <c r="DT102" s="865"/>
      <c r="DU102" s="904"/>
      <c r="DV102" s="802"/>
      <c r="DW102" s="803"/>
      <c r="DX102" s="803"/>
      <c r="DY102" s="803"/>
      <c r="DZ102" s="927"/>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407</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408</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15">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295</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295</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295</v>
      </c>
      <c r="DR109" s="906"/>
      <c r="DS109" s="906"/>
      <c r="DT109" s="906"/>
      <c r="DU109" s="907"/>
      <c r="DV109" s="905" t="s">
        <v>414</v>
      </c>
      <c r="DW109" s="906"/>
      <c r="DX109" s="906"/>
      <c r="DY109" s="906"/>
      <c r="DZ109" s="908"/>
    </row>
    <row r="110" spans="1:131" s="224" customFormat="1" ht="26.25" customHeight="1" x14ac:dyDescent="0.15">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1062339</v>
      </c>
      <c r="AB110" s="913"/>
      <c r="AC110" s="913"/>
      <c r="AD110" s="913"/>
      <c r="AE110" s="914"/>
      <c r="AF110" s="915">
        <v>1202181</v>
      </c>
      <c r="AG110" s="913"/>
      <c r="AH110" s="913"/>
      <c r="AI110" s="913"/>
      <c r="AJ110" s="914"/>
      <c r="AK110" s="915">
        <v>1345571</v>
      </c>
      <c r="AL110" s="913"/>
      <c r="AM110" s="913"/>
      <c r="AN110" s="913"/>
      <c r="AO110" s="914"/>
      <c r="AP110" s="916">
        <v>32.5</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11916929</v>
      </c>
      <c r="BR110" s="944"/>
      <c r="BS110" s="944"/>
      <c r="BT110" s="944"/>
      <c r="BU110" s="944"/>
      <c r="BV110" s="944">
        <v>11745192</v>
      </c>
      <c r="BW110" s="944"/>
      <c r="BX110" s="944"/>
      <c r="BY110" s="944"/>
      <c r="BZ110" s="944"/>
      <c r="CA110" s="944">
        <v>11060786</v>
      </c>
      <c r="CB110" s="944"/>
      <c r="CC110" s="944"/>
      <c r="CD110" s="944"/>
      <c r="CE110" s="944"/>
      <c r="CF110" s="957">
        <v>266.89999999999998</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4" customFormat="1" ht="26.25" customHeight="1" x14ac:dyDescent="0.15">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4" customFormat="1" ht="26.25" customHeight="1" x14ac:dyDescent="0.15">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2270317</v>
      </c>
      <c r="BR112" s="939"/>
      <c r="BS112" s="939"/>
      <c r="BT112" s="939"/>
      <c r="BU112" s="939"/>
      <c r="BV112" s="939">
        <v>2185462</v>
      </c>
      <c r="BW112" s="939"/>
      <c r="BX112" s="939"/>
      <c r="BY112" s="939"/>
      <c r="BZ112" s="939"/>
      <c r="CA112" s="939">
        <v>2018855</v>
      </c>
      <c r="CB112" s="939"/>
      <c r="CC112" s="939"/>
      <c r="CD112" s="939"/>
      <c r="CE112" s="939"/>
      <c r="CF112" s="933">
        <v>48.7</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4" customFormat="1" ht="26.25" customHeight="1" x14ac:dyDescent="0.15">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356722</v>
      </c>
      <c r="AB113" s="951"/>
      <c r="AC113" s="951"/>
      <c r="AD113" s="951"/>
      <c r="AE113" s="952"/>
      <c r="AF113" s="953">
        <v>344333</v>
      </c>
      <c r="AG113" s="951"/>
      <c r="AH113" s="951"/>
      <c r="AI113" s="951"/>
      <c r="AJ113" s="952"/>
      <c r="AK113" s="953">
        <v>309799</v>
      </c>
      <c r="AL113" s="951"/>
      <c r="AM113" s="951"/>
      <c r="AN113" s="951"/>
      <c r="AO113" s="952"/>
      <c r="AP113" s="954">
        <v>7.5</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349661</v>
      </c>
      <c r="BR113" s="939"/>
      <c r="BS113" s="939"/>
      <c r="BT113" s="939"/>
      <c r="BU113" s="939"/>
      <c r="BV113" s="939">
        <v>294385</v>
      </c>
      <c r="BW113" s="939"/>
      <c r="BX113" s="939"/>
      <c r="BY113" s="939"/>
      <c r="BZ113" s="939"/>
      <c r="CA113" s="939">
        <v>229542</v>
      </c>
      <c r="CB113" s="939"/>
      <c r="CC113" s="939"/>
      <c r="CD113" s="939"/>
      <c r="CE113" s="939"/>
      <c r="CF113" s="933">
        <v>5.5</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4" customFormat="1" ht="26.25" customHeight="1" x14ac:dyDescent="0.15">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42965</v>
      </c>
      <c r="AB114" s="972"/>
      <c r="AC114" s="972"/>
      <c r="AD114" s="972"/>
      <c r="AE114" s="973"/>
      <c r="AF114" s="974">
        <v>47522</v>
      </c>
      <c r="AG114" s="972"/>
      <c r="AH114" s="972"/>
      <c r="AI114" s="972"/>
      <c r="AJ114" s="973"/>
      <c r="AK114" s="974">
        <v>50558</v>
      </c>
      <c r="AL114" s="972"/>
      <c r="AM114" s="972"/>
      <c r="AN114" s="972"/>
      <c r="AO114" s="973"/>
      <c r="AP114" s="975">
        <v>1.2</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959963</v>
      </c>
      <c r="BR114" s="939"/>
      <c r="BS114" s="939"/>
      <c r="BT114" s="939"/>
      <c r="BU114" s="939"/>
      <c r="BV114" s="939">
        <v>941362</v>
      </c>
      <c r="BW114" s="939"/>
      <c r="BX114" s="939"/>
      <c r="BY114" s="939"/>
      <c r="BZ114" s="939"/>
      <c r="CA114" s="939">
        <v>942289</v>
      </c>
      <c r="CB114" s="939"/>
      <c r="CC114" s="939"/>
      <c r="CD114" s="939"/>
      <c r="CE114" s="939"/>
      <c r="CF114" s="933">
        <v>22.7</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4" customFormat="1" ht="26.25" customHeight="1" x14ac:dyDescent="0.15">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24" customFormat="1" ht="26.25" customHeight="1" x14ac:dyDescent="0.15">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77</v>
      </c>
      <c r="AB116" s="972"/>
      <c r="AC116" s="972"/>
      <c r="AD116" s="972"/>
      <c r="AE116" s="973"/>
      <c r="AF116" s="974">
        <v>12</v>
      </c>
      <c r="AG116" s="972"/>
      <c r="AH116" s="972"/>
      <c r="AI116" s="972"/>
      <c r="AJ116" s="973"/>
      <c r="AK116" s="974">
        <v>11</v>
      </c>
      <c r="AL116" s="972"/>
      <c r="AM116" s="972"/>
      <c r="AN116" s="972"/>
      <c r="AO116" s="973"/>
      <c r="AP116" s="975">
        <v>0</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24"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1462103</v>
      </c>
      <c r="AB117" s="992"/>
      <c r="AC117" s="992"/>
      <c r="AD117" s="992"/>
      <c r="AE117" s="993"/>
      <c r="AF117" s="994">
        <v>1594048</v>
      </c>
      <c r="AG117" s="992"/>
      <c r="AH117" s="992"/>
      <c r="AI117" s="992"/>
      <c r="AJ117" s="993"/>
      <c r="AK117" s="994">
        <v>1705939</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4" customFormat="1" ht="26.25" customHeight="1" x14ac:dyDescent="0.15">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295</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4" customFormat="1" ht="26.25" customHeight="1" x14ac:dyDescent="0.15">
      <c r="A119" s="1070"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5" t="s">
        <v>178</v>
      </c>
      <c r="BA119" s="245"/>
      <c r="BB119" s="245"/>
      <c r="BC119" s="245"/>
      <c r="BD119" s="245"/>
      <c r="BE119" s="245"/>
      <c r="BF119" s="245"/>
      <c r="BG119" s="245"/>
      <c r="BH119" s="245"/>
      <c r="BI119" s="245"/>
      <c r="BJ119" s="245"/>
      <c r="BK119" s="245"/>
      <c r="BL119" s="245"/>
      <c r="BM119" s="245"/>
      <c r="BN119" s="245"/>
      <c r="BO119" s="990" t="s">
        <v>444</v>
      </c>
      <c r="BP119" s="1018"/>
      <c r="BQ119" s="1012">
        <v>15496870</v>
      </c>
      <c r="BR119" s="1013"/>
      <c r="BS119" s="1013"/>
      <c r="BT119" s="1013"/>
      <c r="BU119" s="1013"/>
      <c r="BV119" s="1013">
        <v>15166401</v>
      </c>
      <c r="BW119" s="1013"/>
      <c r="BX119" s="1013"/>
      <c r="BY119" s="1013"/>
      <c r="BZ119" s="1013"/>
      <c r="CA119" s="1013">
        <v>14251472</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24" customFormat="1" ht="26.25" customHeight="1" x14ac:dyDescent="0.15">
      <c r="A120" s="1071"/>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3432075</v>
      </c>
      <c r="BR120" s="944"/>
      <c r="BS120" s="944"/>
      <c r="BT120" s="944"/>
      <c r="BU120" s="944"/>
      <c r="BV120" s="944">
        <v>3892854</v>
      </c>
      <c r="BW120" s="944"/>
      <c r="BX120" s="944"/>
      <c r="BY120" s="944"/>
      <c r="BZ120" s="944"/>
      <c r="CA120" s="944">
        <v>4220265</v>
      </c>
      <c r="CB120" s="944"/>
      <c r="CC120" s="944"/>
      <c r="CD120" s="944"/>
      <c r="CE120" s="944"/>
      <c r="CF120" s="957">
        <v>101.8</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1279116</v>
      </c>
      <c r="DH120" s="944"/>
      <c r="DI120" s="944"/>
      <c r="DJ120" s="944"/>
      <c r="DK120" s="944"/>
      <c r="DL120" s="944">
        <v>1317531</v>
      </c>
      <c r="DM120" s="944"/>
      <c r="DN120" s="944"/>
      <c r="DO120" s="944"/>
      <c r="DP120" s="944"/>
      <c r="DQ120" s="944">
        <v>1261464</v>
      </c>
      <c r="DR120" s="944"/>
      <c r="DS120" s="944"/>
      <c r="DT120" s="944"/>
      <c r="DU120" s="944"/>
      <c r="DV120" s="945">
        <v>30.4</v>
      </c>
      <c r="DW120" s="945"/>
      <c r="DX120" s="945"/>
      <c r="DY120" s="945"/>
      <c r="DZ120" s="946"/>
    </row>
    <row r="121" spans="1:130" s="224" customFormat="1" ht="26.25" customHeight="1" x14ac:dyDescent="0.15">
      <c r="A121" s="1071"/>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398518</v>
      </c>
      <c r="BR121" s="939"/>
      <c r="BS121" s="939"/>
      <c r="BT121" s="939"/>
      <c r="BU121" s="939"/>
      <c r="BV121" s="939">
        <v>368754</v>
      </c>
      <c r="BW121" s="939"/>
      <c r="BX121" s="939"/>
      <c r="BY121" s="939"/>
      <c r="BZ121" s="939"/>
      <c r="CA121" s="939">
        <v>383610</v>
      </c>
      <c r="CB121" s="939"/>
      <c r="CC121" s="939"/>
      <c r="CD121" s="939"/>
      <c r="CE121" s="939"/>
      <c r="CF121" s="933">
        <v>9.3000000000000007</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569850</v>
      </c>
      <c r="DH121" s="939"/>
      <c r="DI121" s="939"/>
      <c r="DJ121" s="939"/>
      <c r="DK121" s="939"/>
      <c r="DL121" s="939">
        <v>497206</v>
      </c>
      <c r="DM121" s="939"/>
      <c r="DN121" s="939"/>
      <c r="DO121" s="939"/>
      <c r="DP121" s="939"/>
      <c r="DQ121" s="939">
        <v>426405</v>
      </c>
      <c r="DR121" s="939"/>
      <c r="DS121" s="939"/>
      <c r="DT121" s="939"/>
      <c r="DU121" s="939"/>
      <c r="DV121" s="940">
        <v>10.3</v>
      </c>
      <c r="DW121" s="940"/>
      <c r="DX121" s="940"/>
      <c r="DY121" s="940"/>
      <c r="DZ121" s="941"/>
    </row>
    <row r="122" spans="1:130" s="224" customFormat="1" ht="26.25" customHeight="1" x14ac:dyDescent="0.15">
      <c r="A122" s="1071"/>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10008224</v>
      </c>
      <c r="BR122" s="1013"/>
      <c r="BS122" s="1013"/>
      <c r="BT122" s="1013"/>
      <c r="BU122" s="1013"/>
      <c r="BV122" s="1013">
        <v>9589933</v>
      </c>
      <c r="BW122" s="1013"/>
      <c r="BX122" s="1013"/>
      <c r="BY122" s="1013"/>
      <c r="BZ122" s="1013"/>
      <c r="CA122" s="1013">
        <v>9029757</v>
      </c>
      <c r="CB122" s="1013"/>
      <c r="CC122" s="1013"/>
      <c r="CD122" s="1013"/>
      <c r="CE122" s="1013"/>
      <c r="CF122" s="1030">
        <v>217.9</v>
      </c>
      <c r="CG122" s="1031"/>
      <c r="CH122" s="1031"/>
      <c r="CI122" s="1031"/>
      <c r="CJ122" s="1031"/>
      <c r="CK122" s="1022"/>
      <c r="CL122" s="1023"/>
      <c r="CM122" s="1023"/>
      <c r="CN122" s="1023"/>
      <c r="CO122" s="1024"/>
      <c r="CP122" s="1032" t="s">
        <v>397</v>
      </c>
      <c r="CQ122" s="1033"/>
      <c r="CR122" s="1033"/>
      <c r="CS122" s="1033"/>
      <c r="CT122" s="1033"/>
      <c r="CU122" s="1033"/>
      <c r="CV122" s="1033"/>
      <c r="CW122" s="1033"/>
      <c r="CX122" s="1033"/>
      <c r="CY122" s="1033"/>
      <c r="CZ122" s="1033"/>
      <c r="DA122" s="1033"/>
      <c r="DB122" s="1033"/>
      <c r="DC122" s="1033"/>
      <c r="DD122" s="1033"/>
      <c r="DE122" s="1033"/>
      <c r="DF122" s="1034"/>
      <c r="DG122" s="938">
        <v>363915</v>
      </c>
      <c r="DH122" s="939"/>
      <c r="DI122" s="939"/>
      <c r="DJ122" s="939"/>
      <c r="DK122" s="939"/>
      <c r="DL122" s="939">
        <v>322543</v>
      </c>
      <c r="DM122" s="939"/>
      <c r="DN122" s="939"/>
      <c r="DO122" s="939"/>
      <c r="DP122" s="939"/>
      <c r="DQ122" s="939">
        <v>287501</v>
      </c>
      <c r="DR122" s="939"/>
      <c r="DS122" s="939"/>
      <c r="DT122" s="939"/>
      <c r="DU122" s="939"/>
      <c r="DV122" s="940">
        <v>6.9</v>
      </c>
      <c r="DW122" s="940"/>
      <c r="DX122" s="940"/>
      <c r="DY122" s="940"/>
      <c r="DZ122" s="941"/>
    </row>
    <row r="123" spans="1:130" s="224" customFormat="1" ht="26.25" customHeight="1" x14ac:dyDescent="0.15">
      <c r="A123" s="1071"/>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45" t="s">
        <v>178</v>
      </c>
      <c r="BA123" s="245"/>
      <c r="BB123" s="245"/>
      <c r="BC123" s="245"/>
      <c r="BD123" s="245"/>
      <c r="BE123" s="245"/>
      <c r="BF123" s="245"/>
      <c r="BG123" s="245"/>
      <c r="BH123" s="245"/>
      <c r="BI123" s="245"/>
      <c r="BJ123" s="245"/>
      <c r="BK123" s="245"/>
      <c r="BL123" s="245"/>
      <c r="BM123" s="245"/>
      <c r="BN123" s="245"/>
      <c r="BO123" s="990" t="s">
        <v>452</v>
      </c>
      <c r="BP123" s="1018"/>
      <c r="BQ123" s="1077">
        <v>13838817</v>
      </c>
      <c r="BR123" s="1044"/>
      <c r="BS123" s="1044"/>
      <c r="BT123" s="1044"/>
      <c r="BU123" s="1044"/>
      <c r="BV123" s="1044">
        <v>13851541</v>
      </c>
      <c r="BW123" s="1044"/>
      <c r="BX123" s="1044"/>
      <c r="BY123" s="1044"/>
      <c r="BZ123" s="1044"/>
      <c r="CA123" s="1044">
        <v>13633632</v>
      </c>
      <c r="CB123" s="1044"/>
      <c r="CC123" s="1044"/>
      <c r="CD123" s="1044"/>
      <c r="CE123" s="1044"/>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v>57436</v>
      </c>
      <c r="DH123" s="972"/>
      <c r="DI123" s="972"/>
      <c r="DJ123" s="972"/>
      <c r="DK123" s="973"/>
      <c r="DL123" s="974">
        <v>48182</v>
      </c>
      <c r="DM123" s="972"/>
      <c r="DN123" s="972"/>
      <c r="DO123" s="972"/>
      <c r="DP123" s="973"/>
      <c r="DQ123" s="974">
        <v>43485</v>
      </c>
      <c r="DR123" s="972"/>
      <c r="DS123" s="972"/>
      <c r="DT123" s="972"/>
      <c r="DU123" s="973"/>
      <c r="DV123" s="975">
        <v>1</v>
      </c>
      <c r="DW123" s="976"/>
      <c r="DX123" s="976"/>
      <c r="DY123" s="976"/>
      <c r="DZ123" s="977"/>
    </row>
    <row r="124" spans="1:130" s="224" customFormat="1" ht="26.25" customHeight="1" thickBot="1" x14ac:dyDescent="0.2">
      <c r="A124" s="1071"/>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3" t="s">
        <v>453</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38.799999999999997</v>
      </c>
      <c r="BR124" s="1040"/>
      <c r="BS124" s="1040"/>
      <c r="BT124" s="1040"/>
      <c r="BU124" s="1040"/>
      <c r="BV124" s="1040">
        <v>31.8</v>
      </c>
      <c r="BW124" s="1040"/>
      <c r="BX124" s="1040"/>
      <c r="BY124" s="1040"/>
      <c r="BZ124" s="1040"/>
      <c r="CA124" s="1040">
        <v>14.9</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4" customFormat="1" ht="26.25" customHeight="1" x14ac:dyDescent="0.15">
      <c r="A125" s="1071"/>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4" customFormat="1" ht="26.25" customHeight="1" thickBot="1" x14ac:dyDescent="0.2">
      <c r="A126" s="1071"/>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4" customFormat="1" ht="26.25" customHeight="1" x14ac:dyDescent="0.15">
      <c r="A127" s="1072"/>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26"/>
      <c r="AV127" s="226"/>
      <c r="AW127" s="226"/>
      <c r="AX127" s="1045" t="s">
        <v>459</v>
      </c>
      <c r="AY127" s="1046"/>
      <c r="AZ127" s="1046"/>
      <c r="BA127" s="1046"/>
      <c r="BB127" s="1046"/>
      <c r="BC127" s="1046"/>
      <c r="BD127" s="1046"/>
      <c r="BE127" s="1047"/>
      <c r="BF127" s="1048" t="s">
        <v>460</v>
      </c>
      <c r="BG127" s="1046"/>
      <c r="BH127" s="1046"/>
      <c r="BI127" s="1046"/>
      <c r="BJ127" s="1046"/>
      <c r="BK127" s="1046"/>
      <c r="BL127" s="1047"/>
      <c r="BM127" s="1048" t="s">
        <v>461</v>
      </c>
      <c r="BN127" s="1046"/>
      <c r="BO127" s="1046"/>
      <c r="BP127" s="1046"/>
      <c r="BQ127" s="1046"/>
      <c r="BR127" s="1046"/>
      <c r="BS127" s="1047"/>
      <c r="BT127" s="1048" t="s">
        <v>462</v>
      </c>
      <c r="BU127" s="1046"/>
      <c r="BV127" s="1046"/>
      <c r="BW127" s="1046"/>
      <c r="BX127" s="1046"/>
      <c r="BY127" s="1046"/>
      <c r="BZ127" s="1069"/>
      <c r="CA127" s="226"/>
      <c r="CB127" s="226"/>
      <c r="CC127" s="226"/>
      <c r="CD127" s="249"/>
      <c r="CE127" s="249"/>
      <c r="CF127" s="249"/>
      <c r="CG127" s="226"/>
      <c r="CH127" s="226"/>
      <c r="CI127" s="226"/>
      <c r="CJ127" s="248"/>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4" customFormat="1" ht="26.25" customHeight="1" thickBot="1" x14ac:dyDescent="0.2">
      <c r="A128" s="1055" t="s">
        <v>464</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465</v>
      </c>
      <c r="X128" s="1057"/>
      <c r="Y128" s="1057"/>
      <c r="Z128" s="1058"/>
      <c r="AA128" s="1059">
        <v>48142</v>
      </c>
      <c r="AB128" s="1060"/>
      <c r="AC128" s="1060"/>
      <c r="AD128" s="1060"/>
      <c r="AE128" s="1061"/>
      <c r="AF128" s="1062">
        <v>53716</v>
      </c>
      <c r="AG128" s="1060"/>
      <c r="AH128" s="1060"/>
      <c r="AI128" s="1060"/>
      <c r="AJ128" s="1061"/>
      <c r="AK128" s="1062">
        <v>44932</v>
      </c>
      <c r="AL128" s="1060"/>
      <c r="AM128" s="1060"/>
      <c r="AN128" s="1060"/>
      <c r="AO128" s="1061"/>
      <c r="AP128" s="1063"/>
      <c r="AQ128" s="1064"/>
      <c r="AR128" s="1064"/>
      <c r="AS128" s="1064"/>
      <c r="AT128" s="1065"/>
      <c r="AU128" s="226"/>
      <c r="AV128" s="226"/>
      <c r="AW128" s="226"/>
      <c r="AX128" s="909" t="s">
        <v>466</v>
      </c>
      <c r="AY128" s="910"/>
      <c r="AZ128" s="910"/>
      <c r="BA128" s="910"/>
      <c r="BB128" s="910"/>
      <c r="BC128" s="910"/>
      <c r="BD128" s="910"/>
      <c r="BE128" s="911"/>
      <c r="BF128" s="1066" t="s">
        <v>122</v>
      </c>
      <c r="BG128" s="1067"/>
      <c r="BH128" s="1067"/>
      <c r="BI128" s="1067"/>
      <c r="BJ128" s="1067"/>
      <c r="BK128" s="1067"/>
      <c r="BL128" s="1068"/>
      <c r="BM128" s="1066">
        <v>14.83</v>
      </c>
      <c r="BN128" s="1067"/>
      <c r="BO128" s="1067"/>
      <c r="BP128" s="1067"/>
      <c r="BQ128" s="1067"/>
      <c r="BR128" s="1067"/>
      <c r="BS128" s="1068"/>
      <c r="BT128" s="1066">
        <v>20</v>
      </c>
      <c r="BU128" s="1067"/>
      <c r="BV128" s="1067"/>
      <c r="BW128" s="1067"/>
      <c r="BX128" s="1067"/>
      <c r="BY128" s="1067"/>
      <c r="BZ128" s="1089"/>
      <c r="CA128" s="249"/>
      <c r="CB128" s="249"/>
      <c r="CC128" s="249"/>
      <c r="CD128" s="249"/>
      <c r="CE128" s="249"/>
      <c r="CF128" s="249"/>
      <c r="CG128" s="226"/>
      <c r="CH128" s="226"/>
      <c r="CI128" s="226"/>
      <c r="CJ128" s="248"/>
      <c r="CK128" s="1037"/>
      <c r="CL128" s="1038"/>
      <c r="CM128" s="1038"/>
      <c r="CN128" s="1038"/>
      <c r="CO128" s="1039"/>
      <c r="CP128" s="1049" t="s">
        <v>467</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24"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5237389</v>
      </c>
      <c r="AB129" s="972"/>
      <c r="AC129" s="972"/>
      <c r="AD129" s="972"/>
      <c r="AE129" s="973"/>
      <c r="AF129" s="974">
        <v>5168603</v>
      </c>
      <c r="AG129" s="972"/>
      <c r="AH129" s="972"/>
      <c r="AI129" s="972"/>
      <c r="AJ129" s="973"/>
      <c r="AK129" s="974">
        <v>5264462</v>
      </c>
      <c r="AL129" s="972"/>
      <c r="AM129" s="972"/>
      <c r="AN129" s="972"/>
      <c r="AO129" s="973"/>
      <c r="AP129" s="1086"/>
      <c r="AQ129" s="1087"/>
      <c r="AR129" s="1087"/>
      <c r="AS129" s="1087"/>
      <c r="AT129" s="1088"/>
      <c r="AU129" s="227"/>
      <c r="AV129" s="227"/>
      <c r="AW129" s="227"/>
      <c r="AX129" s="1078" t="s">
        <v>469</v>
      </c>
      <c r="AY129" s="936"/>
      <c r="AZ129" s="936"/>
      <c r="BA129" s="936"/>
      <c r="BB129" s="936"/>
      <c r="BC129" s="936"/>
      <c r="BD129" s="936"/>
      <c r="BE129" s="937"/>
      <c r="BF129" s="1079" t="s">
        <v>122</v>
      </c>
      <c r="BG129" s="1080"/>
      <c r="BH129" s="1080"/>
      <c r="BI129" s="1080"/>
      <c r="BJ129" s="1080"/>
      <c r="BK129" s="1080"/>
      <c r="BL129" s="1081"/>
      <c r="BM129" s="1079">
        <v>19.829999999999998</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969433</v>
      </c>
      <c r="AB130" s="972"/>
      <c r="AC130" s="972"/>
      <c r="AD130" s="972"/>
      <c r="AE130" s="973"/>
      <c r="AF130" s="974">
        <v>1043558</v>
      </c>
      <c r="AG130" s="972"/>
      <c r="AH130" s="972"/>
      <c r="AI130" s="972"/>
      <c r="AJ130" s="973"/>
      <c r="AK130" s="974">
        <v>1120348</v>
      </c>
      <c r="AL130" s="972"/>
      <c r="AM130" s="972"/>
      <c r="AN130" s="972"/>
      <c r="AO130" s="973"/>
      <c r="AP130" s="1086"/>
      <c r="AQ130" s="1087"/>
      <c r="AR130" s="1087"/>
      <c r="AS130" s="1087"/>
      <c r="AT130" s="1088"/>
      <c r="AU130" s="227"/>
      <c r="AV130" s="227"/>
      <c r="AW130" s="227"/>
      <c r="AX130" s="1078" t="s">
        <v>472</v>
      </c>
      <c r="AY130" s="936"/>
      <c r="AZ130" s="936"/>
      <c r="BA130" s="936"/>
      <c r="BB130" s="936"/>
      <c r="BC130" s="936"/>
      <c r="BD130" s="936"/>
      <c r="BE130" s="937"/>
      <c r="BF130" s="1114">
        <v>11.8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4267956</v>
      </c>
      <c r="AB131" s="999"/>
      <c r="AC131" s="999"/>
      <c r="AD131" s="999"/>
      <c r="AE131" s="1000"/>
      <c r="AF131" s="998">
        <v>4125045</v>
      </c>
      <c r="AG131" s="999"/>
      <c r="AH131" s="999"/>
      <c r="AI131" s="999"/>
      <c r="AJ131" s="1000"/>
      <c r="AK131" s="998">
        <v>4144114</v>
      </c>
      <c r="AL131" s="999"/>
      <c r="AM131" s="999"/>
      <c r="AN131" s="999"/>
      <c r="AO131" s="1000"/>
      <c r="AP131" s="1123"/>
      <c r="AQ131" s="1124"/>
      <c r="AR131" s="1124"/>
      <c r="AS131" s="1124"/>
      <c r="AT131" s="1125"/>
      <c r="AU131" s="227"/>
      <c r="AV131" s="227"/>
      <c r="AW131" s="227"/>
      <c r="AX131" s="1096" t="s">
        <v>474</v>
      </c>
      <c r="AY131" s="739"/>
      <c r="AZ131" s="739"/>
      <c r="BA131" s="739"/>
      <c r="BB131" s="739"/>
      <c r="BC131" s="739"/>
      <c r="BD131" s="739"/>
      <c r="BE131" s="1050"/>
      <c r="BF131" s="1097">
        <v>14.9</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10.41547757</v>
      </c>
      <c r="AB132" s="1110"/>
      <c r="AC132" s="1110"/>
      <c r="AD132" s="1110"/>
      <c r="AE132" s="1111"/>
      <c r="AF132" s="1112">
        <v>12.042874680000001</v>
      </c>
      <c r="AG132" s="1110"/>
      <c r="AH132" s="1110"/>
      <c r="AI132" s="1110"/>
      <c r="AJ132" s="1111"/>
      <c r="AK132" s="1112">
        <v>13.046437239999999</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9.3000000000000007</v>
      </c>
      <c r="AB133" s="1093"/>
      <c r="AC133" s="1093"/>
      <c r="AD133" s="1093"/>
      <c r="AE133" s="1094"/>
      <c r="AF133" s="1092">
        <v>10.7</v>
      </c>
      <c r="AG133" s="1093"/>
      <c r="AH133" s="1093"/>
      <c r="AI133" s="1093"/>
      <c r="AJ133" s="1094"/>
      <c r="AK133" s="1092">
        <v>11.8</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lvD5hh9e1qTpsK8Sbmpf1pqlVmpC/3JjuqWmIyI11suX9ECvDbci7Zkz6F1klgm7U5XUCtSJvfJsdyzdLCtZIQ==" saltValue="LvsdAcK7b9hudyrQyS19T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478</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8qee9Czu2L4Az/oZLnlkZpvhoXJpCqZSGasgTem5S4k4dK2jbOcOG3MRbEsUvP5d1nsTUjanLLG+5qgBY37mJA==" saltValue="0tBnvOeUBfGoCzFCZpIV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sKGJMsjd6IiqJDlZrgcHV4/KqNgVHNsYF35ITCiN5pjKSUjjazMF4A8mjTyiLXyDUDBVmd+bNyqhP+Z4/Fjw==" saltValue="s53Y2xeYs/BV59tG3ErWL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479</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480</v>
      </c>
      <c r="AL6" s="260"/>
      <c r="AM6" s="260"/>
      <c r="AN6" s="260"/>
    </row>
    <row r="7" spans="1:46" ht="13.5" customHeight="1" x14ac:dyDescent="0.15">
      <c r="A7" s="259"/>
      <c r="AK7" s="262"/>
      <c r="AL7" s="263"/>
      <c r="AM7" s="263"/>
      <c r="AN7" s="264"/>
      <c r="AO7" s="1127" t="s">
        <v>481</v>
      </c>
      <c r="AP7" s="265"/>
      <c r="AQ7" s="266" t="s">
        <v>482</v>
      </c>
      <c r="AR7" s="267"/>
    </row>
    <row r="8" spans="1:46" x14ac:dyDescent="0.15">
      <c r="A8" s="259"/>
      <c r="AK8" s="268"/>
      <c r="AL8" s="269"/>
      <c r="AM8" s="269"/>
      <c r="AN8" s="270"/>
      <c r="AO8" s="1128"/>
      <c r="AP8" s="271" t="s">
        <v>483</v>
      </c>
      <c r="AQ8" s="272" t="s">
        <v>484</v>
      </c>
      <c r="AR8" s="273" t="s">
        <v>485</v>
      </c>
    </row>
    <row r="9" spans="1:46" x14ac:dyDescent="0.15">
      <c r="A9" s="259"/>
      <c r="AK9" s="1129" t="s">
        <v>486</v>
      </c>
      <c r="AL9" s="1130"/>
      <c r="AM9" s="1130"/>
      <c r="AN9" s="1131"/>
      <c r="AO9" s="274">
        <v>1148955</v>
      </c>
      <c r="AP9" s="274">
        <v>91865</v>
      </c>
      <c r="AQ9" s="275">
        <v>109056</v>
      </c>
      <c r="AR9" s="276">
        <v>-15.8</v>
      </c>
    </row>
    <row r="10" spans="1:46" ht="13.5" customHeight="1" x14ac:dyDescent="0.15">
      <c r="A10" s="259"/>
      <c r="AK10" s="1129" t="s">
        <v>487</v>
      </c>
      <c r="AL10" s="1130"/>
      <c r="AM10" s="1130"/>
      <c r="AN10" s="1131"/>
      <c r="AO10" s="277">
        <v>256794</v>
      </c>
      <c r="AP10" s="277">
        <v>20532</v>
      </c>
      <c r="AQ10" s="278">
        <v>18467</v>
      </c>
      <c r="AR10" s="279">
        <v>11.2</v>
      </c>
    </row>
    <row r="11" spans="1:46" ht="13.5" customHeight="1" x14ac:dyDescent="0.15">
      <c r="A11" s="259"/>
      <c r="AK11" s="1129" t="s">
        <v>488</v>
      </c>
      <c r="AL11" s="1130"/>
      <c r="AM11" s="1130"/>
      <c r="AN11" s="1131"/>
      <c r="AO11" s="277" t="s">
        <v>489</v>
      </c>
      <c r="AP11" s="277" t="s">
        <v>489</v>
      </c>
      <c r="AQ11" s="278">
        <v>875</v>
      </c>
      <c r="AR11" s="279" t="s">
        <v>489</v>
      </c>
    </row>
    <row r="12" spans="1:46" ht="13.5" customHeight="1" x14ac:dyDescent="0.15">
      <c r="A12" s="259"/>
      <c r="AK12" s="1129" t="s">
        <v>490</v>
      </c>
      <c r="AL12" s="1130"/>
      <c r="AM12" s="1130"/>
      <c r="AN12" s="1131"/>
      <c r="AO12" s="277" t="s">
        <v>489</v>
      </c>
      <c r="AP12" s="277" t="s">
        <v>489</v>
      </c>
      <c r="AQ12" s="278" t="s">
        <v>489</v>
      </c>
      <c r="AR12" s="279" t="s">
        <v>489</v>
      </c>
    </row>
    <row r="13" spans="1:46" ht="13.5" customHeight="1" x14ac:dyDescent="0.15">
      <c r="A13" s="259"/>
      <c r="AK13" s="1129" t="s">
        <v>491</v>
      </c>
      <c r="AL13" s="1130"/>
      <c r="AM13" s="1130"/>
      <c r="AN13" s="1131"/>
      <c r="AO13" s="277" t="s">
        <v>489</v>
      </c>
      <c r="AP13" s="277" t="s">
        <v>489</v>
      </c>
      <c r="AQ13" s="278">
        <v>4658</v>
      </c>
      <c r="AR13" s="279" t="s">
        <v>489</v>
      </c>
    </row>
    <row r="14" spans="1:46" ht="13.5" customHeight="1" x14ac:dyDescent="0.15">
      <c r="A14" s="259"/>
      <c r="AK14" s="1129" t="s">
        <v>492</v>
      </c>
      <c r="AL14" s="1130"/>
      <c r="AM14" s="1130"/>
      <c r="AN14" s="1131"/>
      <c r="AO14" s="277">
        <v>28992</v>
      </c>
      <c r="AP14" s="277">
        <v>2318</v>
      </c>
      <c r="AQ14" s="278">
        <v>1950</v>
      </c>
      <c r="AR14" s="279">
        <v>18.899999999999999</v>
      </c>
    </row>
    <row r="15" spans="1:46" ht="13.5" customHeight="1" x14ac:dyDescent="0.15">
      <c r="A15" s="259"/>
      <c r="AK15" s="1132" t="s">
        <v>493</v>
      </c>
      <c r="AL15" s="1133"/>
      <c r="AM15" s="1133"/>
      <c r="AN15" s="1134"/>
      <c r="AO15" s="277">
        <v>-98568</v>
      </c>
      <c r="AP15" s="277">
        <v>-7881</v>
      </c>
      <c r="AQ15" s="278">
        <v>-7086</v>
      </c>
      <c r="AR15" s="279">
        <v>11.2</v>
      </c>
    </row>
    <row r="16" spans="1:46" x14ac:dyDescent="0.15">
      <c r="A16" s="259"/>
      <c r="AK16" s="1132" t="s">
        <v>178</v>
      </c>
      <c r="AL16" s="1133"/>
      <c r="AM16" s="1133"/>
      <c r="AN16" s="1134"/>
      <c r="AO16" s="277">
        <v>1336173</v>
      </c>
      <c r="AP16" s="277">
        <v>106834</v>
      </c>
      <c r="AQ16" s="278">
        <v>127919</v>
      </c>
      <c r="AR16" s="279">
        <v>-16.5</v>
      </c>
    </row>
    <row r="17" spans="1:46" x14ac:dyDescent="0.15">
      <c r="A17" s="259"/>
    </row>
    <row r="18" spans="1:46" x14ac:dyDescent="0.15">
      <c r="A18" s="259"/>
      <c r="AQ18" s="280"/>
      <c r="AR18" s="280"/>
    </row>
    <row r="19" spans="1:46" x14ac:dyDescent="0.15">
      <c r="A19" s="259"/>
      <c r="AK19" s="255" t="s">
        <v>494</v>
      </c>
    </row>
    <row r="20" spans="1:46" x14ac:dyDescent="0.15">
      <c r="A20" s="259"/>
      <c r="AK20" s="281"/>
      <c r="AL20" s="282"/>
      <c r="AM20" s="282"/>
      <c r="AN20" s="283"/>
      <c r="AO20" s="284" t="s">
        <v>495</v>
      </c>
      <c r="AP20" s="285" t="s">
        <v>496</v>
      </c>
      <c r="AQ20" s="286" t="s">
        <v>497</v>
      </c>
      <c r="AR20" s="287"/>
    </row>
    <row r="21" spans="1:46" s="260" customFormat="1" x14ac:dyDescent="0.15">
      <c r="A21" s="288"/>
      <c r="AK21" s="1135" t="s">
        <v>498</v>
      </c>
      <c r="AL21" s="1136"/>
      <c r="AM21" s="1136"/>
      <c r="AN21" s="1137"/>
      <c r="AO21" s="289">
        <v>9.27</v>
      </c>
      <c r="AP21" s="290">
        <v>10.82</v>
      </c>
      <c r="AQ21" s="291">
        <v>-1.55</v>
      </c>
      <c r="AS21" s="292"/>
      <c r="AT21" s="288"/>
    </row>
    <row r="22" spans="1:46" s="260" customFormat="1" x14ac:dyDescent="0.15">
      <c r="A22" s="288"/>
      <c r="AK22" s="1135" t="s">
        <v>499</v>
      </c>
      <c r="AL22" s="1136"/>
      <c r="AM22" s="1136"/>
      <c r="AN22" s="1137"/>
      <c r="AO22" s="293">
        <v>97.9</v>
      </c>
      <c r="AP22" s="294">
        <v>96.9</v>
      </c>
      <c r="AQ22" s="295">
        <v>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300"/>
      <c r="AS27" s="255"/>
      <c r="AT27" s="255"/>
    </row>
    <row r="28" spans="1:46" ht="17.25" x14ac:dyDescent="0.15">
      <c r="A28" s="256" t="s">
        <v>501</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502</v>
      </c>
      <c r="AL29" s="260"/>
      <c r="AM29" s="260"/>
      <c r="AN29" s="260"/>
      <c r="AS29" s="302"/>
    </row>
    <row r="30" spans="1:46" ht="13.5" customHeight="1" x14ac:dyDescent="0.15">
      <c r="A30" s="259"/>
      <c r="AK30" s="262"/>
      <c r="AL30" s="263"/>
      <c r="AM30" s="263"/>
      <c r="AN30" s="264"/>
      <c r="AO30" s="1127" t="s">
        <v>481</v>
      </c>
      <c r="AP30" s="265"/>
      <c r="AQ30" s="266" t="s">
        <v>482</v>
      </c>
      <c r="AR30" s="267"/>
    </row>
    <row r="31" spans="1:46" x14ac:dyDescent="0.15">
      <c r="A31" s="259"/>
      <c r="AK31" s="268"/>
      <c r="AL31" s="269"/>
      <c r="AM31" s="269"/>
      <c r="AN31" s="270"/>
      <c r="AO31" s="1128"/>
      <c r="AP31" s="271" t="s">
        <v>483</v>
      </c>
      <c r="AQ31" s="272" t="s">
        <v>484</v>
      </c>
      <c r="AR31" s="273" t="s">
        <v>485</v>
      </c>
    </row>
    <row r="32" spans="1:46" ht="27" customHeight="1" x14ac:dyDescent="0.15">
      <c r="A32" s="259"/>
      <c r="AK32" s="1143" t="s">
        <v>503</v>
      </c>
      <c r="AL32" s="1144"/>
      <c r="AM32" s="1144"/>
      <c r="AN32" s="1145"/>
      <c r="AO32" s="303">
        <v>1345571</v>
      </c>
      <c r="AP32" s="303">
        <v>107585</v>
      </c>
      <c r="AQ32" s="304">
        <v>61308</v>
      </c>
      <c r="AR32" s="305">
        <v>75.5</v>
      </c>
    </row>
    <row r="33" spans="1:46" ht="13.5" customHeight="1" x14ac:dyDescent="0.15">
      <c r="A33" s="259"/>
      <c r="AK33" s="1143" t="s">
        <v>504</v>
      </c>
      <c r="AL33" s="1144"/>
      <c r="AM33" s="1144"/>
      <c r="AN33" s="1145"/>
      <c r="AO33" s="303" t="s">
        <v>489</v>
      </c>
      <c r="AP33" s="303" t="s">
        <v>489</v>
      </c>
      <c r="AQ33" s="304" t="s">
        <v>489</v>
      </c>
      <c r="AR33" s="305" t="s">
        <v>489</v>
      </c>
    </row>
    <row r="34" spans="1:46" ht="27" customHeight="1" x14ac:dyDescent="0.15">
      <c r="A34" s="259"/>
      <c r="AK34" s="1143" t="s">
        <v>505</v>
      </c>
      <c r="AL34" s="1144"/>
      <c r="AM34" s="1144"/>
      <c r="AN34" s="1145"/>
      <c r="AO34" s="303" t="s">
        <v>489</v>
      </c>
      <c r="AP34" s="303" t="s">
        <v>489</v>
      </c>
      <c r="AQ34" s="304" t="s">
        <v>489</v>
      </c>
      <c r="AR34" s="305" t="s">
        <v>489</v>
      </c>
    </row>
    <row r="35" spans="1:46" ht="27" customHeight="1" x14ac:dyDescent="0.15">
      <c r="A35" s="259"/>
      <c r="AK35" s="1143" t="s">
        <v>506</v>
      </c>
      <c r="AL35" s="1144"/>
      <c r="AM35" s="1144"/>
      <c r="AN35" s="1145"/>
      <c r="AO35" s="303">
        <v>309799</v>
      </c>
      <c r="AP35" s="303">
        <v>24770</v>
      </c>
      <c r="AQ35" s="304">
        <v>22520</v>
      </c>
      <c r="AR35" s="305">
        <v>10</v>
      </c>
    </row>
    <row r="36" spans="1:46" ht="27" customHeight="1" x14ac:dyDescent="0.15">
      <c r="A36" s="259"/>
      <c r="AK36" s="1143" t="s">
        <v>507</v>
      </c>
      <c r="AL36" s="1144"/>
      <c r="AM36" s="1144"/>
      <c r="AN36" s="1145"/>
      <c r="AO36" s="303">
        <v>50558</v>
      </c>
      <c r="AP36" s="303">
        <v>4042</v>
      </c>
      <c r="AQ36" s="304">
        <v>5045</v>
      </c>
      <c r="AR36" s="305">
        <v>-19.899999999999999</v>
      </c>
    </row>
    <row r="37" spans="1:46" ht="13.5" customHeight="1" x14ac:dyDescent="0.15">
      <c r="A37" s="259"/>
      <c r="AK37" s="1143" t="s">
        <v>508</v>
      </c>
      <c r="AL37" s="1144"/>
      <c r="AM37" s="1144"/>
      <c r="AN37" s="1145"/>
      <c r="AO37" s="303" t="s">
        <v>489</v>
      </c>
      <c r="AP37" s="303" t="s">
        <v>489</v>
      </c>
      <c r="AQ37" s="304">
        <v>526</v>
      </c>
      <c r="AR37" s="305" t="s">
        <v>489</v>
      </c>
    </row>
    <row r="38" spans="1:46" ht="27" customHeight="1" x14ac:dyDescent="0.15">
      <c r="A38" s="259"/>
      <c r="AK38" s="1146" t="s">
        <v>509</v>
      </c>
      <c r="AL38" s="1147"/>
      <c r="AM38" s="1147"/>
      <c r="AN38" s="1148"/>
      <c r="AO38" s="306">
        <v>11</v>
      </c>
      <c r="AP38" s="306">
        <v>1</v>
      </c>
      <c r="AQ38" s="307">
        <v>11</v>
      </c>
      <c r="AR38" s="295">
        <v>-90.9</v>
      </c>
      <c r="AS38" s="302"/>
    </row>
    <row r="39" spans="1:46" x14ac:dyDescent="0.15">
      <c r="A39" s="259"/>
      <c r="AK39" s="1146" t="s">
        <v>510</v>
      </c>
      <c r="AL39" s="1147"/>
      <c r="AM39" s="1147"/>
      <c r="AN39" s="1148"/>
      <c r="AO39" s="303">
        <v>-44932</v>
      </c>
      <c r="AP39" s="303">
        <v>-3593</v>
      </c>
      <c r="AQ39" s="304">
        <v>-1559</v>
      </c>
      <c r="AR39" s="305">
        <v>130.5</v>
      </c>
      <c r="AS39" s="302"/>
    </row>
    <row r="40" spans="1:46" ht="27" customHeight="1" x14ac:dyDescent="0.15">
      <c r="A40" s="259"/>
      <c r="AK40" s="1143" t="s">
        <v>511</v>
      </c>
      <c r="AL40" s="1144"/>
      <c r="AM40" s="1144"/>
      <c r="AN40" s="1145"/>
      <c r="AO40" s="303">
        <v>-1120348</v>
      </c>
      <c r="AP40" s="303">
        <v>-89578</v>
      </c>
      <c r="AQ40" s="304">
        <v>-58872</v>
      </c>
      <c r="AR40" s="305">
        <v>52.2</v>
      </c>
      <c r="AS40" s="302"/>
    </row>
    <row r="41" spans="1:46" x14ac:dyDescent="0.15">
      <c r="A41" s="259"/>
      <c r="AK41" s="1149" t="s">
        <v>288</v>
      </c>
      <c r="AL41" s="1150"/>
      <c r="AM41" s="1150"/>
      <c r="AN41" s="1151"/>
      <c r="AO41" s="303">
        <v>540659</v>
      </c>
      <c r="AP41" s="303">
        <v>43229</v>
      </c>
      <c r="AQ41" s="304">
        <v>28979</v>
      </c>
      <c r="AR41" s="305">
        <v>49.2</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512</v>
      </c>
    </row>
    <row r="48" spans="1:46" x14ac:dyDescent="0.15">
      <c r="A48" s="259"/>
      <c r="AK48" s="313" t="s">
        <v>513</v>
      </c>
      <c r="AL48" s="313"/>
      <c r="AM48" s="313"/>
      <c r="AN48" s="313"/>
      <c r="AO48" s="313"/>
      <c r="AP48" s="313"/>
      <c r="AQ48" s="314"/>
      <c r="AR48" s="313"/>
    </row>
    <row r="49" spans="1:44" ht="13.5" customHeight="1" x14ac:dyDescent="0.15">
      <c r="A49" s="259"/>
      <c r="AK49" s="315"/>
      <c r="AL49" s="316"/>
      <c r="AM49" s="1138" t="s">
        <v>481</v>
      </c>
      <c r="AN49" s="1140" t="s">
        <v>514</v>
      </c>
      <c r="AO49" s="1141"/>
      <c r="AP49" s="1141"/>
      <c r="AQ49" s="1141"/>
      <c r="AR49" s="1142"/>
    </row>
    <row r="50" spans="1:44" x14ac:dyDescent="0.15">
      <c r="A50" s="259"/>
      <c r="AK50" s="317"/>
      <c r="AL50" s="318"/>
      <c r="AM50" s="1139"/>
      <c r="AN50" s="319" t="s">
        <v>515</v>
      </c>
      <c r="AO50" s="320" t="s">
        <v>516</v>
      </c>
      <c r="AP50" s="321" t="s">
        <v>517</v>
      </c>
      <c r="AQ50" s="322" t="s">
        <v>518</v>
      </c>
      <c r="AR50" s="323" t="s">
        <v>519</v>
      </c>
    </row>
    <row r="51" spans="1:44" x14ac:dyDescent="0.15">
      <c r="A51" s="259"/>
      <c r="AK51" s="315" t="s">
        <v>520</v>
      </c>
      <c r="AL51" s="316"/>
      <c r="AM51" s="324">
        <v>2738108</v>
      </c>
      <c r="AN51" s="325">
        <v>202179</v>
      </c>
      <c r="AO51" s="326">
        <v>22.2</v>
      </c>
      <c r="AP51" s="327">
        <v>93492</v>
      </c>
      <c r="AQ51" s="328">
        <v>-13.6</v>
      </c>
      <c r="AR51" s="329">
        <v>35.799999999999997</v>
      </c>
    </row>
    <row r="52" spans="1:44" x14ac:dyDescent="0.15">
      <c r="A52" s="259"/>
      <c r="AK52" s="330"/>
      <c r="AL52" s="331" t="s">
        <v>521</v>
      </c>
      <c r="AM52" s="332">
        <v>2212740</v>
      </c>
      <c r="AN52" s="333">
        <v>163386</v>
      </c>
      <c r="AO52" s="334">
        <v>60.4</v>
      </c>
      <c r="AP52" s="335">
        <v>53316</v>
      </c>
      <c r="AQ52" s="336">
        <v>6</v>
      </c>
      <c r="AR52" s="337">
        <v>54.4</v>
      </c>
    </row>
    <row r="53" spans="1:44" x14ac:dyDescent="0.15">
      <c r="A53" s="259"/>
      <c r="AK53" s="315" t="s">
        <v>522</v>
      </c>
      <c r="AL53" s="316"/>
      <c r="AM53" s="324">
        <v>756875</v>
      </c>
      <c r="AN53" s="325">
        <v>57097</v>
      </c>
      <c r="AO53" s="326">
        <v>-71.8</v>
      </c>
      <c r="AP53" s="327">
        <v>94796</v>
      </c>
      <c r="AQ53" s="328">
        <v>1.4</v>
      </c>
      <c r="AR53" s="329">
        <v>-73.2</v>
      </c>
    </row>
    <row r="54" spans="1:44" x14ac:dyDescent="0.15">
      <c r="A54" s="259"/>
      <c r="AK54" s="330"/>
      <c r="AL54" s="331" t="s">
        <v>521</v>
      </c>
      <c r="AM54" s="332">
        <v>359296</v>
      </c>
      <c r="AN54" s="333">
        <v>27104</v>
      </c>
      <c r="AO54" s="334">
        <v>-83.4</v>
      </c>
      <c r="AP54" s="335">
        <v>55781</v>
      </c>
      <c r="AQ54" s="336">
        <v>4.5999999999999996</v>
      </c>
      <c r="AR54" s="337">
        <v>-88</v>
      </c>
    </row>
    <row r="55" spans="1:44" x14ac:dyDescent="0.15">
      <c r="A55" s="259"/>
      <c r="AK55" s="315" t="s">
        <v>523</v>
      </c>
      <c r="AL55" s="316"/>
      <c r="AM55" s="324">
        <v>737861</v>
      </c>
      <c r="AN55" s="325">
        <v>56737</v>
      </c>
      <c r="AO55" s="326">
        <v>-0.6</v>
      </c>
      <c r="AP55" s="327">
        <v>85942</v>
      </c>
      <c r="AQ55" s="328">
        <v>-9.3000000000000007</v>
      </c>
      <c r="AR55" s="329">
        <v>8.6999999999999993</v>
      </c>
    </row>
    <row r="56" spans="1:44" x14ac:dyDescent="0.15">
      <c r="A56" s="259"/>
      <c r="AK56" s="330"/>
      <c r="AL56" s="331" t="s">
        <v>521</v>
      </c>
      <c r="AM56" s="332">
        <v>595032</v>
      </c>
      <c r="AN56" s="333">
        <v>45754</v>
      </c>
      <c r="AO56" s="334">
        <v>68.8</v>
      </c>
      <c r="AP56" s="335">
        <v>48630</v>
      </c>
      <c r="AQ56" s="336">
        <v>-12.8</v>
      </c>
      <c r="AR56" s="337">
        <v>81.599999999999994</v>
      </c>
    </row>
    <row r="57" spans="1:44" x14ac:dyDescent="0.15">
      <c r="A57" s="259"/>
      <c r="AK57" s="315" t="s">
        <v>524</v>
      </c>
      <c r="AL57" s="316"/>
      <c r="AM57" s="324">
        <v>1082097</v>
      </c>
      <c r="AN57" s="325">
        <v>84817</v>
      </c>
      <c r="AO57" s="326">
        <v>49.5</v>
      </c>
      <c r="AP57" s="327">
        <v>95007</v>
      </c>
      <c r="AQ57" s="328">
        <v>10.5</v>
      </c>
      <c r="AR57" s="329">
        <v>39</v>
      </c>
    </row>
    <row r="58" spans="1:44" x14ac:dyDescent="0.15">
      <c r="A58" s="259"/>
      <c r="AK58" s="330"/>
      <c r="AL58" s="331" t="s">
        <v>521</v>
      </c>
      <c r="AM58" s="332">
        <v>540648</v>
      </c>
      <c r="AN58" s="333">
        <v>42377</v>
      </c>
      <c r="AO58" s="334">
        <v>-7.4</v>
      </c>
      <c r="AP58" s="335">
        <v>48509</v>
      </c>
      <c r="AQ58" s="336">
        <v>-0.2</v>
      </c>
      <c r="AR58" s="337">
        <v>-7.2</v>
      </c>
    </row>
    <row r="59" spans="1:44" x14ac:dyDescent="0.15">
      <c r="A59" s="259"/>
      <c r="AK59" s="315" t="s">
        <v>525</v>
      </c>
      <c r="AL59" s="316"/>
      <c r="AM59" s="324">
        <v>861830</v>
      </c>
      <c r="AN59" s="325">
        <v>68908</v>
      </c>
      <c r="AO59" s="326">
        <v>-18.8</v>
      </c>
      <c r="AP59" s="327">
        <v>98176</v>
      </c>
      <c r="AQ59" s="328">
        <v>3.3</v>
      </c>
      <c r="AR59" s="329">
        <v>-22.1</v>
      </c>
    </row>
    <row r="60" spans="1:44" x14ac:dyDescent="0.15">
      <c r="A60" s="259"/>
      <c r="AK60" s="330"/>
      <c r="AL60" s="331" t="s">
        <v>521</v>
      </c>
      <c r="AM60" s="332">
        <v>584548</v>
      </c>
      <c r="AN60" s="333">
        <v>46738</v>
      </c>
      <c r="AO60" s="334">
        <v>10.3</v>
      </c>
      <c r="AP60" s="335">
        <v>58489</v>
      </c>
      <c r="AQ60" s="336">
        <v>20.6</v>
      </c>
      <c r="AR60" s="337">
        <v>-10.3</v>
      </c>
    </row>
    <row r="61" spans="1:44" x14ac:dyDescent="0.15">
      <c r="A61" s="259"/>
      <c r="AK61" s="315" t="s">
        <v>526</v>
      </c>
      <c r="AL61" s="338"/>
      <c r="AM61" s="324">
        <v>1235354</v>
      </c>
      <c r="AN61" s="325">
        <v>93948</v>
      </c>
      <c r="AO61" s="326">
        <v>-3.9</v>
      </c>
      <c r="AP61" s="327">
        <v>93483</v>
      </c>
      <c r="AQ61" s="339">
        <v>-1.5</v>
      </c>
      <c r="AR61" s="329">
        <v>-2.4</v>
      </c>
    </row>
    <row r="62" spans="1:44" x14ac:dyDescent="0.15">
      <c r="A62" s="259"/>
      <c r="AK62" s="330"/>
      <c r="AL62" s="331" t="s">
        <v>521</v>
      </c>
      <c r="AM62" s="332">
        <v>858453</v>
      </c>
      <c r="AN62" s="333">
        <v>65072</v>
      </c>
      <c r="AO62" s="334">
        <v>9.6999999999999993</v>
      </c>
      <c r="AP62" s="335">
        <v>52945</v>
      </c>
      <c r="AQ62" s="336">
        <v>3.6</v>
      </c>
      <c r="AR62" s="337">
        <v>6.1</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MuAlVhq4xioR3bM88inF2sRejiBdiKBw7oHnnAIAf1tiinsZcRSq3LIcd/dTLysAijg3R+ThTomawdaO1MzjAA==" saltValue="j5da4XZhiEJYMwitDNdaG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478</v>
      </c>
    </row>
    <row r="121" spans="125:125" ht="13.5" hidden="1" customHeight="1" x14ac:dyDescent="0.15">
      <c r="DU121" s="253"/>
    </row>
  </sheetData>
  <sheetProtection algorithmName="SHA-512" hashValue="8COWkNmfZHGieJn5H8ZyToCpVT3MjzKBfvFh4w9tVy9euX4P8672vh+sZbTGaecdGhyABHvUBzU3EGcmtXoP6Q==" saltValue="2Y731Xo4q8Qk4zDDgSIk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478</v>
      </c>
    </row>
  </sheetData>
  <sheetProtection algorithmName="SHA-512" hashValue="MTycuv/Ufk5Du9gSVBhJJTdCpN3IcKjD+LH0klHc9t5YrFeHvy3qtY2t7UlXTtGo2YkaLrvpudldxjcRk1PxSQ==" saltValue="UBXNRyBHC20uEbhEWgPmw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view="pageBreakPreview" zoomScale="85" zoomScaleNormal="100" zoomScaleSheetLayoutView="85"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20.16</v>
      </c>
      <c r="G47" s="12">
        <v>19.29</v>
      </c>
      <c r="H47" s="12">
        <v>19.21</v>
      </c>
      <c r="I47" s="12">
        <v>20.25</v>
      </c>
      <c r="J47" s="13">
        <v>19.89</v>
      </c>
    </row>
    <row r="48" spans="2:10" ht="57.75" customHeight="1" x14ac:dyDescent="0.15">
      <c r="B48" s="14"/>
      <c r="C48" s="1154" t="s">
        <v>4</v>
      </c>
      <c r="D48" s="1154"/>
      <c r="E48" s="1155"/>
      <c r="F48" s="15">
        <v>14.65</v>
      </c>
      <c r="G48" s="16">
        <v>13.26</v>
      </c>
      <c r="H48" s="16">
        <v>17.059999999999999</v>
      </c>
      <c r="I48" s="16">
        <v>15.57</v>
      </c>
      <c r="J48" s="17">
        <v>13.03</v>
      </c>
    </row>
    <row r="49" spans="2:10" ht="57.75" customHeight="1" thickBot="1" x14ac:dyDescent="0.2">
      <c r="B49" s="18"/>
      <c r="C49" s="1156" t="s">
        <v>5</v>
      </c>
      <c r="D49" s="1156"/>
      <c r="E49" s="1157"/>
      <c r="F49" s="19">
        <v>0.93</v>
      </c>
      <c r="G49" s="20" t="s">
        <v>533</v>
      </c>
      <c r="H49" s="20">
        <v>5.49</v>
      </c>
      <c r="I49" s="20" t="s">
        <v>534</v>
      </c>
      <c r="J49" s="21" t="s">
        <v>535</v>
      </c>
    </row>
    <row r="50" spans="2:10" x14ac:dyDescent="0.15"/>
  </sheetData>
  <sheetProtection algorithmName="SHA-512" hashValue="53vC3u4Pmb7JbLtjUXw8YGVj+HK7EjmI5QH0vh1BOFIMYqzGqnktrtLSqID9dVsdqnEHcX2wkyH1HK+8ACBlsQ==" saltValue="FrzAoD+g8o671EyFNCkI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536</v>
      </c>
      <c r="D34" s="1162"/>
      <c r="E34" s="1163"/>
      <c r="F34" s="32">
        <v>14.64</v>
      </c>
      <c r="G34" s="33">
        <v>13.25</v>
      </c>
      <c r="H34" s="33">
        <v>17.059999999999999</v>
      </c>
      <c r="I34" s="33">
        <v>15.57</v>
      </c>
      <c r="J34" s="34">
        <v>13.03</v>
      </c>
      <c r="K34" s="22"/>
      <c r="L34" s="22"/>
      <c r="M34" s="22"/>
      <c r="N34" s="22"/>
      <c r="O34" s="22"/>
      <c r="P34" s="22"/>
    </row>
    <row r="35" spans="1:16" ht="39" customHeight="1" x14ac:dyDescent="0.15">
      <c r="A35" s="22"/>
      <c r="B35" s="35"/>
      <c r="C35" s="1158" t="s">
        <v>537</v>
      </c>
      <c r="D35" s="1158"/>
      <c r="E35" s="1159"/>
      <c r="F35" s="36">
        <v>10.66</v>
      </c>
      <c r="G35" s="37">
        <v>8.93</v>
      </c>
      <c r="H35" s="37">
        <v>8.2799999999999994</v>
      </c>
      <c r="I35" s="37">
        <v>8.92</v>
      </c>
      <c r="J35" s="38">
        <v>9.8800000000000008</v>
      </c>
      <c r="K35" s="22"/>
      <c r="L35" s="22"/>
      <c r="M35" s="22"/>
      <c r="N35" s="22"/>
      <c r="O35" s="22"/>
      <c r="P35" s="22"/>
    </row>
    <row r="36" spans="1:16" ht="39" customHeight="1" x14ac:dyDescent="0.15">
      <c r="A36" s="22"/>
      <c r="B36" s="35"/>
      <c r="C36" s="1158" t="s">
        <v>538</v>
      </c>
      <c r="D36" s="1158"/>
      <c r="E36" s="1159"/>
      <c r="F36" s="36">
        <v>1.41</v>
      </c>
      <c r="G36" s="37">
        <v>1.29</v>
      </c>
      <c r="H36" s="37">
        <v>1.47</v>
      </c>
      <c r="I36" s="37">
        <v>1.42</v>
      </c>
      <c r="J36" s="38">
        <v>1.32</v>
      </c>
      <c r="K36" s="22"/>
      <c r="L36" s="22"/>
      <c r="M36" s="22"/>
      <c r="N36" s="22"/>
      <c r="O36" s="22"/>
      <c r="P36" s="22"/>
    </row>
    <row r="37" spans="1:16" ht="39" customHeight="1" x14ac:dyDescent="0.15">
      <c r="A37" s="22"/>
      <c r="B37" s="35"/>
      <c r="C37" s="1158" t="s">
        <v>539</v>
      </c>
      <c r="D37" s="1158"/>
      <c r="E37" s="1159"/>
      <c r="F37" s="36">
        <v>0.91</v>
      </c>
      <c r="G37" s="37">
        <v>0.92</v>
      </c>
      <c r="H37" s="37">
        <v>1.24</v>
      </c>
      <c r="I37" s="37">
        <v>0.44</v>
      </c>
      <c r="J37" s="38">
        <v>0.83</v>
      </c>
      <c r="K37" s="22"/>
      <c r="L37" s="22"/>
      <c r="M37" s="22"/>
      <c r="N37" s="22"/>
      <c r="O37" s="22"/>
      <c r="P37" s="22"/>
    </row>
    <row r="38" spans="1:16" ht="39" customHeight="1" x14ac:dyDescent="0.15">
      <c r="A38" s="22"/>
      <c r="B38" s="35"/>
      <c r="C38" s="1158" t="s">
        <v>540</v>
      </c>
      <c r="D38" s="1158"/>
      <c r="E38" s="1159"/>
      <c r="F38" s="36">
        <v>0.35</v>
      </c>
      <c r="G38" s="37">
        <v>0.3</v>
      </c>
      <c r="H38" s="37">
        <v>0.27</v>
      </c>
      <c r="I38" s="37">
        <v>0.35</v>
      </c>
      <c r="J38" s="38">
        <v>0.56000000000000005</v>
      </c>
      <c r="K38" s="22"/>
      <c r="L38" s="22"/>
      <c r="M38" s="22"/>
      <c r="N38" s="22"/>
      <c r="O38" s="22"/>
      <c r="P38" s="22"/>
    </row>
    <row r="39" spans="1:16" ht="39" customHeight="1" x14ac:dyDescent="0.15">
      <c r="A39" s="22"/>
      <c r="B39" s="35"/>
      <c r="C39" s="1158" t="s">
        <v>541</v>
      </c>
      <c r="D39" s="1158"/>
      <c r="E39" s="1159"/>
      <c r="F39" s="36">
        <v>0.09</v>
      </c>
      <c r="G39" s="37">
        <v>0.1</v>
      </c>
      <c r="H39" s="37">
        <v>0.12</v>
      </c>
      <c r="I39" s="37">
        <v>0.13</v>
      </c>
      <c r="J39" s="38">
        <v>0.26</v>
      </c>
      <c r="K39" s="22"/>
      <c r="L39" s="22"/>
      <c r="M39" s="22"/>
      <c r="N39" s="22"/>
      <c r="O39" s="22"/>
      <c r="P39" s="22"/>
    </row>
    <row r="40" spans="1:16" ht="39" customHeight="1" x14ac:dyDescent="0.15">
      <c r="A40" s="22"/>
      <c r="B40" s="35"/>
      <c r="C40" s="1158" t="s">
        <v>542</v>
      </c>
      <c r="D40" s="1158"/>
      <c r="E40" s="1159"/>
      <c r="F40" s="36">
        <v>0.04</v>
      </c>
      <c r="G40" s="37">
        <v>0.04</v>
      </c>
      <c r="H40" s="37">
        <v>0.05</v>
      </c>
      <c r="I40" s="37">
        <v>0.05</v>
      </c>
      <c r="J40" s="38">
        <v>0.05</v>
      </c>
      <c r="K40" s="22"/>
      <c r="L40" s="22"/>
      <c r="M40" s="22"/>
      <c r="N40" s="22"/>
      <c r="O40" s="22"/>
      <c r="P40" s="22"/>
    </row>
    <row r="41" spans="1:16" ht="39" customHeight="1" x14ac:dyDescent="0.15">
      <c r="A41" s="22"/>
      <c r="B41" s="35"/>
      <c r="C41" s="1158" t="s">
        <v>543</v>
      </c>
      <c r="D41" s="1158"/>
      <c r="E41" s="1159"/>
      <c r="F41" s="36">
        <v>1.46</v>
      </c>
      <c r="G41" s="37">
        <v>0</v>
      </c>
      <c r="H41" s="37">
        <v>0</v>
      </c>
      <c r="I41" s="37">
        <v>0</v>
      </c>
      <c r="J41" s="38">
        <v>0</v>
      </c>
      <c r="K41" s="22"/>
      <c r="L41" s="22"/>
      <c r="M41" s="22"/>
      <c r="N41" s="22"/>
      <c r="O41" s="22"/>
      <c r="P41" s="22"/>
    </row>
    <row r="42" spans="1:16" ht="39" customHeight="1" x14ac:dyDescent="0.15">
      <c r="A42" s="22"/>
      <c r="B42" s="39"/>
      <c r="C42" s="1158" t="s">
        <v>544</v>
      </c>
      <c r="D42" s="1158"/>
      <c r="E42" s="1159"/>
      <c r="F42" s="36" t="s">
        <v>545</v>
      </c>
      <c r="G42" s="37" t="s">
        <v>489</v>
      </c>
      <c r="H42" s="37" t="s">
        <v>489</v>
      </c>
      <c r="I42" s="37" t="s">
        <v>489</v>
      </c>
      <c r="J42" s="38" t="s">
        <v>489</v>
      </c>
      <c r="K42" s="22"/>
      <c r="L42" s="22"/>
      <c r="M42" s="22"/>
      <c r="N42" s="22"/>
      <c r="O42" s="22"/>
      <c r="P42" s="22"/>
    </row>
    <row r="43" spans="1:16" ht="39" customHeight="1" thickBot="1" x14ac:dyDescent="0.2">
      <c r="A43" s="22"/>
      <c r="B43" s="40"/>
      <c r="C43" s="1160" t="s">
        <v>546</v>
      </c>
      <c r="D43" s="1160"/>
      <c r="E43" s="1161"/>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8HnnDJDZJMx4g6w9kvTJxBbuXTLH99h04y3hkroJjmUoPIKAXuUq5RH5H4+l2KlVMHO8FIt/7RhhvaILlXN4w==" saltValue="RGa01Sx+a7CXx7LovbMW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925</v>
      </c>
      <c r="L45" s="58">
        <v>996</v>
      </c>
      <c r="M45" s="58">
        <v>1062</v>
      </c>
      <c r="N45" s="58">
        <v>1202</v>
      </c>
      <c r="O45" s="59">
        <v>1346</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305</v>
      </c>
      <c r="L48" s="62">
        <v>359</v>
      </c>
      <c r="M48" s="62">
        <v>357</v>
      </c>
      <c r="N48" s="62">
        <v>344</v>
      </c>
      <c r="O48" s="63">
        <v>310</v>
      </c>
      <c r="P48" s="46"/>
      <c r="Q48" s="46"/>
      <c r="R48" s="46"/>
      <c r="S48" s="46"/>
      <c r="T48" s="46"/>
      <c r="U48" s="46"/>
    </row>
    <row r="49" spans="1:21" ht="30.75" customHeight="1" x14ac:dyDescent="0.15">
      <c r="A49" s="46"/>
      <c r="B49" s="1166"/>
      <c r="C49" s="1167"/>
      <c r="D49" s="60"/>
      <c r="E49" s="1172" t="s">
        <v>14</v>
      </c>
      <c r="F49" s="1172"/>
      <c r="G49" s="1172"/>
      <c r="H49" s="1172"/>
      <c r="I49" s="1172"/>
      <c r="J49" s="1173"/>
      <c r="K49" s="61">
        <v>36</v>
      </c>
      <c r="L49" s="62">
        <v>37</v>
      </c>
      <c r="M49" s="62">
        <v>43</v>
      </c>
      <c r="N49" s="62">
        <v>48</v>
      </c>
      <c r="O49" s="63">
        <v>51</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966</v>
      </c>
      <c r="L52" s="62">
        <v>1002</v>
      </c>
      <c r="M52" s="62">
        <v>1018</v>
      </c>
      <c r="N52" s="62">
        <v>1097</v>
      </c>
      <c r="O52" s="63">
        <v>1166</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300</v>
      </c>
      <c r="L53" s="67">
        <v>390</v>
      </c>
      <c r="M53" s="67">
        <v>444</v>
      </c>
      <c r="N53" s="67">
        <v>497</v>
      </c>
      <c r="O53" s="68">
        <v>541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569</v>
      </c>
      <c r="L58" s="82" t="s">
        <v>569</v>
      </c>
      <c r="M58" s="82" t="s">
        <v>569</v>
      </c>
      <c r="N58" s="82" t="s">
        <v>569</v>
      </c>
      <c r="O58" s="83" t="s">
        <v>569</v>
      </c>
    </row>
    <row r="59" spans="1:21" ht="31.5" customHeight="1" x14ac:dyDescent="0.15">
      <c r="B59" s="1182"/>
      <c r="C59" s="1183"/>
      <c r="D59" s="1189" t="s">
        <v>26</v>
      </c>
      <c r="E59" s="1190"/>
      <c r="F59" s="1190"/>
      <c r="G59" s="1190"/>
      <c r="H59" s="1190"/>
      <c r="I59" s="1190"/>
      <c r="J59" s="1191"/>
      <c r="K59" s="84" t="s">
        <v>569</v>
      </c>
      <c r="L59" s="85" t="s">
        <v>569</v>
      </c>
      <c r="M59" s="85" t="s">
        <v>569</v>
      </c>
      <c r="N59" s="85" t="s">
        <v>569</v>
      </c>
      <c r="O59" s="86" t="s">
        <v>569</v>
      </c>
    </row>
    <row r="60" spans="1:21" ht="31.5" customHeight="1" thickBot="1" x14ac:dyDescent="0.2">
      <c r="B60" s="1184"/>
      <c r="C60" s="1185"/>
      <c r="D60" s="1192" t="s">
        <v>27</v>
      </c>
      <c r="E60" s="1193"/>
      <c r="F60" s="1193"/>
      <c r="G60" s="1193"/>
      <c r="H60" s="1193"/>
      <c r="I60" s="1193"/>
      <c r="J60" s="1194"/>
      <c r="K60" s="87" t="s">
        <v>569</v>
      </c>
      <c r="L60" s="88" t="s">
        <v>569</v>
      </c>
      <c r="M60" s="88" t="s">
        <v>569</v>
      </c>
      <c r="N60" s="88" t="s">
        <v>569</v>
      </c>
      <c r="O60" s="89" t="s">
        <v>569</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y4Kq036QlPYBPZwF3WmblcLxKeUTq+vrxFMx2TK4GvFg+g/qUp3LpTDhuZ1FZiqaEZrOqM0kJ0lbH0WqpPG7w==" saltValue="nScNiGWRPxJFUzRproICt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5" t="s">
        <v>30</v>
      </c>
      <c r="C41" s="1196"/>
      <c r="D41" s="103"/>
      <c r="E41" s="1201" t="s">
        <v>31</v>
      </c>
      <c r="F41" s="1201"/>
      <c r="G41" s="1201"/>
      <c r="H41" s="1202"/>
      <c r="I41" s="342">
        <v>12078</v>
      </c>
      <c r="J41" s="343">
        <v>11895</v>
      </c>
      <c r="K41" s="343">
        <v>11917</v>
      </c>
      <c r="L41" s="343">
        <v>11745</v>
      </c>
      <c r="M41" s="344">
        <v>11061</v>
      </c>
    </row>
    <row r="42" spans="2:13" ht="27.75" customHeight="1" x14ac:dyDescent="0.15">
      <c r="B42" s="1197"/>
      <c r="C42" s="1198"/>
      <c r="D42" s="104"/>
      <c r="E42" s="1203" t="s">
        <v>32</v>
      </c>
      <c r="F42" s="1203"/>
      <c r="G42" s="1203"/>
      <c r="H42" s="1204"/>
      <c r="I42" s="345" t="s">
        <v>489</v>
      </c>
      <c r="J42" s="346" t="s">
        <v>489</v>
      </c>
      <c r="K42" s="346" t="s">
        <v>489</v>
      </c>
      <c r="L42" s="346" t="s">
        <v>489</v>
      </c>
      <c r="M42" s="347" t="s">
        <v>489</v>
      </c>
    </row>
    <row r="43" spans="2:13" ht="27.75" customHeight="1" x14ac:dyDescent="0.15">
      <c r="B43" s="1197"/>
      <c r="C43" s="1198"/>
      <c r="D43" s="104"/>
      <c r="E43" s="1203" t="s">
        <v>33</v>
      </c>
      <c r="F43" s="1203"/>
      <c r="G43" s="1203"/>
      <c r="H43" s="1204"/>
      <c r="I43" s="345">
        <v>2697</v>
      </c>
      <c r="J43" s="346">
        <v>2530</v>
      </c>
      <c r="K43" s="346">
        <v>2270</v>
      </c>
      <c r="L43" s="346">
        <v>2185</v>
      </c>
      <c r="M43" s="347">
        <v>2019</v>
      </c>
    </row>
    <row r="44" spans="2:13" ht="27.75" customHeight="1" x14ac:dyDescent="0.15">
      <c r="B44" s="1197"/>
      <c r="C44" s="1198"/>
      <c r="D44" s="104"/>
      <c r="E44" s="1203" t="s">
        <v>34</v>
      </c>
      <c r="F44" s="1203"/>
      <c r="G44" s="1203"/>
      <c r="H44" s="1204"/>
      <c r="I44" s="345">
        <v>366</v>
      </c>
      <c r="J44" s="346">
        <v>433</v>
      </c>
      <c r="K44" s="346">
        <v>350</v>
      </c>
      <c r="L44" s="346">
        <v>294</v>
      </c>
      <c r="M44" s="347">
        <v>230</v>
      </c>
    </row>
    <row r="45" spans="2:13" ht="27.75" customHeight="1" x14ac:dyDescent="0.15">
      <c r="B45" s="1197"/>
      <c r="C45" s="1198"/>
      <c r="D45" s="104"/>
      <c r="E45" s="1203" t="s">
        <v>35</v>
      </c>
      <c r="F45" s="1203"/>
      <c r="G45" s="1203"/>
      <c r="H45" s="1204"/>
      <c r="I45" s="345">
        <v>986</v>
      </c>
      <c r="J45" s="346">
        <v>970</v>
      </c>
      <c r="K45" s="346">
        <v>960</v>
      </c>
      <c r="L45" s="346">
        <v>941</v>
      </c>
      <c r="M45" s="347">
        <v>942</v>
      </c>
    </row>
    <row r="46" spans="2:13" ht="27.75" customHeight="1" x14ac:dyDescent="0.15">
      <c r="B46" s="1197"/>
      <c r="C46" s="1198"/>
      <c r="D46" s="105"/>
      <c r="E46" s="1203" t="s">
        <v>36</v>
      </c>
      <c r="F46" s="1203"/>
      <c r="G46" s="1203"/>
      <c r="H46" s="1204"/>
      <c r="I46" s="345" t="s">
        <v>489</v>
      </c>
      <c r="J46" s="346" t="s">
        <v>489</v>
      </c>
      <c r="K46" s="346" t="s">
        <v>489</v>
      </c>
      <c r="L46" s="346" t="s">
        <v>489</v>
      </c>
      <c r="M46" s="347" t="s">
        <v>489</v>
      </c>
    </row>
    <row r="47" spans="2:13" ht="27.75" customHeight="1" x14ac:dyDescent="0.15">
      <c r="B47" s="1197"/>
      <c r="C47" s="1198"/>
      <c r="D47" s="106"/>
      <c r="E47" s="1205" t="s">
        <v>37</v>
      </c>
      <c r="F47" s="1206"/>
      <c r="G47" s="1206"/>
      <c r="H47" s="1207"/>
      <c r="I47" s="345" t="s">
        <v>489</v>
      </c>
      <c r="J47" s="346" t="s">
        <v>489</v>
      </c>
      <c r="K47" s="346" t="s">
        <v>489</v>
      </c>
      <c r="L47" s="346" t="s">
        <v>489</v>
      </c>
      <c r="M47" s="347" t="s">
        <v>489</v>
      </c>
    </row>
    <row r="48" spans="2:13" ht="27.75" customHeight="1" x14ac:dyDescent="0.15">
      <c r="B48" s="1197"/>
      <c r="C48" s="1198"/>
      <c r="D48" s="104"/>
      <c r="E48" s="1203" t="s">
        <v>38</v>
      </c>
      <c r="F48" s="1203"/>
      <c r="G48" s="1203"/>
      <c r="H48" s="1204"/>
      <c r="I48" s="345" t="s">
        <v>489</v>
      </c>
      <c r="J48" s="346" t="s">
        <v>489</v>
      </c>
      <c r="K48" s="346" t="s">
        <v>489</v>
      </c>
      <c r="L48" s="346" t="s">
        <v>489</v>
      </c>
      <c r="M48" s="347" t="s">
        <v>489</v>
      </c>
    </row>
    <row r="49" spans="2:13" ht="27.75" customHeight="1" x14ac:dyDescent="0.15">
      <c r="B49" s="1199"/>
      <c r="C49" s="1200"/>
      <c r="D49" s="104"/>
      <c r="E49" s="1203" t="s">
        <v>39</v>
      </c>
      <c r="F49" s="1203"/>
      <c r="G49" s="1203"/>
      <c r="H49" s="1204"/>
      <c r="I49" s="345" t="s">
        <v>489</v>
      </c>
      <c r="J49" s="346" t="s">
        <v>489</v>
      </c>
      <c r="K49" s="346" t="s">
        <v>489</v>
      </c>
      <c r="L49" s="346" t="s">
        <v>489</v>
      </c>
      <c r="M49" s="347" t="s">
        <v>489</v>
      </c>
    </row>
    <row r="50" spans="2:13" ht="27.75" customHeight="1" x14ac:dyDescent="0.15">
      <c r="B50" s="1208" t="s">
        <v>40</v>
      </c>
      <c r="C50" s="1209"/>
      <c r="D50" s="107"/>
      <c r="E50" s="1203" t="s">
        <v>41</v>
      </c>
      <c r="F50" s="1203"/>
      <c r="G50" s="1203"/>
      <c r="H50" s="1204"/>
      <c r="I50" s="345">
        <v>2988</v>
      </c>
      <c r="J50" s="346">
        <v>3151</v>
      </c>
      <c r="K50" s="346">
        <v>3432</v>
      </c>
      <c r="L50" s="346">
        <v>3893</v>
      </c>
      <c r="M50" s="347">
        <v>4220</v>
      </c>
    </row>
    <row r="51" spans="2:13" ht="27.75" customHeight="1" x14ac:dyDescent="0.15">
      <c r="B51" s="1197"/>
      <c r="C51" s="1198"/>
      <c r="D51" s="104"/>
      <c r="E51" s="1203" t="s">
        <v>42</v>
      </c>
      <c r="F51" s="1203"/>
      <c r="G51" s="1203"/>
      <c r="H51" s="1204"/>
      <c r="I51" s="345">
        <v>423</v>
      </c>
      <c r="J51" s="346">
        <v>396</v>
      </c>
      <c r="K51" s="346">
        <v>399</v>
      </c>
      <c r="L51" s="346">
        <v>369</v>
      </c>
      <c r="M51" s="347">
        <v>384</v>
      </c>
    </row>
    <row r="52" spans="2:13" ht="27.75" customHeight="1" x14ac:dyDescent="0.15">
      <c r="B52" s="1199"/>
      <c r="C52" s="1200"/>
      <c r="D52" s="104"/>
      <c r="E52" s="1203" t="s">
        <v>43</v>
      </c>
      <c r="F52" s="1203"/>
      <c r="G52" s="1203"/>
      <c r="H52" s="1204"/>
      <c r="I52" s="345">
        <v>10246</v>
      </c>
      <c r="J52" s="346">
        <v>9977</v>
      </c>
      <c r="K52" s="346">
        <v>10008</v>
      </c>
      <c r="L52" s="346">
        <v>9590</v>
      </c>
      <c r="M52" s="347">
        <v>9030</v>
      </c>
    </row>
    <row r="53" spans="2:13" ht="27.75" customHeight="1" thickBot="1" x14ac:dyDescent="0.2">
      <c r="B53" s="1210" t="s">
        <v>19</v>
      </c>
      <c r="C53" s="1211"/>
      <c r="D53" s="108"/>
      <c r="E53" s="1212" t="s">
        <v>44</v>
      </c>
      <c r="F53" s="1212"/>
      <c r="G53" s="1212"/>
      <c r="H53" s="1213"/>
      <c r="I53" s="348">
        <v>2471</v>
      </c>
      <c r="J53" s="349">
        <v>2304</v>
      </c>
      <c r="K53" s="349">
        <v>1658</v>
      </c>
      <c r="L53" s="349">
        <v>1315</v>
      </c>
      <c r="M53" s="350">
        <v>618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J30p5aBy+jU0dhGsvZwMZQm/m3fUvHOB6q49X+ZJ55B6CU5hDO0DZgWp4n8UwAww7Q2oKkVN0H37ZtKG1OtsQ==" saltValue="pr5MgVHM7jw1ppvfe1SV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120">
        <v>1006</v>
      </c>
      <c r="G55" s="120">
        <v>1047</v>
      </c>
      <c r="H55" s="121">
        <v>1047</v>
      </c>
    </row>
    <row r="56" spans="2:8" ht="52.5" customHeight="1" x14ac:dyDescent="0.15">
      <c r="B56" s="122"/>
      <c r="C56" s="1224" t="s">
        <v>47</v>
      </c>
      <c r="D56" s="1224"/>
      <c r="E56" s="1225"/>
      <c r="F56" s="123">
        <v>708</v>
      </c>
      <c r="G56" s="123">
        <v>908</v>
      </c>
      <c r="H56" s="124">
        <v>1009</v>
      </c>
    </row>
    <row r="57" spans="2:8" ht="53.25" customHeight="1" x14ac:dyDescent="0.15">
      <c r="B57" s="122"/>
      <c r="C57" s="1226" t="s">
        <v>48</v>
      </c>
      <c r="D57" s="1226"/>
      <c r="E57" s="1227"/>
      <c r="F57" s="125">
        <v>1174</v>
      </c>
      <c r="G57" s="125">
        <v>1331</v>
      </c>
      <c r="H57" s="126">
        <v>1406</v>
      </c>
    </row>
    <row r="58" spans="2:8" ht="45.75" customHeight="1" x14ac:dyDescent="0.15">
      <c r="B58" s="127"/>
      <c r="C58" s="1214" t="s">
        <v>564</v>
      </c>
      <c r="D58" s="1215"/>
      <c r="E58" s="1216"/>
      <c r="F58" s="128">
        <v>614</v>
      </c>
      <c r="G58" s="128">
        <v>807</v>
      </c>
      <c r="H58" s="129">
        <v>905</v>
      </c>
    </row>
    <row r="59" spans="2:8" ht="45.75" customHeight="1" x14ac:dyDescent="0.15">
      <c r="B59" s="127"/>
      <c r="C59" s="1214" t="s">
        <v>565</v>
      </c>
      <c r="D59" s="1215"/>
      <c r="E59" s="1216"/>
      <c r="F59" s="128">
        <v>126</v>
      </c>
      <c r="G59" s="128">
        <v>126</v>
      </c>
      <c r="H59" s="129">
        <v>126</v>
      </c>
    </row>
    <row r="60" spans="2:8" ht="45.75" customHeight="1" x14ac:dyDescent="0.15">
      <c r="B60" s="127"/>
      <c r="C60" s="1214" t="s">
        <v>566</v>
      </c>
      <c r="D60" s="1215"/>
      <c r="E60" s="1216"/>
      <c r="F60" s="128">
        <v>110</v>
      </c>
      <c r="G60" s="128">
        <v>110</v>
      </c>
      <c r="H60" s="129">
        <v>110</v>
      </c>
    </row>
    <row r="61" spans="2:8" ht="45.75" customHeight="1" thickBot="1" x14ac:dyDescent="0.2">
      <c r="B61" s="127"/>
      <c r="C61" s="1214" t="s">
        <v>567</v>
      </c>
      <c r="D61" s="1215"/>
      <c r="E61" s="1216"/>
      <c r="F61" s="128">
        <v>60</v>
      </c>
      <c r="G61" s="128">
        <v>60</v>
      </c>
      <c r="H61" s="129">
        <v>60</v>
      </c>
    </row>
    <row r="62" spans="2:8" ht="45.75" customHeight="1" thickBot="1" x14ac:dyDescent="0.2">
      <c r="B62" s="130"/>
      <c r="C62" s="1217" t="s">
        <v>568</v>
      </c>
      <c r="D62" s="1218"/>
      <c r="E62" s="1219"/>
      <c r="F62" s="131">
        <v>82</v>
      </c>
      <c r="G62" s="131">
        <v>67</v>
      </c>
      <c r="H62" s="132">
        <v>52</v>
      </c>
    </row>
    <row r="63" spans="2:8" ht="52.5" customHeight="1" thickBot="1" x14ac:dyDescent="0.2">
      <c r="B63" s="133"/>
      <c r="C63" s="1220" t="s">
        <v>49</v>
      </c>
      <c r="D63" s="1220"/>
      <c r="E63" s="1221"/>
      <c r="F63" s="134">
        <v>2888</v>
      </c>
      <c r="G63" s="134">
        <v>3285</v>
      </c>
      <c r="H63" s="135">
        <v>3461</v>
      </c>
    </row>
    <row r="64" spans="2:8" x14ac:dyDescent="0.15"/>
  </sheetData>
  <sheetProtection algorithmName="SHA-512" hashValue="Gp64C6KPiC7M9tOtasjHGPfkbX3MajelkGBvP02yg/nFxyCmxfNFyRz80DVGQM62kUEoTq1uyPXIevhdBIIt6Q==" saltValue="HZwGia9fmc+wRPwVL+GL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8525A-7C13-458A-97B9-3DA75BC32C29}">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570</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40" t="s">
        <v>572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573</v>
      </c>
    </row>
    <row r="50" spans="1:109" x14ac:dyDescent="0.15">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15">
      <c r="B51" s="259"/>
      <c r="G51" s="1236"/>
      <c r="H51" s="1236"/>
      <c r="I51" s="1249"/>
      <c r="J51" s="1249"/>
      <c r="K51" s="1235"/>
      <c r="L51" s="1235"/>
      <c r="M51" s="1235"/>
      <c r="N51" s="1235"/>
      <c r="AM51" s="359"/>
      <c r="AN51" s="1231" t="s">
        <v>574</v>
      </c>
      <c r="AO51" s="1231"/>
      <c r="AP51" s="1231"/>
      <c r="AQ51" s="1231"/>
      <c r="AR51" s="1231"/>
      <c r="AS51" s="1231"/>
      <c r="AT51" s="1231"/>
      <c r="AU51" s="1231"/>
      <c r="AV51" s="1231"/>
      <c r="AW51" s="1231"/>
      <c r="AX51" s="1231"/>
      <c r="AY51" s="1231"/>
      <c r="AZ51" s="1231"/>
      <c r="BA51" s="1231"/>
      <c r="BB51" s="1231" t="s">
        <v>575</v>
      </c>
      <c r="BC51" s="1231"/>
      <c r="BD51" s="1231"/>
      <c r="BE51" s="1231"/>
      <c r="BF51" s="1231"/>
      <c r="BG51" s="1231"/>
      <c r="BH51" s="1231"/>
      <c r="BI51" s="1231"/>
      <c r="BJ51" s="1231"/>
      <c r="BK51" s="1231"/>
      <c r="BL51" s="1231"/>
      <c r="BM51" s="1231"/>
      <c r="BN51" s="1231"/>
      <c r="BO51" s="1231"/>
      <c r="BP51" s="1228">
        <v>64.5</v>
      </c>
      <c r="BQ51" s="1228"/>
      <c r="BR51" s="1228"/>
      <c r="BS51" s="1228"/>
      <c r="BT51" s="1228"/>
      <c r="BU51" s="1228"/>
      <c r="BV51" s="1228"/>
      <c r="BW51" s="1228"/>
      <c r="BX51" s="1228">
        <v>57.5</v>
      </c>
      <c r="BY51" s="1228"/>
      <c r="BZ51" s="1228"/>
      <c r="CA51" s="1228"/>
      <c r="CB51" s="1228"/>
      <c r="CC51" s="1228"/>
      <c r="CD51" s="1228"/>
      <c r="CE51" s="1228"/>
      <c r="CF51" s="1228">
        <v>38.799999999999997</v>
      </c>
      <c r="CG51" s="1228"/>
      <c r="CH51" s="1228"/>
      <c r="CI51" s="1228"/>
      <c r="CJ51" s="1228"/>
      <c r="CK51" s="1228"/>
      <c r="CL51" s="1228"/>
      <c r="CM51" s="1228"/>
      <c r="CN51" s="1228">
        <v>31.8</v>
      </c>
      <c r="CO51" s="1228"/>
      <c r="CP51" s="1228"/>
      <c r="CQ51" s="1228"/>
      <c r="CR51" s="1228"/>
      <c r="CS51" s="1228"/>
      <c r="CT51" s="1228"/>
      <c r="CU51" s="1228"/>
      <c r="CV51" s="1228">
        <v>14.9</v>
      </c>
      <c r="CW51" s="1228"/>
      <c r="CX51" s="1228"/>
      <c r="CY51" s="1228"/>
      <c r="CZ51" s="1228"/>
      <c r="DA51" s="1228"/>
      <c r="DB51" s="1228"/>
      <c r="DC51" s="1228"/>
    </row>
    <row r="52" spans="1:109" x14ac:dyDescent="0.15">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576</v>
      </c>
      <c r="BC53" s="1231"/>
      <c r="BD53" s="1231"/>
      <c r="BE53" s="1231"/>
      <c r="BF53" s="1231"/>
      <c r="BG53" s="1231"/>
      <c r="BH53" s="1231"/>
      <c r="BI53" s="1231"/>
      <c r="BJ53" s="1231"/>
      <c r="BK53" s="1231"/>
      <c r="BL53" s="1231"/>
      <c r="BM53" s="1231"/>
      <c r="BN53" s="1231"/>
      <c r="BO53" s="1231"/>
      <c r="BP53" s="1228">
        <v>67.3</v>
      </c>
      <c r="BQ53" s="1228"/>
      <c r="BR53" s="1228"/>
      <c r="BS53" s="1228"/>
      <c r="BT53" s="1228"/>
      <c r="BU53" s="1228"/>
      <c r="BV53" s="1228"/>
      <c r="BW53" s="1228"/>
      <c r="BX53" s="1228">
        <v>69.099999999999994</v>
      </c>
      <c r="BY53" s="1228"/>
      <c r="BZ53" s="1228"/>
      <c r="CA53" s="1228"/>
      <c r="CB53" s="1228"/>
      <c r="CC53" s="1228"/>
      <c r="CD53" s="1228"/>
      <c r="CE53" s="1228"/>
      <c r="CF53" s="1228">
        <v>70.5</v>
      </c>
      <c r="CG53" s="1228"/>
      <c r="CH53" s="1228"/>
      <c r="CI53" s="1228"/>
      <c r="CJ53" s="1228"/>
      <c r="CK53" s="1228"/>
      <c r="CL53" s="1228"/>
      <c r="CM53" s="1228"/>
      <c r="CN53" s="1228">
        <v>71</v>
      </c>
      <c r="CO53" s="1228"/>
      <c r="CP53" s="1228"/>
      <c r="CQ53" s="1228"/>
      <c r="CR53" s="1228"/>
      <c r="CS53" s="1228"/>
      <c r="CT53" s="1228"/>
      <c r="CU53" s="1228"/>
      <c r="CV53" s="1228">
        <v>72.5</v>
      </c>
      <c r="CW53" s="1228"/>
      <c r="CX53" s="1228"/>
      <c r="CY53" s="1228"/>
      <c r="CZ53" s="1228"/>
      <c r="DA53" s="1228"/>
      <c r="DB53" s="1228"/>
      <c r="DC53" s="1228"/>
    </row>
    <row r="54" spans="1:109" x14ac:dyDescent="0.15">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4"/>
      <c r="H55" s="1234"/>
      <c r="I55" s="1234"/>
      <c r="J55" s="1234"/>
      <c r="K55" s="1235"/>
      <c r="L55" s="1235"/>
      <c r="M55" s="1235"/>
      <c r="N55" s="1235"/>
      <c r="AN55" s="1233" t="s">
        <v>577</v>
      </c>
      <c r="AO55" s="1233"/>
      <c r="AP55" s="1233"/>
      <c r="AQ55" s="1233"/>
      <c r="AR55" s="1233"/>
      <c r="AS55" s="1233"/>
      <c r="AT55" s="1233"/>
      <c r="AU55" s="1233"/>
      <c r="AV55" s="1233"/>
      <c r="AW55" s="1233"/>
      <c r="AX55" s="1233"/>
      <c r="AY55" s="1233"/>
      <c r="AZ55" s="1233"/>
      <c r="BA55" s="1233"/>
      <c r="BB55" s="1231" t="s">
        <v>575</v>
      </c>
      <c r="BC55" s="1231"/>
      <c r="BD55" s="1231"/>
      <c r="BE55" s="1231"/>
      <c r="BF55" s="1231"/>
      <c r="BG55" s="1231"/>
      <c r="BH55" s="1231"/>
      <c r="BI55" s="1231"/>
      <c r="BJ55" s="1231"/>
      <c r="BK55" s="1231"/>
      <c r="BL55" s="1231"/>
      <c r="BM55" s="1231"/>
      <c r="BN55" s="1231"/>
      <c r="BO55" s="1231"/>
      <c r="BP55" s="1228">
        <v>21</v>
      </c>
      <c r="BQ55" s="1228"/>
      <c r="BR55" s="1228"/>
      <c r="BS55" s="1228"/>
      <c r="BT55" s="1228"/>
      <c r="BU55" s="1228"/>
      <c r="BV55" s="1228"/>
      <c r="BW55" s="1228"/>
      <c r="BX55" s="1228">
        <v>23.5</v>
      </c>
      <c r="BY55" s="1228"/>
      <c r="BZ55" s="1228"/>
      <c r="CA55" s="1228"/>
      <c r="CB55" s="1228"/>
      <c r="CC55" s="1228"/>
      <c r="CD55" s="1228"/>
      <c r="CE55" s="1228"/>
      <c r="CF55" s="1228">
        <v>8.5</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576</v>
      </c>
      <c r="BC57" s="1231"/>
      <c r="BD57" s="1231"/>
      <c r="BE57" s="1231"/>
      <c r="BF57" s="1231"/>
      <c r="BG57" s="1231"/>
      <c r="BH57" s="1231"/>
      <c r="BI57" s="1231"/>
      <c r="BJ57" s="1231"/>
      <c r="BK57" s="1231"/>
      <c r="BL57" s="1231"/>
      <c r="BM57" s="1231"/>
      <c r="BN57" s="1231"/>
      <c r="BO57" s="1231"/>
      <c r="BP57" s="1228">
        <v>61.4</v>
      </c>
      <c r="BQ57" s="1228"/>
      <c r="BR57" s="1228"/>
      <c r="BS57" s="1228"/>
      <c r="BT57" s="1228"/>
      <c r="BU57" s="1228"/>
      <c r="BV57" s="1228"/>
      <c r="BW57" s="1228"/>
      <c r="BX57" s="1228">
        <v>62</v>
      </c>
      <c r="BY57" s="1228"/>
      <c r="BZ57" s="1228"/>
      <c r="CA57" s="1228"/>
      <c r="CB57" s="1228"/>
      <c r="CC57" s="1228"/>
      <c r="CD57" s="1228"/>
      <c r="CE57" s="1228"/>
      <c r="CF57" s="1228">
        <v>62</v>
      </c>
      <c r="CG57" s="1228"/>
      <c r="CH57" s="1228"/>
      <c r="CI57" s="1228"/>
      <c r="CJ57" s="1228"/>
      <c r="CK57" s="1228"/>
      <c r="CL57" s="1228"/>
      <c r="CM57" s="1228"/>
      <c r="CN57" s="1228">
        <v>63.5</v>
      </c>
      <c r="CO57" s="1228"/>
      <c r="CP57" s="1228"/>
      <c r="CQ57" s="1228"/>
      <c r="CR57" s="1228"/>
      <c r="CS57" s="1228"/>
      <c r="CT57" s="1228"/>
      <c r="CU57" s="1228"/>
      <c r="CV57" s="1228">
        <v>63.1</v>
      </c>
      <c r="CW57" s="1228"/>
      <c r="CX57" s="1228"/>
      <c r="CY57" s="1228"/>
      <c r="CZ57" s="1228"/>
      <c r="DA57" s="1228"/>
      <c r="DB57" s="1228"/>
      <c r="DC57" s="1228"/>
      <c r="DD57" s="363"/>
      <c r="DE57" s="362"/>
    </row>
    <row r="58" spans="1:109" s="358" customFormat="1" x14ac:dyDescent="0.15">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578</v>
      </c>
    </row>
    <row r="64" spans="1:109" x14ac:dyDescent="0.15">
      <c r="B64" s="259"/>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40" t="s">
        <v>579</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573</v>
      </c>
    </row>
    <row r="72" spans="2:107" x14ac:dyDescent="0.15">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x14ac:dyDescent="0.15">
      <c r="B73" s="259"/>
      <c r="G73" s="1236"/>
      <c r="H73" s="1236"/>
      <c r="I73" s="1236"/>
      <c r="J73" s="1236"/>
      <c r="K73" s="1232"/>
      <c r="L73" s="1232"/>
      <c r="M73" s="1232"/>
      <c r="N73" s="1232"/>
      <c r="AM73" s="359"/>
      <c r="AN73" s="1231" t="s">
        <v>574</v>
      </c>
      <c r="AO73" s="1231"/>
      <c r="AP73" s="1231"/>
      <c r="AQ73" s="1231"/>
      <c r="AR73" s="1231"/>
      <c r="AS73" s="1231"/>
      <c r="AT73" s="1231"/>
      <c r="AU73" s="1231"/>
      <c r="AV73" s="1231"/>
      <c r="AW73" s="1231"/>
      <c r="AX73" s="1231"/>
      <c r="AY73" s="1231"/>
      <c r="AZ73" s="1231"/>
      <c r="BA73" s="1231"/>
      <c r="BB73" s="1231" t="s">
        <v>575</v>
      </c>
      <c r="BC73" s="1231"/>
      <c r="BD73" s="1231"/>
      <c r="BE73" s="1231"/>
      <c r="BF73" s="1231"/>
      <c r="BG73" s="1231"/>
      <c r="BH73" s="1231"/>
      <c r="BI73" s="1231"/>
      <c r="BJ73" s="1231"/>
      <c r="BK73" s="1231"/>
      <c r="BL73" s="1231"/>
      <c r="BM73" s="1231"/>
      <c r="BN73" s="1231"/>
      <c r="BO73" s="1231"/>
      <c r="BP73" s="1228">
        <v>64.5</v>
      </c>
      <c r="BQ73" s="1228"/>
      <c r="BR73" s="1228"/>
      <c r="BS73" s="1228"/>
      <c r="BT73" s="1228"/>
      <c r="BU73" s="1228"/>
      <c r="BV73" s="1228"/>
      <c r="BW73" s="1228"/>
      <c r="BX73" s="1228">
        <v>57.5</v>
      </c>
      <c r="BY73" s="1228"/>
      <c r="BZ73" s="1228"/>
      <c r="CA73" s="1228"/>
      <c r="CB73" s="1228"/>
      <c r="CC73" s="1228"/>
      <c r="CD73" s="1228"/>
      <c r="CE73" s="1228"/>
      <c r="CF73" s="1228">
        <v>38.799999999999997</v>
      </c>
      <c r="CG73" s="1228"/>
      <c r="CH73" s="1228"/>
      <c r="CI73" s="1228"/>
      <c r="CJ73" s="1228"/>
      <c r="CK73" s="1228"/>
      <c r="CL73" s="1228"/>
      <c r="CM73" s="1228"/>
      <c r="CN73" s="1228">
        <v>31.8</v>
      </c>
      <c r="CO73" s="1228"/>
      <c r="CP73" s="1228"/>
      <c r="CQ73" s="1228"/>
      <c r="CR73" s="1228"/>
      <c r="CS73" s="1228"/>
      <c r="CT73" s="1228"/>
      <c r="CU73" s="1228"/>
      <c r="CV73" s="1228">
        <v>14.9</v>
      </c>
      <c r="CW73" s="1228"/>
      <c r="CX73" s="1228"/>
      <c r="CY73" s="1228"/>
      <c r="CZ73" s="1228"/>
      <c r="DA73" s="1228"/>
      <c r="DB73" s="1228"/>
      <c r="DC73" s="1228"/>
    </row>
    <row r="74" spans="2:107" x14ac:dyDescent="0.15">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580</v>
      </c>
      <c r="BC75" s="1231"/>
      <c r="BD75" s="1231"/>
      <c r="BE75" s="1231"/>
      <c r="BF75" s="1231"/>
      <c r="BG75" s="1231"/>
      <c r="BH75" s="1231"/>
      <c r="BI75" s="1231"/>
      <c r="BJ75" s="1231"/>
      <c r="BK75" s="1231"/>
      <c r="BL75" s="1231"/>
      <c r="BM75" s="1231"/>
      <c r="BN75" s="1231"/>
      <c r="BO75" s="1231"/>
      <c r="BP75" s="1228">
        <v>8.4</v>
      </c>
      <c r="BQ75" s="1228"/>
      <c r="BR75" s="1228"/>
      <c r="BS75" s="1228"/>
      <c r="BT75" s="1228"/>
      <c r="BU75" s="1228"/>
      <c r="BV75" s="1228"/>
      <c r="BW75" s="1228"/>
      <c r="BX75" s="1228">
        <v>8.6999999999999993</v>
      </c>
      <c r="BY75" s="1228"/>
      <c r="BZ75" s="1228"/>
      <c r="CA75" s="1228"/>
      <c r="CB75" s="1228"/>
      <c r="CC75" s="1228"/>
      <c r="CD75" s="1228"/>
      <c r="CE75" s="1228"/>
      <c r="CF75" s="1228">
        <v>9.3000000000000007</v>
      </c>
      <c r="CG75" s="1228"/>
      <c r="CH75" s="1228"/>
      <c r="CI75" s="1228"/>
      <c r="CJ75" s="1228"/>
      <c r="CK75" s="1228"/>
      <c r="CL75" s="1228"/>
      <c r="CM75" s="1228"/>
      <c r="CN75" s="1228">
        <v>10.7</v>
      </c>
      <c r="CO75" s="1228"/>
      <c r="CP75" s="1228"/>
      <c r="CQ75" s="1228"/>
      <c r="CR75" s="1228"/>
      <c r="CS75" s="1228"/>
      <c r="CT75" s="1228"/>
      <c r="CU75" s="1228"/>
      <c r="CV75" s="1228">
        <v>11.8</v>
      </c>
      <c r="CW75" s="1228"/>
      <c r="CX75" s="1228"/>
      <c r="CY75" s="1228"/>
      <c r="CZ75" s="1228"/>
      <c r="DA75" s="1228"/>
      <c r="DB75" s="1228"/>
      <c r="DC75" s="1228"/>
    </row>
    <row r="76" spans="2:107" x14ac:dyDescent="0.15">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4"/>
      <c r="H77" s="1234"/>
      <c r="I77" s="1234"/>
      <c r="J77" s="1234"/>
      <c r="K77" s="1232"/>
      <c r="L77" s="1232"/>
      <c r="M77" s="1232"/>
      <c r="N77" s="1232"/>
      <c r="AN77" s="1233" t="s">
        <v>577</v>
      </c>
      <c r="AO77" s="1233"/>
      <c r="AP77" s="1233"/>
      <c r="AQ77" s="1233"/>
      <c r="AR77" s="1233"/>
      <c r="AS77" s="1233"/>
      <c r="AT77" s="1233"/>
      <c r="AU77" s="1233"/>
      <c r="AV77" s="1233"/>
      <c r="AW77" s="1233"/>
      <c r="AX77" s="1233"/>
      <c r="AY77" s="1233"/>
      <c r="AZ77" s="1233"/>
      <c r="BA77" s="1233"/>
      <c r="BB77" s="1231" t="s">
        <v>575</v>
      </c>
      <c r="BC77" s="1231"/>
      <c r="BD77" s="1231"/>
      <c r="BE77" s="1231"/>
      <c r="BF77" s="1231"/>
      <c r="BG77" s="1231"/>
      <c r="BH77" s="1231"/>
      <c r="BI77" s="1231"/>
      <c r="BJ77" s="1231"/>
      <c r="BK77" s="1231"/>
      <c r="BL77" s="1231"/>
      <c r="BM77" s="1231"/>
      <c r="BN77" s="1231"/>
      <c r="BO77" s="1231"/>
      <c r="BP77" s="1228">
        <v>21</v>
      </c>
      <c r="BQ77" s="1228"/>
      <c r="BR77" s="1228"/>
      <c r="BS77" s="1228"/>
      <c r="BT77" s="1228"/>
      <c r="BU77" s="1228"/>
      <c r="BV77" s="1228"/>
      <c r="BW77" s="1228"/>
      <c r="BX77" s="1228">
        <v>23.5</v>
      </c>
      <c r="BY77" s="1228"/>
      <c r="BZ77" s="1228"/>
      <c r="CA77" s="1228"/>
      <c r="CB77" s="1228"/>
      <c r="CC77" s="1228"/>
      <c r="CD77" s="1228"/>
      <c r="CE77" s="1228"/>
      <c r="CF77" s="1228">
        <v>8.5</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580</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8.6</v>
      </c>
      <c r="BY79" s="1228"/>
      <c r="BZ79" s="1228"/>
      <c r="CA79" s="1228"/>
      <c r="CB79" s="1228"/>
      <c r="CC79" s="1228"/>
      <c r="CD79" s="1228"/>
      <c r="CE79" s="1228"/>
      <c r="CF79" s="1228">
        <v>8.1999999999999993</v>
      </c>
      <c r="CG79" s="1228"/>
      <c r="CH79" s="1228"/>
      <c r="CI79" s="1228"/>
      <c r="CJ79" s="1228"/>
      <c r="CK79" s="1228"/>
      <c r="CL79" s="1228"/>
      <c r="CM79" s="1228"/>
      <c r="CN79" s="1228">
        <v>8.4</v>
      </c>
      <c r="CO79" s="1228"/>
      <c r="CP79" s="1228"/>
      <c r="CQ79" s="1228"/>
      <c r="CR79" s="1228"/>
      <c r="CS79" s="1228"/>
      <c r="CT79" s="1228"/>
      <c r="CU79" s="1228"/>
      <c r="CV79" s="1228">
        <v>8.5</v>
      </c>
      <c r="CW79" s="1228"/>
      <c r="CX79" s="1228"/>
      <c r="CY79" s="1228"/>
      <c r="CZ79" s="1228"/>
      <c r="DA79" s="1228"/>
      <c r="DB79" s="1228"/>
      <c r="DC79" s="1228"/>
    </row>
    <row r="80" spans="2:107" x14ac:dyDescent="0.15">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2yR0OqFWzRTK1cSnPaLP4SsPEGaD3CUcw1wUQHS4Fogw80sf9dWXM/f7NiGVzcEnXZU115Z6UsmBp7LQ3xJTqQ==" saltValue="pbhHYJK4hfpQPcTVGcQ3N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06E31-A837-4DA5-BE43-F9ABFC46F56F}">
  <sheetPr>
    <pageSetUpPr fitToPage="1"/>
  </sheetPr>
  <dimension ref="A1:DR125"/>
  <sheetViews>
    <sheetView showGridLines="0" zoomScale="70" zoomScaleNormal="70" zoomScaleSheetLayoutView="70" workbookViewId="0">
      <selection activeCell="DA18" sqref="DA18"/>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zGl1er2yMeMtDdT/7wrETWDgV2XtYAeXj+TUAyfr1EYJmXaIhgcap/nDaP7BKcZ5pBCzE6wAMuUTsIqYYOCW8g==" saltValue="USmfPGcr7gXLDnw60wUq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6AF5-F5AD-4542-A55F-11995A9107C4}">
  <sheetPr>
    <pageSetUpPr fitToPage="1"/>
  </sheetPr>
  <dimension ref="A1:DR125"/>
  <sheetViews>
    <sheetView showGridLines="0" zoomScale="70" zoomScaleNormal="70" zoomScaleSheetLayoutView="55" workbookViewId="0">
      <selection activeCell="DA18" sqref="DA18"/>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478</v>
      </c>
    </row>
  </sheetData>
  <sheetProtection algorithmName="SHA-512" hashValue="TzabeFSN03lK/TgoYNdvj2HalSoPd1RGHk1WqICUu3XeC8OUNJf1VrBhCzrP9XoIV7mAE2gVcC0OJ5b6WOwwAQ==" saltValue="fBztgGSFuVFNko2QX3az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527</v>
      </c>
      <c r="G2" s="149"/>
      <c r="H2" s="150"/>
    </row>
    <row r="3" spans="1:8" x14ac:dyDescent="0.15">
      <c r="A3" s="146" t="s">
        <v>520</v>
      </c>
      <c r="B3" s="151"/>
      <c r="C3" s="152"/>
      <c r="D3" s="153">
        <v>202179</v>
      </c>
      <c r="E3" s="154"/>
      <c r="F3" s="155">
        <v>93492</v>
      </c>
      <c r="G3" s="156"/>
      <c r="H3" s="157"/>
    </row>
    <row r="4" spans="1:8" x14ac:dyDescent="0.15">
      <c r="A4" s="158"/>
      <c r="B4" s="159"/>
      <c r="C4" s="160"/>
      <c r="D4" s="161">
        <v>163386</v>
      </c>
      <c r="E4" s="162"/>
      <c r="F4" s="163">
        <v>53316</v>
      </c>
      <c r="G4" s="164"/>
      <c r="H4" s="165"/>
    </row>
    <row r="5" spans="1:8" x14ac:dyDescent="0.15">
      <c r="A5" s="146" t="s">
        <v>522</v>
      </c>
      <c r="B5" s="151"/>
      <c r="C5" s="152"/>
      <c r="D5" s="153">
        <v>57097</v>
      </c>
      <c r="E5" s="154"/>
      <c r="F5" s="155">
        <v>94796</v>
      </c>
      <c r="G5" s="156"/>
      <c r="H5" s="157"/>
    </row>
    <row r="6" spans="1:8" x14ac:dyDescent="0.15">
      <c r="A6" s="158"/>
      <c r="B6" s="159"/>
      <c r="C6" s="160"/>
      <c r="D6" s="161">
        <v>27104</v>
      </c>
      <c r="E6" s="162"/>
      <c r="F6" s="163">
        <v>55781</v>
      </c>
      <c r="G6" s="164"/>
      <c r="H6" s="165"/>
    </row>
    <row r="7" spans="1:8" x14ac:dyDescent="0.15">
      <c r="A7" s="146" t="s">
        <v>523</v>
      </c>
      <c r="B7" s="151"/>
      <c r="C7" s="152"/>
      <c r="D7" s="153">
        <v>56737</v>
      </c>
      <c r="E7" s="154"/>
      <c r="F7" s="155">
        <v>85942</v>
      </c>
      <c r="G7" s="156"/>
      <c r="H7" s="157"/>
    </row>
    <row r="8" spans="1:8" x14ac:dyDescent="0.15">
      <c r="A8" s="158"/>
      <c r="B8" s="159"/>
      <c r="C8" s="160"/>
      <c r="D8" s="161">
        <v>45754</v>
      </c>
      <c r="E8" s="162"/>
      <c r="F8" s="163">
        <v>48630</v>
      </c>
      <c r="G8" s="164"/>
      <c r="H8" s="165"/>
    </row>
    <row r="9" spans="1:8" x14ac:dyDescent="0.15">
      <c r="A9" s="146" t="s">
        <v>524</v>
      </c>
      <c r="B9" s="151"/>
      <c r="C9" s="152"/>
      <c r="D9" s="153">
        <v>84817</v>
      </c>
      <c r="E9" s="154"/>
      <c r="F9" s="155">
        <v>95007</v>
      </c>
      <c r="G9" s="156"/>
      <c r="H9" s="157"/>
    </row>
    <row r="10" spans="1:8" x14ac:dyDescent="0.15">
      <c r="A10" s="158"/>
      <c r="B10" s="159"/>
      <c r="C10" s="160"/>
      <c r="D10" s="161">
        <v>42377</v>
      </c>
      <c r="E10" s="162"/>
      <c r="F10" s="163">
        <v>48509</v>
      </c>
      <c r="G10" s="164"/>
      <c r="H10" s="165"/>
    </row>
    <row r="11" spans="1:8" x14ac:dyDescent="0.15">
      <c r="A11" s="146" t="s">
        <v>525</v>
      </c>
      <c r="B11" s="151"/>
      <c r="C11" s="152"/>
      <c r="D11" s="153">
        <v>68908</v>
      </c>
      <c r="E11" s="154"/>
      <c r="F11" s="155">
        <v>98176</v>
      </c>
      <c r="G11" s="156"/>
      <c r="H11" s="157"/>
    </row>
    <row r="12" spans="1:8" x14ac:dyDescent="0.15">
      <c r="A12" s="158"/>
      <c r="B12" s="159"/>
      <c r="C12" s="166"/>
      <c r="D12" s="161">
        <v>46738</v>
      </c>
      <c r="E12" s="162"/>
      <c r="F12" s="163">
        <v>58489</v>
      </c>
      <c r="G12" s="164"/>
      <c r="H12" s="165"/>
    </row>
    <row r="13" spans="1:8" x14ac:dyDescent="0.15">
      <c r="A13" s="146"/>
      <c r="B13" s="151"/>
      <c r="C13" s="152"/>
      <c r="D13" s="153">
        <v>93948</v>
      </c>
      <c r="E13" s="154"/>
      <c r="F13" s="155">
        <v>93483</v>
      </c>
      <c r="G13" s="167"/>
      <c r="H13" s="157"/>
    </row>
    <row r="14" spans="1:8" x14ac:dyDescent="0.15">
      <c r="A14" s="158"/>
      <c r="B14" s="159"/>
      <c r="C14" s="160"/>
      <c r="D14" s="161">
        <v>65072</v>
      </c>
      <c r="E14" s="162"/>
      <c r="F14" s="163">
        <v>52945</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14.65</v>
      </c>
      <c r="C19" s="168">
        <f>ROUND(VALUE(SUBSTITUTE(実質収支比率等に係る経年分析!G$48,"▲","-")),2)</f>
        <v>13.26</v>
      </c>
      <c r="D19" s="168">
        <f>ROUND(VALUE(SUBSTITUTE(実質収支比率等に係る経年分析!H$48,"▲","-")),2)</f>
        <v>17.059999999999999</v>
      </c>
      <c r="E19" s="168">
        <f>ROUND(VALUE(SUBSTITUTE(実質収支比率等に係る経年分析!I$48,"▲","-")),2)</f>
        <v>15.57</v>
      </c>
      <c r="F19" s="168">
        <f>ROUND(VALUE(SUBSTITUTE(実質収支比率等に係る経年分析!J$48,"▲","-")),2)</f>
        <v>13.03</v>
      </c>
    </row>
    <row r="20" spans="1:11" x14ac:dyDescent="0.15">
      <c r="A20" s="168" t="s">
        <v>53</v>
      </c>
      <c r="B20" s="168">
        <f>ROUND(VALUE(SUBSTITUTE(実質収支比率等に係る経年分析!F$47,"▲","-")),2)</f>
        <v>20.16</v>
      </c>
      <c r="C20" s="168">
        <f>ROUND(VALUE(SUBSTITUTE(実質収支比率等に係る経年分析!G$47,"▲","-")),2)</f>
        <v>19.29</v>
      </c>
      <c r="D20" s="168">
        <f>ROUND(VALUE(SUBSTITUTE(実質収支比率等に係る経年分析!H$47,"▲","-")),2)</f>
        <v>19.21</v>
      </c>
      <c r="E20" s="168">
        <f>ROUND(VALUE(SUBSTITUTE(実質収支比率等に係る経年分析!I$47,"▲","-")),2)</f>
        <v>20.25</v>
      </c>
      <c r="F20" s="168">
        <f>ROUND(VALUE(SUBSTITUTE(実質収支比率等に係る経年分析!J$47,"▲","-")),2)</f>
        <v>19.89</v>
      </c>
    </row>
    <row r="21" spans="1:11" x14ac:dyDescent="0.15">
      <c r="A21" s="168" t="s">
        <v>54</v>
      </c>
      <c r="B21" s="168">
        <f>IF(ISNUMBER(VALUE(SUBSTITUTE(実質収支比率等に係る経年分析!F$49,"▲","-"))),ROUND(VALUE(SUBSTITUTE(実質収支比率等に係る経年分析!F$49,"▲","-")),2),NA())</f>
        <v>0.93</v>
      </c>
      <c r="C21" s="168">
        <f>IF(ISNUMBER(VALUE(SUBSTITUTE(実質収支比率等に係る経年分析!G$49,"▲","-"))),ROUND(VALUE(SUBSTITUTE(実質収支比率等に係る経年分析!G$49,"▲","-")),2),NA())</f>
        <v>-0.74</v>
      </c>
      <c r="D21" s="168">
        <f>IF(ISNUMBER(VALUE(SUBSTITUTE(実質収支比率等に係る経年分析!H$49,"▲","-"))),ROUND(VALUE(SUBSTITUTE(実質収支比率等に係る経年分析!H$49,"▲","-")),2),NA())</f>
        <v>5.49</v>
      </c>
      <c r="E21" s="168">
        <f>IF(ISNUMBER(VALUE(SUBSTITUTE(実質収支比率等に係る経年分析!I$49,"▲","-"))),ROUND(VALUE(SUBSTITUTE(実質収支比率等に係る経年分析!I$49,"▲","-")),2),NA())</f>
        <v>-0.93</v>
      </c>
      <c r="F21" s="168">
        <f>IF(ISNUMBER(VALUE(SUBSTITUTE(実質収支比率等に係る経年分析!J$49,"▲","-"))),ROUND(VALUE(SUBSTITUTE(実質収支比率等に係る経年分析!J$49,"▲","-")),2),NA())</f>
        <v>-2.25</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#N/A</v>
      </c>
      <c r="C28" s="169">
        <f>IF(ROUND(VALUE(SUBSTITUTE(連結実質赤字比率に係る赤字・黒字の構成分析!F$42,"▲", "-")), 2) &gt;= 0, ABS(ROUND(VALUE(SUBSTITUTE(連結実質赤字比率に係る赤字・黒字の構成分析!F$42,"▲", "-")), 2)), NA())</f>
        <v>0</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病院事業会計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1.46</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0.04</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0.04</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0.05</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0.05</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0.05</v>
      </c>
    </row>
    <row r="31" spans="1:11" x14ac:dyDescent="0.15">
      <c r="A31" s="169" t="str">
        <f>IF(連結実質赤字比率に係る赤字・黒字の構成分析!C$39="",NA(),連結実質赤字比率に係る赤字・黒字の構成分析!C$39)</f>
        <v>農業集落排水特別会計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0.09</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0.13</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0.26</v>
      </c>
    </row>
    <row r="32" spans="1:11" x14ac:dyDescent="0.15">
      <c r="A32" s="169" t="str">
        <f>IF(連結実質赤字比率に係る赤字・黒字の構成分析!C$38="",NA(),連結実質赤字比率に係る赤字・黒字の構成分析!C$38)</f>
        <v>下水道特別会計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0.35</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0.3</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0.27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0.35</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0.56000000000000005</v>
      </c>
    </row>
    <row r="33" spans="1:16" x14ac:dyDescent="0.15">
      <c r="A33" s="169" t="str">
        <f>IF(連結実質赤字比率に係る赤字・黒字の構成分析!C$37="",NA(),連結実質赤字比率に係る赤字・黒字の構成分析!C$37)</f>
        <v>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0.91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0.92</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1.24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0.44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0.83</v>
      </c>
    </row>
    <row r="34" spans="1:16" x14ac:dyDescent="0.15">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1.41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1.29</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1.47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1.42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1.32</v>
      </c>
    </row>
    <row r="35" spans="1:16" x14ac:dyDescent="0.15">
      <c r="A35" s="169" t="str">
        <f>IF(連結実質赤字比率に係る赤字・黒字の構成分析!C$35="",NA(),連結実質赤字比率に係る赤字・黒字の構成分析!C$35)</f>
        <v>水道事業会計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10.66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8.93</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8.2799999999999994</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8.92</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9.8800000000000008</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14.64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13.25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17.059999999999999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15.57</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13.03</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966</v>
      </c>
      <c r="E42" s="170"/>
      <c r="F42" s="170"/>
      <c r="G42" s="170">
        <f>'実質公債費比率（分子）の構造'!L$52</f>
        <v>1002</v>
      </c>
      <c r="H42" s="170"/>
      <c r="I42" s="170"/>
      <c r="J42" s="170">
        <f>'実質公債費比率（分子）の構造'!M$52</f>
        <v>1018</v>
      </c>
      <c r="K42" s="170"/>
      <c r="L42" s="170"/>
      <c r="M42" s="170">
        <f>'実質公債費比率（分子）の構造'!N$52</f>
        <v>1097</v>
      </c>
      <c r="N42" s="170"/>
      <c r="O42" s="170"/>
      <c r="P42" s="170">
        <f>'実質公債費比率（分子）の構造'!O$52</f>
        <v>1166</v>
      </c>
    </row>
    <row r="43" spans="1:16" x14ac:dyDescent="0.15">
      <c r="A43" s="170" t="s">
        <v>16</v>
      </c>
      <c r="B43" s="170">
        <f>'実質公債費比率（分子）の構造'!K$51</f>
        <v>0</v>
      </c>
      <c r="C43" s="170"/>
      <c r="D43" s="170"/>
      <c r="E43" s="170">
        <f>'実質公債費比率（分子）の構造'!L$51</f>
        <v>0</v>
      </c>
      <c r="F43" s="170"/>
      <c r="G43" s="170"/>
      <c r="H43" s="170">
        <f>'実質公債費比率（分子）の構造'!M$51</f>
        <v>0</v>
      </c>
      <c r="I43" s="170"/>
      <c r="J43" s="170"/>
      <c r="K43" s="170">
        <f>'実質公債費比率（分子）の構造'!N$51</f>
        <v>0</v>
      </c>
      <c r="L43" s="170"/>
      <c r="M43" s="170"/>
      <c r="N43" s="170">
        <f>'実質公債費比率（分子）の構造'!O$51</f>
        <v>0</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36</v>
      </c>
      <c r="C45" s="170"/>
      <c r="D45" s="170"/>
      <c r="E45" s="170">
        <f>'実質公債費比率（分子）の構造'!L$49</f>
        <v>37</v>
      </c>
      <c r="F45" s="170"/>
      <c r="G45" s="170"/>
      <c r="H45" s="170">
        <f>'実質公債費比率（分子）の構造'!M$49</f>
        <v>43</v>
      </c>
      <c r="I45" s="170"/>
      <c r="J45" s="170"/>
      <c r="K45" s="170">
        <f>'実質公債費比率（分子）の構造'!N$49</f>
        <v>48</v>
      </c>
      <c r="L45" s="170"/>
      <c r="M45" s="170"/>
      <c r="N45" s="170">
        <f>'実質公債費比率（分子）の構造'!O$49</f>
        <v>51</v>
      </c>
      <c r="O45" s="170"/>
      <c r="P45" s="170"/>
    </row>
    <row r="46" spans="1:16" x14ac:dyDescent="0.15">
      <c r="A46" s="170" t="s">
        <v>64</v>
      </c>
      <c r="B46" s="170">
        <f>'実質公債費比率（分子）の構造'!K$48</f>
        <v>305</v>
      </c>
      <c r="C46" s="170"/>
      <c r="D46" s="170"/>
      <c r="E46" s="170">
        <f>'実質公債費比率（分子）の構造'!L$48</f>
        <v>359</v>
      </c>
      <c r="F46" s="170"/>
      <c r="G46" s="170"/>
      <c r="H46" s="170">
        <f>'実質公債費比率（分子）の構造'!M$48</f>
        <v>357</v>
      </c>
      <c r="I46" s="170"/>
      <c r="J46" s="170"/>
      <c r="K46" s="170">
        <f>'実質公債費比率（分子）の構造'!N$48</f>
        <v>344</v>
      </c>
      <c r="L46" s="170"/>
      <c r="M46" s="170"/>
      <c r="N46" s="170">
        <f>'実質公債費比率（分子）の構造'!O$48</f>
        <v>310</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925</v>
      </c>
      <c r="C49" s="170"/>
      <c r="D49" s="170"/>
      <c r="E49" s="170">
        <f>'実質公債費比率（分子）の構造'!L$45</f>
        <v>996</v>
      </c>
      <c r="F49" s="170"/>
      <c r="G49" s="170"/>
      <c r="H49" s="170">
        <f>'実質公債費比率（分子）の構造'!M$45</f>
        <v>1062</v>
      </c>
      <c r="I49" s="170"/>
      <c r="J49" s="170"/>
      <c r="K49" s="170">
        <f>'実質公債費比率（分子）の構造'!N$45</f>
        <v>1202</v>
      </c>
      <c r="L49" s="170"/>
      <c r="M49" s="170"/>
      <c r="N49" s="170">
        <f>'実質公債費比率（分子）の構造'!O$45</f>
        <v>1346</v>
      </c>
      <c r="O49" s="170"/>
      <c r="P49" s="170"/>
    </row>
    <row r="50" spans="1:16" x14ac:dyDescent="0.15">
      <c r="A50" s="170" t="s">
        <v>67</v>
      </c>
      <c r="B50" s="170" t="e">
        <f>NA()</f>
        <v>#N/A</v>
      </c>
      <c r="C50" s="170">
        <f>IF(ISNUMBER('実質公債費比率（分子）の構造'!K$53),'実質公債費比率（分子）の構造'!K$53,NA())</f>
        <v>300</v>
      </c>
      <c r="D50" s="170" t="e">
        <f>NA()</f>
        <v>#N/A</v>
      </c>
      <c r="E50" s="170" t="e">
        <f>NA()</f>
        <v>#N/A</v>
      </c>
      <c r="F50" s="170">
        <f>IF(ISNUMBER('実質公債費比率（分子）の構造'!L$53),'実質公債費比率（分子）の構造'!L$53,NA())</f>
        <v>390</v>
      </c>
      <c r="G50" s="170" t="e">
        <f>NA()</f>
        <v>#N/A</v>
      </c>
      <c r="H50" s="170" t="e">
        <f>NA()</f>
        <v>#N/A</v>
      </c>
      <c r="I50" s="170">
        <f>IF(ISNUMBER('実質公債費比率（分子）の構造'!M$53),'実質公債費比率（分子）の構造'!M$53,NA())</f>
        <v>444</v>
      </c>
      <c r="J50" s="170" t="e">
        <f>NA()</f>
        <v>#N/A</v>
      </c>
      <c r="K50" s="170" t="e">
        <f>NA()</f>
        <v>#N/A</v>
      </c>
      <c r="L50" s="170">
        <f>IF(ISNUMBER('実質公債費比率（分子）の構造'!N$53),'実質公債費比率（分子）の構造'!N$53,NA())</f>
        <v>497</v>
      </c>
      <c r="M50" s="170" t="e">
        <f>NA()</f>
        <v>#N/A</v>
      </c>
      <c r="N50" s="170" t="e">
        <f>NA()</f>
        <v>#N/A</v>
      </c>
      <c r="O50" s="170">
        <f>IF(ISNUMBER('実質公債費比率（分子）の構造'!O$53),'実質公債費比率（分子）の構造'!O$53,NA())</f>
        <v>541</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10246</v>
      </c>
      <c r="E56" s="169"/>
      <c r="F56" s="169"/>
      <c r="G56" s="169">
        <f>'将来負担比率（分子）の構造'!J$52</f>
        <v>9977</v>
      </c>
      <c r="H56" s="169"/>
      <c r="I56" s="169"/>
      <c r="J56" s="169">
        <f>'将来負担比率（分子）の構造'!K$52</f>
        <v>10008</v>
      </c>
      <c r="K56" s="169"/>
      <c r="L56" s="169"/>
      <c r="M56" s="169">
        <f>'将来負担比率（分子）の構造'!L$52</f>
        <v>9590</v>
      </c>
      <c r="N56" s="169"/>
      <c r="O56" s="169"/>
      <c r="P56" s="169">
        <f>'将来負担比率（分子）の構造'!M$52</f>
        <v>9030</v>
      </c>
    </row>
    <row r="57" spans="1:16" x14ac:dyDescent="0.15">
      <c r="A57" s="169" t="s">
        <v>42</v>
      </c>
      <c r="B57" s="169"/>
      <c r="C57" s="169"/>
      <c r="D57" s="169">
        <f>'将来負担比率（分子）の構造'!I$51</f>
        <v>423</v>
      </c>
      <c r="E57" s="169"/>
      <c r="F57" s="169"/>
      <c r="G57" s="169">
        <f>'将来負担比率（分子）の構造'!J$51</f>
        <v>396</v>
      </c>
      <c r="H57" s="169"/>
      <c r="I57" s="169"/>
      <c r="J57" s="169">
        <f>'将来負担比率（分子）の構造'!K$51</f>
        <v>399</v>
      </c>
      <c r="K57" s="169"/>
      <c r="L57" s="169"/>
      <c r="M57" s="169">
        <f>'将来負担比率（分子）の構造'!L$51</f>
        <v>369</v>
      </c>
      <c r="N57" s="169"/>
      <c r="O57" s="169"/>
      <c r="P57" s="169">
        <f>'将来負担比率（分子）の構造'!M$51</f>
        <v>384</v>
      </c>
    </row>
    <row r="58" spans="1:16" x14ac:dyDescent="0.15">
      <c r="A58" s="169" t="s">
        <v>41</v>
      </c>
      <c r="B58" s="169"/>
      <c r="C58" s="169"/>
      <c r="D58" s="169">
        <f>'将来負担比率（分子）の構造'!I$50</f>
        <v>2988</v>
      </c>
      <c r="E58" s="169"/>
      <c r="F58" s="169"/>
      <c r="G58" s="169">
        <f>'将来負担比率（分子）の構造'!J$50</f>
        <v>3151</v>
      </c>
      <c r="H58" s="169"/>
      <c r="I58" s="169"/>
      <c r="J58" s="169">
        <f>'将来負担比率（分子）の構造'!K$50</f>
        <v>3432</v>
      </c>
      <c r="K58" s="169"/>
      <c r="L58" s="169"/>
      <c r="M58" s="169">
        <f>'将来負担比率（分子）の構造'!L$50</f>
        <v>3893</v>
      </c>
      <c r="N58" s="169"/>
      <c r="O58" s="169"/>
      <c r="P58" s="169">
        <f>'将来負担比率（分子）の構造'!M$50</f>
        <v>4220</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986</v>
      </c>
      <c r="C62" s="169"/>
      <c r="D62" s="169"/>
      <c r="E62" s="169">
        <f>'将来負担比率（分子）の構造'!J$45</f>
        <v>970</v>
      </c>
      <c r="F62" s="169"/>
      <c r="G62" s="169"/>
      <c r="H62" s="169">
        <f>'将来負担比率（分子）の構造'!K$45</f>
        <v>960</v>
      </c>
      <c r="I62" s="169"/>
      <c r="J62" s="169"/>
      <c r="K62" s="169">
        <f>'将来負担比率（分子）の構造'!L$45</f>
        <v>941</v>
      </c>
      <c r="L62" s="169"/>
      <c r="M62" s="169"/>
      <c r="N62" s="169">
        <f>'将来負担比率（分子）の構造'!M$45</f>
        <v>942</v>
      </c>
      <c r="O62" s="169"/>
      <c r="P62" s="169"/>
    </row>
    <row r="63" spans="1:16" x14ac:dyDescent="0.15">
      <c r="A63" s="169" t="s">
        <v>34</v>
      </c>
      <c r="B63" s="169">
        <f>'将来負担比率（分子）の構造'!I$44</f>
        <v>366</v>
      </c>
      <c r="C63" s="169"/>
      <c r="D63" s="169"/>
      <c r="E63" s="169">
        <f>'将来負担比率（分子）の構造'!J$44</f>
        <v>433</v>
      </c>
      <c r="F63" s="169"/>
      <c r="G63" s="169"/>
      <c r="H63" s="169">
        <f>'将来負担比率（分子）の構造'!K$44</f>
        <v>350</v>
      </c>
      <c r="I63" s="169"/>
      <c r="J63" s="169"/>
      <c r="K63" s="169">
        <f>'将来負担比率（分子）の構造'!L$44</f>
        <v>294</v>
      </c>
      <c r="L63" s="169"/>
      <c r="M63" s="169"/>
      <c r="N63" s="169">
        <f>'将来負担比率（分子）の構造'!M$44</f>
        <v>230</v>
      </c>
      <c r="O63" s="169"/>
      <c r="P63" s="169"/>
    </row>
    <row r="64" spans="1:16" x14ac:dyDescent="0.15">
      <c r="A64" s="169" t="s">
        <v>33</v>
      </c>
      <c r="B64" s="169">
        <f>'将来負担比率（分子）の構造'!I$43</f>
        <v>2697</v>
      </c>
      <c r="C64" s="169"/>
      <c r="D64" s="169"/>
      <c r="E64" s="169">
        <f>'将来負担比率（分子）の構造'!J$43</f>
        <v>2530</v>
      </c>
      <c r="F64" s="169"/>
      <c r="G64" s="169"/>
      <c r="H64" s="169">
        <f>'将来負担比率（分子）の構造'!K$43</f>
        <v>2270</v>
      </c>
      <c r="I64" s="169"/>
      <c r="J64" s="169"/>
      <c r="K64" s="169">
        <f>'将来負担比率（分子）の構造'!L$43</f>
        <v>2185</v>
      </c>
      <c r="L64" s="169"/>
      <c r="M64" s="169"/>
      <c r="N64" s="169">
        <f>'将来負担比率（分子）の構造'!M$43</f>
        <v>2019</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12078</v>
      </c>
      <c r="C66" s="169"/>
      <c r="D66" s="169"/>
      <c r="E66" s="169">
        <f>'将来負担比率（分子）の構造'!J$41</f>
        <v>11895</v>
      </c>
      <c r="F66" s="169"/>
      <c r="G66" s="169"/>
      <c r="H66" s="169">
        <f>'将来負担比率（分子）の構造'!K$41</f>
        <v>11917</v>
      </c>
      <c r="I66" s="169"/>
      <c r="J66" s="169"/>
      <c r="K66" s="169">
        <f>'将来負担比率（分子）の構造'!L$41</f>
        <v>11745</v>
      </c>
      <c r="L66" s="169"/>
      <c r="M66" s="169"/>
      <c r="N66" s="169">
        <f>'将来負担比率（分子）の構造'!M$41</f>
        <v>11061</v>
      </c>
      <c r="O66" s="169"/>
      <c r="P66" s="169"/>
    </row>
    <row r="67" spans="1:16" x14ac:dyDescent="0.15">
      <c r="A67" s="169" t="s">
        <v>71</v>
      </c>
      <c r="B67" s="169" t="e">
        <f>NA()</f>
        <v>#N/A</v>
      </c>
      <c r="C67" s="169">
        <f>IF(ISNUMBER('将来負担比率（分子）の構造'!I$53), IF('将来負担比率（分子）の構造'!I$53 &lt; 0, 0, '将来負担比率（分子）の構造'!I$53), NA())</f>
        <v>2471</v>
      </c>
      <c r="D67" s="169" t="e">
        <f>NA()</f>
        <v>#N/A</v>
      </c>
      <c r="E67" s="169" t="e">
        <f>NA()</f>
        <v>#N/A</v>
      </c>
      <c r="F67" s="169">
        <f>IF(ISNUMBER('将来負担比率（分子）の構造'!J$53), IF('将来負担比率（分子）の構造'!J$53 &lt; 0, 0, '将来負担比率（分子）の構造'!J$53), NA())</f>
        <v>2304</v>
      </c>
      <c r="G67" s="169" t="e">
        <f>NA()</f>
        <v>#N/A</v>
      </c>
      <c r="H67" s="169" t="e">
        <f>NA()</f>
        <v>#N/A</v>
      </c>
      <c r="I67" s="169">
        <f>IF(ISNUMBER('将来負担比率（分子）の構造'!K$53), IF('将来負担比率（分子）の構造'!K$53 &lt; 0, 0, '将来負担比率（分子）の構造'!K$53), NA())</f>
        <v>1658</v>
      </c>
      <c r="J67" s="169" t="e">
        <f>NA()</f>
        <v>#N/A</v>
      </c>
      <c r="K67" s="169" t="e">
        <f>NA()</f>
        <v>#N/A</v>
      </c>
      <c r="L67" s="169">
        <f>IF(ISNUMBER('将来負担比率（分子）の構造'!L$53), IF('将来負担比率（分子）の構造'!L$53 &lt; 0, 0, '将来負担比率（分子）の構造'!L$53), NA())</f>
        <v>1315</v>
      </c>
      <c r="M67" s="169" t="e">
        <f>NA()</f>
        <v>#N/A</v>
      </c>
      <c r="N67" s="169" t="e">
        <f>NA()</f>
        <v>#N/A</v>
      </c>
      <c r="O67" s="169">
        <f>IF(ISNUMBER('将来負担比率（分子）の構造'!M$53), IF('将来負担比率（分子）の構造'!M$53 &lt; 0, 0, '将来負担比率（分子）の構造'!M$53), NA())</f>
        <v>618</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1006</v>
      </c>
      <c r="C72" s="173">
        <f>基金残高に係る経年分析!G55</f>
        <v>1047</v>
      </c>
      <c r="D72" s="173">
        <f>基金残高に係る経年分析!H55</f>
        <v>1047</v>
      </c>
    </row>
    <row r="73" spans="1:16" x14ac:dyDescent="0.15">
      <c r="A73" s="172" t="s">
        <v>74</v>
      </c>
      <c r="B73" s="173">
        <f>基金残高に係る経年分析!F56</f>
        <v>708</v>
      </c>
      <c r="C73" s="173">
        <f>基金残高に係る経年分析!G56</f>
        <v>908</v>
      </c>
      <c r="D73" s="173">
        <f>基金残高に係る経年分析!H56</f>
        <v>1009</v>
      </c>
    </row>
    <row r="74" spans="1:16" x14ac:dyDescent="0.15">
      <c r="A74" s="172" t="s">
        <v>75</v>
      </c>
      <c r="B74" s="173">
        <f>基金残高に係る経年分析!F57</f>
        <v>1174</v>
      </c>
      <c r="C74" s="173">
        <f>基金残高に係る経年分析!G57</f>
        <v>1331</v>
      </c>
      <c r="D74" s="173">
        <f>基金残高に係る経年分析!H57</f>
        <v>1406</v>
      </c>
    </row>
  </sheetData>
  <sheetProtection algorithmName="SHA-512" hashValue="D1xcbpBLDFWS9U1CMtI5e3PSJ59lBFwb2x2k2ncmcUZbUv/PYdWQjCMEY9fh9lua2Lrb/jPHI2fVNDh4Q7vtLg==" saltValue="8sueU3fT5sgdmIzesZId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2025-03-14T01:54:44Z</cp:lastPrinted>
  <dcterms:created xsi:type="dcterms:W3CDTF">2025-02-19T00:53:31Z</dcterms:created>
  <dcterms:modified xsi:type="dcterms:W3CDTF">2025-09-23T01:41:07Z</dcterms:modified>
  <cp:category/>
</cp:coreProperties>
</file>