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F19684B8-3F06-4DA4-8815-8C4903C4E7B6}"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9" i="10" l="1"/>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U39" i="10"/>
  <c r="C39" i="10"/>
  <c r="CO38" i="10"/>
  <c r="BE38" i="10"/>
  <c r="U38" i="10"/>
  <c r="C38" i="10"/>
  <c r="BE37" i="10"/>
  <c r="C37" i="10"/>
  <c r="BE36" i="10"/>
  <c r="C36" i="10"/>
  <c r="BE35" i="10"/>
  <c r="C35" i="10"/>
  <c r="BE34" i="10"/>
  <c r="U34" i="10"/>
  <c r="U35" i="10" s="1"/>
  <c r="C34" i="10"/>
  <c r="U36" i="10" l="1"/>
  <c r="U37" i="10" s="1"/>
  <c r="AM34" i="10"/>
  <c r="AM35" i="10" s="1"/>
  <c r="AM36" i="10" s="1"/>
  <c r="AM37" i="10" s="1"/>
  <c r="AM38" i="10" s="1"/>
  <c r="AM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CO34" i="10" l="1"/>
  <c r="CO35" i="10" s="1"/>
  <c r="CO36" i="10" s="1"/>
  <c r="CO37" i="10" s="1"/>
</calcChain>
</file>

<file path=xl/sharedStrings.xml><?xml version="1.0" encoding="utf-8"?>
<sst xmlns="http://schemas.openxmlformats.org/spreadsheetml/2006/main" count="1176" uniqueCount="593">
  <si>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</si>
  <si>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</si>
  <si>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</si>
  <si>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</si>
  <si>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</si>
  <si>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</si>
  <si>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</si>
  <si>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</si>
  <si>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</si>
  <si>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</si>
  <si>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</si>
  <si>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</si>
  <si>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</si>
  <si>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</si>
  <si>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</si>
  <si>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</si>
  <si>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</si>
  <si>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</si>
  <si>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</si>
  <si>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</si>
  <si>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</si>
  <si>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</si>
  <si>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</si>
  <si>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</si>
  <si>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</si>
  <si>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</si>
  <si>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</si>
  <si>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</si>
  <si>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</si>
  <si>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</si>
  <si>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</si>
  <si>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</si>
  <si>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</si>
  <si>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</si>
  <si>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</si>
  <si>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</si>
  <si>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</si>
  <si>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</si>
  <si>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</si>
  <si>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</si>
  <si>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</si>
  <si>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</si>
  <si>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</si>
  <si>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</si>
  <si>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</si>
  <si>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</si>
  <si>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</si>
  <si>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</si>
  <si>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</si>
  <si>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</si>
  <si>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</si>
  <si>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</si>
  <si>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</si>
  <si>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</si>
  <si>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</si>
  <si>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</si>
  <si>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</si>
  <si>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</si>
  <si>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</si>
  <si>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</si>
  <si>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</si>
  <si>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</si>
  <si>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</si>
  <si>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</si>
  <si>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</si>
  <si>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</si>
  <si>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</si>
  <si>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</si>
  <si>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</si>
  <si>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</si>
  <si>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</si>
  <si>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</si>
  <si>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</si>
  <si>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</si>
  <si>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</si>
  <si>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</si>
  <si>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</si>
  <si>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</si>
  <si>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</si>
  <si>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</si>
  <si>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</si>
  <si>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</si>
  <si>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</si>
  <si>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</si>
  <si>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</si>
  <si>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</si>
  <si>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</si>
  <si>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</si>
  <si>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</si>
  <si>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</si>
  <si>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</si>
  <si>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</si>
  <si>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</si>
  <si>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</si>
  <si>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</si>
  <si>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</si>
  <si>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</si>
  <si>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</si>
  <si>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</si>
  <si>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</si>
  <si>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</si>
  <si>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</si>
  <si>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</si>
  <si>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</si>
  <si>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</si>
  <si>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</si>
  <si>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</si>
  <si>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</si>
  <si>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</si>
  <si>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</si>
  <si>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</si>
  <si>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</si>
  <si>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</si>
  <si>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</si>
  <si>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</si>
  <si>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</si>
  <si>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</si>
  <si>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</si>
  <si>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</si>
  <si>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</si>
  <si>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</si>
  <si>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</si>
  <si>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</si>
  <si>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</si>
  <si>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</si>
  <si>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</si>
  <si>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</si>
  <si>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</si>
  <si>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</si>
  <si>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</si>
  <si>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</si>
  <si>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</si>
  <si>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</si>
  <si>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</si>
  <si>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</si>
  <si>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</si>
  <si>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</si>
  <si>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</si>
  <si>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</si>
  <si>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</si>
  <si>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</si>
  <si>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</si>
  <si>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6"/>
  </si>
  <si>
    <t>うち日本人(％)</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</si>
  <si>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</si>
  <si>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</si>
  <si>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</si>
  <si>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</si>
  <si>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</si>
  <si>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</si>
  <si>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</si>
  <si>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</si>
  <si>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</si>
  <si>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</si>
  <si>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</si>
  <si>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</si>
  <si>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</si>
  <si>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</si>
  <si>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</si>
  <si>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</si>
  <si>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</si>
  <si>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</si>
  <si>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</si>
  <si>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</si>
  <si>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</si>
  <si>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</si>
  <si>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</si>
  <si>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</si>
  <si>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</si>
  <si>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</si>
  <si>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</si>
  <si>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</si>
  <si>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</si>
  <si>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</si>
  <si>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</si>
  <si>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</si>
  <si>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</si>
  <si>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</si>
  <si>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</si>
  <si>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</si>
  <si>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</si>
  <si>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</si>
  <si>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</si>
  <si>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</si>
  <si>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</si>
  <si>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</si>
  <si>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</si>
  <si>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</si>
  <si>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</si>
  <si>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</si>
  <si>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</si>
  <si>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</si>
  <si>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</si>
  <si>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</si>
  <si>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</si>
  <si>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</si>
  <si>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</si>
  <si>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</si>
  <si>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</si>
  <si>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</si>
  <si>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</si>
  <si>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</si>
  <si>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</si>
  <si>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山形県小国町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</si>
  <si>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</si>
  <si>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</si>
  <si>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</si>
  <si>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</si>
  <si>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</si>
  <si>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</si>
  <si>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</si>
  <si>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</si>
  <si>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</si>
  <si>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</si>
  <si>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</si>
  <si>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</si>
  <si>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</si>
  <si>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</si>
  <si>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</si>
  <si>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</si>
  <si>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</si>
  <si>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</si>
  <si>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</si>
  <si>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</si>
  <si>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</si>
  <si>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</si>
  <si>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</si>
  <si>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</si>
  <si>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</si>
  <si>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</si>
  <si>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</si>
  <si>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</si>
  <si>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</si>
  <si>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</si>
  <si>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</si>
  <si>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</si>
  <si>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</si>
  <si>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</si>
  <si>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</si>
  <si>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</si>
  <si>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</si>
  <si>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</si>
  <si>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</si>
  <si>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</si>
  <si>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</si>
  <si>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</si>
  <si>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</si>
  <si>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</si>
  <si>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</si>
  <si>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</si>
  <si>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</si>
  <si>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</si>
  <si>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</si>
  <si>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</si>
  <si>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</si>
  <si>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</si>
  <si>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</si>
  <si>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</si>
  <si>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</si>
  <si>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</si>
  <si>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</si>
  <si>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</si>
  <si>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</si>
  <si>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</si>
  <si>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</si>
  <si>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</si>
  <si>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</si>
  <si>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</si>
  <si>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</si>
  <si>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</si>
  <si>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</si>
  <si>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</si>
  <si>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</si>
  <si>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</si>
  <si>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</si>
  <si>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</si>
  <si>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</si>
  <si>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</si>
  <si>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</si>
  <si>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</si>
  <si>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</si>
  <si>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</si>
  <si>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</si>
  <si>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</si>
  <si>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</si>
  <si>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</si>
  <si>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</si>
  <si>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</si>
  <si>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</si>
  <si>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</si>
  <si>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</si>
  <si>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</si>
  <si>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</si>
  <si>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</si>
  <si>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</si>
  <si>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</si>
  <si>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</si>
  <si>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</si>
  <si>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</si>
  <si>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</si>
  <si>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</si>
  <si>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</si>
  <si>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</si>
  <si>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</si>
  <si>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</si>
  <si>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</si>
  <si>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</si>
  <si>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</si>
  <si>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</si>
  <si>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</si>
  <si>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</si>
  <si>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</si>
  <si>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</si>
  <si>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</si>
  <si>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</si>
  <si>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</si>
  <si>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</si>
  <si>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</si>
  <si>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</si>
  <si>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</si>
  <si>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</si>
  <si>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</si>
  <si>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</si>
  <si>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</si>
  <si>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</si>
  <si>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</si>
  <si>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7"/>
  </si>
  <si>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</si>
  <si>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</si>
  <si>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</si>
  <si>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</si>
  <si>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</si>
  <si>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</si>
  <si>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</si>
  <si>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</si>
  <si>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</si>
  <si>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</si>
  <si>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</si>
  <si>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</si>
  <si>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</si>
  <si>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</si>
  <si>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</si>
  <si>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</si>
  <si>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</si>
  <si>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</si>
  <si>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</si>
  <si>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</si>
  <si>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</si>
  <si>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</si>
  <si>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</si>
  <si>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</si>
  <si>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</si>
  <si>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</si>
  <si>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</si>
  <si>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山形県小国町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</si>
  <si>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</si>
  <si>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</si>
  <si>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</si>
  <si>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</si>
  <si>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</si>
  <si>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</si>
  <si>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</si>
  <si>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</si>
  <si>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</si>
  <si>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</si>
  <si>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</si>
  <si>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</si>
  <si>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</si>
  <si>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</si>
  <si>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</si>
  <si>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</si>
  <si>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</si>
  <si>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</si>
  <si>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</si>
  <si>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</si>
  <si>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</si>
  <si>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</si>
  <si>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</si>
  <si>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</si>
  <si>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</si>
  <si>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</si>
  <si>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</si>
  <si>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</si>
  <si>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</si>
  <si>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</si>
  <si>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</si>
  <si>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</si>
  <si>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</si>
  <si>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</si>
  <si>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</si>
  <si>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</si>
  <si>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訪問看護特別会計</t>
    <phoneticPr fontId="5"/>
  </si>
  <si>
    <t>水道事業会計</t>
    <phoneticPr fontId="5"/>
  </si>
  <si>
    <t>法適用企業</t>
    <phoneticPr fontId="5"/>
  </si>
  <si>
    <t>簡易水道事業会計</t>
    <phoneticPr fontId="5"/>
  </si>
  <si>
    <t>工業用水道事業会計</t>
    <phoneticPr fontId="5"/>
  </si>
  <si>
    <t>病院事業会計</t>
    <phoneticPr fontId="5"/>
  </si>
  <si>
    <t>下水道事業会計</t>
    <phoneticPr fontId="5"/>
  </si>
  <si>
    <t>老人保健施設事業会計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</si>
  <si>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</si>
  <si>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</si>
  <si>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</si>
  <si>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</si>
  <si>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</si>
  <si>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</si>
  <si>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</si>
  <si>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</si>
  <si>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</si>
  <si>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</si>
  <si>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</si>
  <si>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</si>
  <si>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</si>
  <si>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</si>
  <si>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</si>
  <si>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</si>
  <si>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</si>
  <si>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</si>
  <si>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</si>
  <si>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</si>
  <si>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</si>
  <si>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</si>
  <si>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</si>
  <si>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</si>
  <si>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</si>
  <si>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</si>
  <si>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</si>
  <si>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</si>
  <si>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</si>
  <si>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</si>
  <si>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</si>
  <si>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</si>
  <si>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</si>
  <si>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</si>
  <si>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</si>
  <si>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</si>
  <si>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</si>
  <si>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</si>
  <si>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</si>
  <si>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</si>
  <si>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</si>
  <si>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</si>
  <si>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</si>
  <si>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</si>
  <si>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</si>
  <si>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</si>
  <si>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</si>
  <si>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</si>
  <si>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</si>
  <si>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</si>
  <si>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</si>
  <si>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</si>
  <si>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</si>
  <si>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</si>
  <si>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</si>
  <si>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</si>
  <si>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</si>
  <si>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</si>
  <si>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</si>
  <si>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</si>
  <si>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</si>
  <si>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</si>
  <si>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</si>
  <si>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</si>
  <si>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</si>
  <si>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</si>
  <si>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</si>
  <si>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</si>
  <si>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</si>
  <si>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</si>
  <si>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</si>
  <si>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</si>
  <si>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</si>
  <si>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</si>
  <si>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</si>
  <si>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</si>
  <si>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</si>
  <si>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</si>
  <si>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</si>
  <si>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</si>
  <si>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</si>
  <si>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</si>
  <si>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</si>
  <si>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</si>
  <si>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</si>
  <si>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</si>
  <si>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</si>
  <si>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</si>
  <si>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</si>
  <si>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</si>
  <si>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</si>
  <si>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</si>
  <si>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</si>
  <si>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</si>
  <si>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</si>
  <si>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</si>
  <si>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</si>
  <si>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</si>
  <si>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</si>
  <si>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</si>
  <si>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</si>
  <si>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</si>
  <si>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</si>
  <si>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</si>
  <si>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</si>
  <si>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</si>
  <si>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</si>
  <si>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</si>
  <si>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</si>
  <si>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</si>
  <si>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</si>
  <si>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</si>
  <si>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</si>
  <si>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</si>
  <si>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</si>
  <si>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</si>
  <si>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</si>
  <si>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</si>
  <si>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</si>
  <si>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</si>
  <si>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</si>
  <si>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</si>
  <si>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</si>
  <si>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</si>
  <si>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</si>
  <si>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</si>
  <si>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</si>
  <si>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</si>
  <si>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</si>
  <si>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</si>
  <si>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</si>
  <si>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</si>
  <si>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</si>
  <si>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</si>
  <si>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</si>
  <si>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1.12</t>
  </si>
  <si>
    <t>▲ 0.86</t>
  </si>
  <si>
    <t>水道事業会計</t>
  </si>
  <si>
    <t>一般会計</t>
  </si>
  <si>
    <t>病院事業会計</t>
  </si>
  <si>
    <t>国民健康保険事業特別会計</t>
  </si>
  <si>
    <t>工業用水道事業会計</t>
  </si>
  <si>
    <t>老人保健施設事業会計</t>
  </si>
  <si>
    <t>簡易水道事業会計</t>
  </si>
  <si>
    <t>介護保険特別会計</t>
  </si>
  <si>
    <t>その他会計（赤字）</t>
  </si>
  <si>
    <t>その他会計（黒字）</t>
  </si>
  <si>
    <t>R01</t>
    <phoneticPr fontId="5"/>
  </si>
  <si>
    <t>R02</t>
    <phoneticPr fontId="5"/>
  </si>
  <si>
    <t>R03</t>
    <phoneticPr fontId="5"/>
  </si>
  <si>
    <t>R04</t>
    <phoneticPr fontId="5"/>
  </si>
  <si>
    <t>R05</t>
    <phoneticPr fontId="5"/>
  </si>
  <si>
    <t>小国いきいき街づくり公社</t>
    <rPh sb="0" eb="2">
      <t>オグニ</t>
    </rPh>
    <rPh sb="6" eb="7">
      <t>マチ</t>
    </rPh>
    <rPh sb="10" eb="12">
      <t>コウシャ</t>
    </rPh>
    <phoneticPr fontId="10"/>
  </si>
  <si>
    <t>-</t>
    <phoneticPr fontId="10"/>
  </si>
  <si>
    <t>-</t>
    <phoneticPr fontId="10"/>
  </si>
  <si>
    <t>小国町土地開発公社</t>
    <rPh sb="0" eb="3">
      <t>オグニマチ</t>
    </rPh>
    <rPh sb="3" eb="5">
      <t>トチ</t>
    </rPh>
    <rPh sb="5" eb="7">
      <t>カイハツ</t>
    </rPh>
    <rPh sb="7" eb="9">
      <t>コウシャ</t>
    </rPh>
    <phoneticPr fontId="10"/>
  </si>
  <si>
    <t>おぐに白い森</t>
    <rPh sb="3" eb="4">
      <t>シロ</t>
    </rPh>
    <rPh sb="5" eb="6">
      <t>モリ</t>
    </rPh>
    <phoneticPr fontId="10"/>
  </si>
  <si>
    <t>小国町地域総合商社</t>
    <rPh sb="0" eb="3">
      <t>オグニマチ</t>
    </rPh>
    <rPh sb="3" eb="5">
      <t>チイキ</t>
    </rPh>
    <rPh sb="5" eb="7">
      <t>ソウゴウ</t>
    </rPh>
    <rPh sb="7" eb="9">
      <t>ショウシャ</t>
    </rPh>
    <phoneticPr fontId="10"/>
  </si>
  <si>
    <t>-</t>
    <phoneticPr fontId="10"/>
  </si>
  <si>
    <t>山形県消防補償等組合</t>
    <rPh sb="0" eb="3">
      <t>ヤマガタケン</t>
    </rPh>
    <rPh sb="3" eb="5">
      <t>ショウボウ</t>
    </rPh>
    <rPh sb="5" eb="7">
      <t>ホショウ</t>
    </rPh>
    <rPh sb="7" eb="8">
      <t>トウ</t>
    </rPh>
    <rPh sb="8" eb="10">
      <t>クミアイ</t>
    </rPh>
    <phoneticPr fontId="10"/>
  </si>
  <si>
    <t>-</t>
    <phoneticPr fontId="10"/>
  </si>
  <si>
    <t>山形県自治会館管理組合</t>
    <rPh sb="0" eb="3">
      <t>ヤマガタケン</t>
    </rPh>
    <rPh sb="3" eb="5">
      <t>ジチ</t>
    </rPh>
    <rPh sb="5" eb="7">
      <t>カイカン</t>
    </rPh>
    <rPh sb="7" eb="9">
      <t>カンリ</t>
    </rPh>
    <rPh sb="9" eb="11">
      <t>クミアイ</t>
    </rPh>
    <phoneticPr fontId="10"/>
  </si>
  <si>
    <t>山形県市町村職員退職手当組合</t>
    <rPh sb="0" eb="3">
      <t>ヤマガタケン</t>
    </rPh>
    <rPh sb="3" eb="6">
      <t>シチョウソン</t>
    </rPh>
    <rPh sb="6" eb="8">
      <t>ショクイン</t>
    </rPh>
    <rPh sb="8" eb="10">
      <t>タイショク</t>
    </rPh>
    <rPh sb="10" eb="12">
      <t>テアテ</t>
    </rPh>
    <rPh sb="12" eb="14">
      <t>クミアイ</t>
    </rPh>
    <phoneticPr fontId="10"/>
  </si>
  <si>
    <t>山形県市町村交通災害共済組合</t>
    <rPh sb="0" eb="3">
      <t>ヤマガタケン</t>
    </rPh>
    <rPh sb="3" eb="6">
      <t>シチョウソン</t>
    </rPh>
    <rPh sb="6" eb="8">
      <t>コウツウ</t>
    </rPh>
    <rPh sb="8" eb="10">
      <t>サイガイ</t>
    </rPh>
    <rPh sb="10" eb="12">
      <t>キョウサイ</t>
    </rPh>
    <rPh sb="12" eb="14">
      <t>クミアイ</t>
    </rPh>
    <phoneticPr fontId="10"/>
  </si>
  <si>
    <t>置賜広域行政事務組合</t>
    <rPh sb="0" eb="2">
      <t>オキタマ</t>
    </rPh>
    <rPh sb="2" eb="4">
      <t>コウイキ</t>
    </rPh>
    <rPh sb="4" eb="6">
      <t>ギョウセイ</t>
    </rPh>
    <rPh sb="6" eb="8">
      <t>ジム</t>
    </rPh>
    <rPh sb="8" eb="10">
      <t>クミアイ</t>
    </rPh>
    <phoneticPr fontId="10"/>
  </si>
  <si>
    <t>西置賜行政組合</t>
    <rPh sb="0" eb="3">
      <t>ニシオキタマ</t>
    </rPh>
    <rPh sb="3" eb="5">
      <t>ギョウセイ</t>
    </rPh>
    <rPh sb="5" eb="7">
      <t>クミアイ</t>
    </rPh>
    <phoneticPr fontId="1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</si>
  <si>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</si>
  <si>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0"/>
  </si>
  <si>
    <t>-</t>
    <phoneticPr fontId="10"/>
  </si>
  <si>
    <t>教育環境等整備基金</t>
    <rPh sb="0" eb="2">
      <t>キョウイク</t>
    </rPh>
    <rPh sb="2" eb="4">
      <t>カンキョウ</t>
    </rPh>
    <rPh sb="4" eb="5">
      <t>トウ</t>
    </rPh>
    <rPh sb="5" eb="7">
      <t>セイビ</t>
    </rPh>
    <rPh sb="7" eb="9">
      <t>キキン</t>
    </rPh>
    <phoneticPr fontId="5"/>
  </si>
  <si>
    <t>次期総合センター整備基金</t>
    <rPh sb="0" eb="2">
      <t>ジキ</t>
    </rPh>
    <rPh sb="2" eb="4">
      <t>ソウゴウ</t>
    </rPh>
    <rPh sb="8" eb="10">
      <t>セイビ</t>
    </rPh>
    <rPh sb="10" eb="12">
      <t>キキン</t>
    </rPh>
    <phoneticPr fontId="10"/>
  </si>
  <si>
    <t>森林整備等促進基金</t>
    <rPh sb="0" eb="2">
      <t>シンリン</t>
    </rPh>
    <rPh sb="2" eb="4">
      <t>セイビ</t>
    </rPh>
    <rPh sb="4" eb="5">
      <t>トウ</t>
    </rPh>
    <rPh sb="5" eb="7">
      <t>ソクシン</t>
    </rPh>
    <rPh sb="7" eb="9">
      <t>キキン</t>
    </rPh>
    <phoneticPr fontId="10"/>
  </si>
  <si>
    <t>福祉基金</t>
    <rPh sb="0" eb="2">
      <t>フクシ</t>
    </rPh>
    <rPh sb="2" eb="4">
      <t>キキン</t>
    </rPh>
    <phoneticPr fontId="10"/>
  </si>
  <si>
    <t>白い森ふるさと応援基金</t>
    <rPh sb="0" eb="1">
      <t>シロ</t>
    </rPh>
    <rPh sb="2" eb="3">
      <t>モリ</t>
    </rPh>
    <rPh sb="7" eb="9">
      <t>オウエン</t>
    </rPh>
    <rPh sb="9" eb="11">
      <t>キキン</t>
    </rPh>
    <phoneticPr fontId="10"/>
  </si>
  <si>
    <t>-</t>
    <phoneticPr fontId="2"/>
  </si>
  <si>
    <t>○</t>
    <phoneticPr fontId="2"/>
  </si>
  <si>
    <t>-</t>
    <phoneticPr fontId="2"/>
  </si>
  <si>
    <t>-</t>
    <phoneticPr fontId="2"/>
  </si>
  <si>
    <t>-</t>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</si>
  <si>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</si>
  <si>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</si>
  <si>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</si>
  <si>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</si>
  <si>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</si>
  <si>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</si>
  <si>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</si>
  <si>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</si>
  <si>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</si>
  <si>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</si>
  <si>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</si>
  <si>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</si>
  <si>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率について、ほぼ横ばいで推移しているが、今後、次期総合センター建設事業に係る地方債の元利償還が始まると数値の上昇が見込まれる。類似団体と比較しても高い数値で推移していることから、地方債に依存しすぎない財政運営を目指す必要がある。
　将来負担比率については前述のとおり。</t>
    <rPh sb="1" eb="3">
      <t>ジッシツ</t>
    </rPh>
    <rPh sb="3" eb="6">
      <t>コウサイヒ</t>
    </rPh>
    <rPh sb="6" eb="7">
      <t>リツ</t>
    </rPh>
    <rPh sb="14" eb="15">
      <t>ヨコ</t>
    </rPh>
    <rPh sb="18" eb="20">
      <t>スイイ</t>
    </rPh>
    <rPh sb="69" eb="71">
      <t>ルイジ</t>
    </rPh>
    <rPh sb="71" eb="73">
      <t>ダンタイ</t>
    </rPh>
    <rPh sb="74" eb="76">
      <t>ヒカク</t>
    </rPh>
    <rPh sb="79" eb="80">
      <t>タカ</t>
    </rPh>
    <rPh sb="81" eb="83">
      <t>スウチ</t>
    </rPh>
    <rPh sb="84" eb="86">
      <t>スイイ</t>
    </rPh>
    <rPh sb="122" eb="124">
      <t>ショウライ</t>
    </rPh>
    <rPh sb="124" eb="126">
      <t>フタン</t>
    </rPh>
    <rPh sb="126" eb="128">
      <t>ヒリツ</t>
    </rPh>
    <rPh sb="133" eb="135">
      <t>ゼンジュツ</t>
    </rPh>
    <phoneticPr fontId="5"/>
  </si>
  <si>
    <t>実質公債費比率</t>
    <phoneticPr fontId="5"/>
  </si>
  <si>
    <t>　将来負担比率は50.5％となっており、年々減少傾向にある。今後、次期総合センター建設事業の本体工事に係る地方債の発行が予定されていることから、さらなる数値の上昇が見込まれる。
　有形固定資産減価償却率については、60～70％で推移しており類似団体と比較して同様の数値で推移している。観光施設、休校校舎及び上下水道施設等の老朽化が進んだ施設が多数存在しており、改修や解体が円滑に進んでいないことから、今後当該数値が上昇することも見込ま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</si>
</sst>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3"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5"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5"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5"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5"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39"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87" xfId="14" applyNumberFormat="1" applyFont="1" applyBorder="1" applyAlignment="1" applyProtection="1">
      <alignment horizontal="right" vertical="center" shrinkToFit="1"/>
      <protection locked="0"/>
    </xf>
    <xf numFmtId="177" fontId="35" fillId="0" borderId="99" xfId="14" applyNumberFormat="1" applyFont="1" applyBorder="1" applyAlignment="1" applyProtection="1">
      <alignment horizontal="right" vertical="center" shrinkToFit="1"/>
      <protection locked="0"/>
    </xf>
    <xf numFmtId="177" fontId="35" fillId="0" borderId="110" xfId="14" applyNumberFormat="1" applyFont="1" applyBorder="1" applyAlignment="1" applyProtection="1">
      <alignment horizontal="right" vertical="center" shrinkToFit="1"/>
      <protection locked="0"/>
    </xf>
    <xf numFmtId="177" fontId="35" fillId="0" borderId="140"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1"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4" xfId="12" applyFont="1" applyFill="1" applyBorder="1" applyAlignment="1" applyProtection="1">
      <alignment horizontal="lef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7" xfId="12" applyNumberFormat="1" applyFont="1" applyFill="1" applyBorder="1" applyAlignment="1" applyProtection="1">
      <alignment horizontal="righ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3"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4"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0"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1"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5"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0"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61"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2"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5"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1" xfId="14" applyNumberFormat="1" applyFont="1" applyFill="1" applyBorder="1" applyAlignment="1">
      <alignment horizontal="right" vertical="center" shrinkToFit="1"/>
    </xf>
    <xf numFmtId="177" fontId="35" fillId="6" borderId="172" xfId="14" applyNumberFormat="1" applyFont="1" applyFill="1" applyBorder="1" applyAlignment="1">
      <alignment horizontal="right" vertical="center" shrinkToFit="1"/>
    </xf>
    <xf numFmtId="187" fontId="35" fillId="6" borderId="172"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3"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4"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3"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7"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4B3167A-55A3-4487-8A3B-C444043B413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126262</c:v>
                </c:pt>
                <c:pt idx="1">
                  <c:v>126525</c:v>
                </c:pt>
                <c:pt idx="2">
                  <c:v>122054</c:v>
                </c:pt>
                <c:pt idx="3">
                  <c:v>111644</c:v>
                </c:pt>
                <c:pt idx="4">
                  <c:v>127917</c:v>
                </c:pt>
              </c:numCache>
            </c:numRef>
          </c:val>
          <c:smooth val="0"/>
          <c:extLst>
            <c:ext xmlns:c16="http://schemas.microsoft.com/office/drawing/2014/chart" uri="{C3380CC4-5D6E-409C-BE32-E72D297353CC}">
              <c16:uniqueId val="{00000000-79B0-4FD4-9B4C-BEEE425DF21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66814</c:v>
                </c:pt>
                <c:pt idx="1">
                  <c:v>79887</c:v>
                </c:pt>
                <c:pt idx="2">
                  <c:v>73137</c:v>
                </c:pt>
                <c:pt idx="3">
                  <c:v>56014</c:v>
                </c:pt>
                <c:pt idx="4">
                  <c:v>73710</c:v>
                </c:pt>
              </c:numCache>
            </c:numRef>
          </c:val>
          <c:smooth val="0"/>
          <c:extLst>
            <c:ext xmlns:c16="http://schemas.microsoft.com/office/drawing/2014/chart" uri="{C3380CC4-5D6E-409C-BE32-E72D297353CC}">
              <c16:uniqueId val="{00000001-79B0-4FD4-9B4C-BEEE425DF2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11.91</c:v>
                </c:pt>
                <c:pt idx="1">
                  <c:v>10.61</c:v>
                </c:pt>
                <c:pt idx="2">
                  <c:v>10.67</c:v>
                </c:pt>
                <c:pt idx="3">
                  <c:v>11.55</c:v>
                </c:pt>
                <c:pt idx="4">
                  <c:v>11.67</c:v>
                </c:pt>
              </c:numCache>
            </c:numRef>
          </c:val>
          <c:extLst>
            <c:ext xmlns:c16="http://schemas.microsoft.com/office/drawing/2014/chart" uri="{C3380CC4-5D6E-409C-BE32-E72D297353CC}">
              <c16:uniqueId val="{00000000-666F-4516-B6F3-676DA6BC205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14.76</c:v>
                </c:pt>
                <c:pt idx="1">
                  <c:v>16.59</c:v>
                </c:pt>
                <c:pt idx="2">
                  <c:v>18.03</c:v>
                </c:pt>
                <c:pt idx="3">
                  <c:v>20.350000000000001</c:v>
                </c:pt>
                <c:pt idx="4">
                  <c:v>19.329999999999998</c:v>
                </c:pt>
              </c:numCache>
            </c:numRef>
          </c:val>
          <c:extLst>
            <c:ext xmlns:c16="http://schemas.microsoft.com/office/drawing/2014/chart" uri="{C3380CC4-5D6E-409C-BE32-E72D297353CC}">
              <c16:uniqueId val="{00000001-666F-4516-B6F3-676DA6BC205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-1.1200000000000001</c:v>
                </c:pt>
                <c:pt idx="1">
                  <c:v>1.5</c:v>
                </c:pt>
                <c:pt idx="2">
                  <c:v>2.84</c:v>
                </c:pt>
                <c:pt idx="3">
                  <c:v>3.12</c:v>
                </c:pt>
                <c:pt idx="4">
                  <c:v>-0.86</c:v>
                </c:pt>
              </c:numCache>
            </c:numRef>
          </c:val>
          <c:smooth val="0"/>
          <c:extLst>
            <c:ext xmlns:c16="http://schemas.microsoft.com/office/drawing/2014/chart" uri="{C3380CC4-5D6E-409C-BE32-E72D297353CC}">
              <c16:uniqueId val="{00000002-666F-4516-B6F3-676DA6BC205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1.92</c:v>
                </c:pt>
                <c:pt idx="2">
                  <c:v>#N/A</c:v>
                </c:pt>
                <c:pt idx="3">
                  <c:v>1.85</c:v>
                </c:pt>
                <c:pt idx="4">
                  <c:v>#N/A</c:v>
                </c:pt>
                <c:pt idx="5">
                  <c:v>1.55</c:v>
                </c:pt>
                <c:pt idx="6">
                  <c:v>#N/A</c:v>
                </c:pt>
                <c:pt idx="7">
                  <c:v>1.43</c:v>
                </c:pt>
                <c:pt idx="8">
                  <c:v>#N/A</c:v>
                </c:pt>
                <c:pt idx="9">
                  <c:v>0.44</c:v>
                </c:pt>
              </c:numCache>
            </c:numRef>
          </c:val>
          <c:extLst>
            <c:ext xmlns:c16="http://schemas.microsoft.com/office/drawing/2014/chart" uri="{C3380CC4-5D6E-409C-BE32-E72D297353CC}">
              <c16:uniqueId val="{00000000-4BB7-4338-886B-F1400170358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BB7-4338-886B-F14001703585}"/>
            </c:ext>
          </c:extLst>
        </c:ser>
        <c:ser>
          <c:idx val="2"/>
          <c:order val="2"/>
          <c:tx>
            <c:strRef>
              <c:f>データシート!$A$29</c:f>
              <c:strCache>
                <c:ptCount val="1"/>
                <c:pt idx="0">
                  <c:v>介護保険特別会計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0.39</c:v>
                </c:pt>
                <c:pt idx="2">
                  <c:v>#N/A</c:v>
                </c:pt>
                <c:pt idx="3">
                  <c:v>0.37</c:v>
                </c:pt>
                <c:pt idx="4">
                  <c:v>#N/A</c:v>
                </c:pt>
                <c:pt idx="5">
                  <c:v>0.46</c:v>
                </c:pt>
                <c:pt idx="6">
                  <c:v>#N/A</c:v>
                </c:pt>
                <c:pt idx="7">
                  <c:v>0.42</c:v>
                </c:pt>
                <c:pt idx="8">
                  <c:v>#N/A</c:v>
                </c:pt>
                <c:pt idx="9">
                  <c:v>0.41</c:v>
                </c:pt>
              </c:numCache>
            </c:numRef>
          </c:val>
          <c:extLst>
            <c:ext xmlns:c16="http://schemas.microsoft.com/office/drawing/2014/chart" uri="{C3380CC4-5D6E-409C-BE32-E72D297353CC}">
              <c16:uniqueId val="{00000002-4BB7-4338-886B-F14001703585}"/>
            </c:ext>
          </c:extLst>
        </c:ser>
        <c:ser>
          <c:idx val="3"/>
          <c:order val="3"/>
          <c:tx>
            <c:strRef>
              <c:f>データシート!$A$30</c:f>
              <c:strCache>
                <c:ptCount val="1"/>
                <c:pt idx="0">
                  <c:v>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0.7</c:v>
                </c:pt>
              </c:numCache>
            </c:numRef>
          </c:val>
          <c:extLst>
            <c:ext xmlns:c16="http://schemas.microsoft.com/office/drawing/2014/chart" uri="{C3380CC4-5D6E-409C-BE32-E72D297353CC}">
              <c16:uniqueId val="{00000003-4BB7-4338-886B-F14001703585}"/>
            </c:ext>
          </c:extLst>
        </c:ser>
        <c:ser>
          <c:idx val="4"/>
          <c:order val="4"/>
          <c:tx>
            <c:strRef>
              <c:f>データシート!$A$31</c:f>
              <c:strCache>
                <c:ptCount val="1"/>
                <c:pt idx="0">
                  <c:v>老人保健施設事業会計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1.7</c:v>
                </c:pt>
                <c:pt idx="2">
                  <c:v>#N/A</c:v>
                </c:pt>
                <c:pt idx="3">
                  <c:v>1.37</c:v>
                </c:pt>
                <c:pt idx="4">
                  <c:v>#N/A</c:v>
                </c:pt>
                <c:pt idx="5">
                  <c:v>1.24</c:v>
                </c:pt>
                <c:pt idx="6">
                  <c:v>#N/A</c:v>
                </c:pt>
                <c:pt idx="7">
                  <c:v>1.45</c:v>
                </c:pt>
                <c:pt idx="8">
                  <c:v>#N/A</c:v>
                </c:pt>
                <c:pt idx="9">
                  <c:v>1.22</c:v>
                </c:pt>
              </c:numCache>
            </c:numRef>
          </c:val>
          <c:extLst>
            <c:ext xmlns:c16="http://schemas.microsoft.com/office/drawing/2014/chart" uri="{C3380CC4-5D6E-409C-BE32-E72D297353CC}">
              <c16:uniqueId val="{00000004-4BB7-4338-886B-F14001703585}"/>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1.68</c:v>
                </c:pt>
                <c:pt idx="2">
                  <c:v>#N/A</c:v>
                </c:pt>
                <c:pt idx="3">
                  <c:v>1.76</c:v>
                </c:pt>
                <c:pt idx="4">
                  <c:v>#N/A</c:v>
                </c:pt>
                <c:pt idx="5">
                  <c:v>1.81</c:v>
                </c:pt>
                <c:pt idx="6">
                  <c:v>#N/A</c:v>
                </c:pt>
                <c:pt idx="7">
                  <c:v>2.15</c:v>
                </c:pt>
                <c:pt idx="8">
                  <c:v>#N/A</c:v>
                </c:pt>
                <c:pt idx="9">
                  <c:v>2.5499999999999998</c:v>
                </c:pt>
              </c:numCache>
            </c:numRef>
          </c:val>
          <c:extLst>
            <c:ext xmlns:c16="http://schemas.microsoft.com/office/drawing/2014/chart" uri="{C3380CC4-5D6E-409C-BE32-E72D297353CC}">
              <c16:uniqueId val="{00000005-4BB7-4338-886B-F14001703585}"/>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3.48</c:v>
                </c:pt>
                <c:pt idx="2">
                  <c:v>#N/A</c:v>
                </c:pt>
                <c:pt idx="3">
                  <c:v>2.52</c:v>
                </c:pt>
                <c:pt idx="4">
                  <c:v>#N/A</c:v>
                </c:pt>
                <c:pt idx="5">
                  <c:v>2.83</c:v>
                </c:pt>
                <c:pt idx="6">
                  <c:v>#N/A</c:v>
                </c:pt>
                <c:pt idx="7">
                  <c:v>2.89</c:v>
                </c:pt>
                <c:pt idx="8">
                  <c:v>#N/A</c:v>
                </c:pt>
                <c:pt idx="9">
                  <c:v>3.1</c:v>
                </c:pt>
              </c:numCache>
            </c:numRef>
          </c:val>
          <c:extLst>
            <c:ext xmlns:c16="http://schemas.microsoft.com/office/drawing/2014/chart" uri="{C3380CC4-5D6E-409C-BE32-E72D297353CC}">
              <c16:uniqueId val="{00000006-4BB7-4338-886B-F14001703585}"/>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3.6</c:v>
                </c:pt>
                <c:pt idx="2">
                  <c:v>#N/A</c:v>
                </c:pt>
                <c:pt idx="3">
                  <c:v>3.64</c:v>
                </c:pt>
                <c:pt idx="4">
                  <c:v>#N/A</c:v>
                </c:pt>
                <c:pt idx="5">
                  <c:v>4.01</c:v>
                </c:pt>
                <c:pt idx="6">
                  <c:v>#N/A</c:v>
                </c:pt>
                <c:pt idx="7">
                  <c:v>3.69</c:v>
                </c:pt>
                <c:pt idx="8">
                  <c:v>#N/A</c:v>
                </c:pt>
                <c:pt idx="9">
                  <c:v>3.1</c:v>
                </c:pt>
              </c:numCache>
            </c:numRef>
          </c:val>
          <c:extLst>
            <c:ext xmlns:c16="http://schemas.microsoft.com/office/drawing/2014/chart" uri="{C3380CC4-5D6E-409C-BE32-E72D297353CC}">
              <c16:uniqueId val="{00000007-4BB7-4338-886B-F1400170358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11.91</c:v>
                </c:pt>
                <c:pt idx="2">
                  <c:v>#N/A</c:v>
                </c:pt>
                <c:pt idx="3">
                  <c:v>10.6</c:v>
                </c:pt>
                <c:pt idx="4">
                  <c:v>#N/A</c:v>
                </c:pt>
                <c:pt idx="5">
                  <c:v>10.67</c:v>
                </c:pt>
                <c:pt idx="6">
                  <c:v>#N/A</c:v>
                </c:pt>
                <c:pt idx="7">
                  <c:v>11.55</c:v>
                </c:pt>
                <c:pt idx="8">
                  <c:v>#N/A</c:v>
                </c:pt>
                <c:pt idx="9">
                  <c:v>11.67</c:v>
                </c:pt>
              </c:numCache>
            </c:numRef>
          </c:val>
          <c:extLst>
            <c:ext xmlns:c16="http://schemas.microsoft.com/office/drawing/2014/chart" uri="{C3380CC4-5D6E-409C-BE32-E72D297353CC}">
              <c16:uniqueId val="{00000008-4BB7-4338-886B-F1400170358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12.16</c:v>
                </c:pt>
                <c:pt idx="2">
                  <c:v>#N/A</c:v>
                </c:pt>
                <c:pt idx="3">
                  <c:v>12.47</c:v>
                </c:pt>
                <c:pt idx="4">
                  <c:v>#N/A</c:v>
                </c:pt>
                <c:pt idx="5">
                  <c:v>12.08</c:v>
                </c:pt>
                <c:pt idx="6">
                  <c:v>#N/A</c:v>
                </c:pt>
                <c:pt idx="7">
                  <c:v>12.28</c:v>
                </c:pt>
                <c:pt idx="8">
                  <c:v>#N/A</c:v>
                </c:pt>
                <c:pt idx="9">
                  <c:v>12.06</c:v>
                </c:pt>
              </c:numCache>
            </c:numRef>
          </c:val>
          <c:extLst>
            <c:ext xmlns:c16="http://schemas.microsoft.com/office/drawing/2014/chart" uri="{C3380CC4-5D6E-409C-BE32-E72D297353CC}">
              <c16:uniqueId val="{00000009-4BB7-4338-886B-F1400170358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702</c:v>
                </c:pt>
                <c:pt idx="5">
                  <c:v>719</c:v>
                </c:pt>
                <c:pt idx="8">
                  <c:v>722</c:v>
                </c:pt>
                <c:pt idx="11">
                  <c:v>760</c:v>
                </c:pt>
                <c:pt idx="14">
                  <c:v>743</c:v>
                </c:pt>
              </c:numCache>
            </c:numRef>
          </c:val>
          <c:extLst>
            <c:ext xmlns:c16="http://schemas.microsoft.com/office/drawing/2014/chart" uri="{C3380CC4-5D6E-409C-BE32-E72D297353CC}">
              <c16:uniqueId val="{00000000-7939-4425-9CC6-41F6DB1F49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939-4425-9CC6-41F6DB1F49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939-4425-9CC6-41F6DB1F49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27</c:v>
                </c:pt>
                <c:pt idx="3">
                  <c:v>28</c:v>
                </c:pt>
                <c:pt idx="6">
                  <c:v>34</c:v>
                </c:pt>
                <c:pt idx="9">
                  <c:v>37</c:v>
                </c:pt>
                <c:pt idx="12">
                  <c:v>39</c:v>
                </c:pt>
              </c:numCache>
            </c:numRef>
          </c:val>
          <c:extLst>
            <c:ext xmlns:c16="http://schemas.microsoft.com/office/drawing/2014/chart" uri="{C3380CC4-5D6E-409C-BE32-E72D297353CC}">
              <c16:uniqueId val="{00000003-7939-4425-9CC6-41F6DB1F49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249</c:v>
                </c:pt>
                <c:pt idx="3">
                  <c:v>238</c:v>
                </c:pt>
                <c:pt idx="6">
                  <c:v>255</c:v>
                </c:pt>
                <c:pt idx="9">
                  <c:v>259</c:v>
                </c:pt>
                <c:pt idx="12">
                  <c:v>225</c:v>
                </c:pt>
              </c:numCache>
            </c:numRef>
          </c:val>
          <c:extLst>
            <c:ext xmlns:c16="http://schemas.microsoft.com/office/drawing/2014/chart" uri="{C3380CC4-5D6E-409C-BE32-E72D297353CC}">
              <c16:uniqueId val="{00000004-7939-4425-9CC6-41F6DB1F49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939-4425-9CC6-41F6DB1F49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939-4425-9CC6-41F6DB1F49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851</c:v>
                </c:pt>
                <c:pt idx="3">
                  <c:v>882</c:v>
                </c:pt>
                <c:pt idx="6">
                  <c:v>890</c:v>
                </c:pt>
                <c:pt idx="9">
                  <c:v>941</c:v>
                </c:pt>
                <c:pt idx="12">
                  <c:v>911</c:v>
                </c:pt>
              </c:numCache>
            </c:numRef>
          </c:val>
          <c:extLst>
            <c:ext xmlns:c16="http://schemas.microsoft.com/office/drawing/2014/chart" uri="{C3380CC4-5D6E-409C-BE32-E72D297353CC}">
              <c16:uniqueId val="{00000007-7939-4425-9CC6-41F6DB1F49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425</c:v>
                </c:pt>
                <c:pt idx="2">
                  <c:v>#N/A</c:v>
                </c:pt>
                <c:pt idx="3">
                  <c:v>#N/A</c:v>
                </c:pt>
                <c:pt idx="4">
                  <c:v>429</c:v>
                </c:pt>
                <c:pt idx="5">
                  <c:v>#N/A</c:v>
                </c:pt>
                <c:pt idx="6">
                  <c:v>#N/A</c:v>
                </c:pt>
                <c:pt idx="7">
                  <c:v>457</c:v>
                </c:pt>
                <c:pt idx="8">
                  <c:v>#N/A</c:v>
                </c:pt>
                <c:pt idx="9">
                  <c:v>#N/A</c:v>
                </c:pt>
                <c:pt idx="10">
                  <c:v>477</c:v>
                </c:pt>
                <c:pt idx="11">
                  <c:v>#N/A</c:v>
                </c:pt>
                <c:pt idx="12">
                  <c:v>#N/A</c:v>
                </c:pt>
                <c:pt idx="13">
                  <c:v>432</c:v>
                </c:pt>
                <c:pt idx="14">
                  <c:v>#N/A</c:v>
                </c:pt>
              </c:numCache>
            </c:numRef>
          </c:val>
          <c:smooth val="0"/>
          <c:extLst>
            <c:ext xmlns:c16="http://schemas.microsoft.com/office/drawing/2014/chart" uri="{C3380CC4-5D6E-409C-BE32-E72D297353CC}">
              <c16:uniqueId val="{00000008-7939-4425-9CC6-41F6DB1F49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6973</c:v>
                </c:pt>
                <c:pt idx="5">
                  <c:v>6827</c:v>
                </c:pt>
                <c:pt idx="8">
                  <c:v>6599</c:v>
                </c:pt>
                <c:pt idx="11">
                  <c:v>6234</c:v>
                </c:pt>
                <c:pt idx="14">
                  <c:v>5949</c:v>
                </c:pt>
              </c:numCache>
            </c:numRef>
          </c:val>
          <c:extLst>
            <c:ext xmlns:c16="http://schemas.microsoft.com/office/drawing/2014/chart" uri="{C3380CC4-5D6E-409C-BE32-E72D297353CC}">
              <c16:uniqueId val="{00000000-20D8-4F30-8FE4-A631242D206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30</c:v>
                </c:pt>
                <c:pt idx="5">
                  <c:v>25</c:v>
                </c:pt>
                <c:pt idx="8">
                  <c:v>20</c:v>
                </c:pt>
                <c:pt idx="11">
                  <c:v>15</c:v>
                </c:pt>
                <c:pt idx="14">
                  <c:v>8</c:v>
                </c:pt>
              </c:numCache>
            </c:numRef>
          </c:val>
          <c:extLst>
            <c:ext xmlns:c16="http://schemas.microsoft.com/office/drawing/2014/chart" uri="{C3380CC4-5D6E-409C-BE32-E72D297353CC}">
              <c16:uniqueId val="{00000001-20D8-4F30-8FE4-A631242D206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1697</c:v>
                </c:pt>
                <c:pt idx="5">
                  <c:v>1785</c:v>
                </c:pt>
                <c:pt idx="8">
                  <c:v>2036</c:v>
                </c:pt>
                <c:pt idx="11">
                  <c:v>2151</c:v>
                </c:pt>
                <c:pt idx="14">
                  <c:v>2175</c:v>
                </c:pt>
              </c:numCache>
            </c:numRef>
          </c:val>
          <c:extLst>
            <c:ext xmlns:c16="http://schemas.microsoft.com/office/drawing/2014/chart" uri="{C3380CC4-5D6E-409C-BE32-E72D297353CC}">
              <c16:uniqueId val="{00000002-20D8-4F30-8FE4-A631242D206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D8-4F30-8FE4-A631242D206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D8-4F30-8FE4-A631242D206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D8-4F30-8FE4-A631242D206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651</c:v>
                </c:pt>
                <c:pt idx="3">
                  <c:v>625</c:v>
                </c:pt>
                <c:pt idx="6">
                  <c:v>604</c:v>
                </c:pt>
                <c:pt idx="9">
                  <c:v>591</c:v>
                </c:pt>
                <c:pt idx="12">
                  <c:v>566</c:v>
                </c:pt>
              </c:numCache>
            </c:numRef>
          </c:val>
          <c:extLst>
            <c:ext xmlns:c16="http://schemas.microsoft.com/office/drawing/2014/chart" uri="{C3380CC4-5D6E-409C-BE32-E72D297353CC}">
              <c16:uniqueId val="{00000006-20D8-4F30-8FE4-A631242D206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271</c:v>
                </c:pt>
                <c:pt idx="3">
                  <c:v>320</c:v>
                </c:pt>
                <c:pt idx="6">
                  <c:v>259</c:v>
                </c:pt>
                <c:pt idx="9">
                  <c:v>213</c:v>
                </c:pt>
                <c:pt idx="12">
                  <c:v>164</c:v>
                </c:pt>
              </c:numCache>
            </c:numRef>
          </c:val>
          <c:extLst>
            <c:ext xmlns:c16="http://schemas.microsoft.com/office/drawing/2014/chart" uri="{C3380CC4-5D6E-409C-BE32-E72D297353CC}">
              <c16:uniqueId val="{00000007-20D8-4F30-8FE4-A631242D206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2568</c:v>
                </c:pt>
                <c:pt idx="3">
                  <c:v>2271</c:v>
                </c:pt>
                <c:pt idx="6">
                  <c:v>2492</c:v>
                </c:pt>
                <c:pt idx="9">
                  <c:v>2405</c:v>
                </c:pt>
                <c:pt idx="12">
                  <c:v>2243</c:v>
                </c:pt>
              </c:numCache>
            </c:numRef>
          </c:val>
          <c:extLst>
            <c:ext xmlns:c16="http://schemas.microsoft.com/office/drawing/2014/chart" uri="{C3380CC4-5D6E-409C-BE32-E72D297353CC}">
              <c16:uniqueId val="{00000008-20D8-4F30-8FE4-A631242D206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0D8-4F30-8FE4-A631242D206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8335</c:v>
                </c:pt>
                <c:pt idx="3">
                  <c:v>8107</c:v>
                </c:pt>
                <c:pt idx="6">
                  <c:v>7880</c:v>
                </c:pt>
                <c:pt idx="9">
                  <c:v>7401</c:v>
                </c:pt>
                <c:pt idx="12">
                  <c:v>7020</c:v>
                </c:pt>
              </c:numCache>
            </c:numRef>
          </c:val>
          <c:extLst>
            <c:ext xmlns:c16="http://schemas.microsoft.com/office/drawing/2014/chart" uri="{C3380CC4-5D6E-409C-BE32-E72D297353CC}">
              <c16:uniqueId val="{0000000A-20D8-4F30-8FE4-A631242D206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3125</c:v>
                </c:pt>
                <c:pt idx="2">
                  <c:v>#N/A</c:v>
                </c:pt>
                <c:pt idx="3">
                  <c:v>#N/A</c:v>
                </c:pt>
                <c:pt idx="4">
                  <c:v>2686</c:v>
                </c:pt>
                <c:pt idx="5">
                  <c:v>#N/A</c:v>
                </c:pt>
                <c:pt idx="6">
                  <c:v>#N/A</c:v>
                </c:pt>
                <c:pt idx="7">
                  <c:v>2580</c:v>
                </c:pt>
                <c:pt idx="8">
                  <c:v>#N/A</c:v>
                </c:pt>
                <c:pt idx="9">
                  <c:v>#N/A</c:v>
                </c:pt>
                <c:pt idx="10">
                  <c:v>2212</c:v>
                </c:pt>
                <c:pt idx="11">
                  <c:v>#N/A</c:v>
                </c:pt>
                <c:pt idx="12">
                  <c:v>#N/A</c:v>
                </c:pt>
                <c:pt idx="13">
                  <c:v>1861</c:v>
                </c:pt>
                <c:pt idx="14">
                  <c:v>#N/A</c:v>
                </c:pt>
              </c:numCache>
            </c:numRef>
          </c:val>
          <c:smooth val="0"/>
          <c:extLst>
            <c:ext xmlns:c16="http://schemas.microsoft.com/office/drawing/2014/chart" uri="{C3380CC4-5D6E-409C-BE32-E72D297353CC}">
              <c16:uniqueId val="{0000000B-20D8-4F30-8FE4-A631242D206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799</c:v>
                </c:pt>
                <c:pt idx="1">
                  <c:v>899</c:v>
                </c:pt>
                <c:pt idx="2">
                  <c:v>855</c:v>
                </c:pt>
              </c:numCache>
            </c:numRef>
          </c:val>
          <c:extLst>
            <c:ext xmlns:c16="http://schemas.microsoft.com/office/drawing/2014/chart" uri="{C3380CC4-5D6E-409C-BE32-E72D297353CC}">
              <c16:uniqueId val="{00000000-771A-46BF-A6DF-25B54E4E4EF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135</c:v>
                </c:pt>
                <c:pt idx="1">
                  <c:v>141</c:v>
                </c:pt>
                <c:pt idx="2">
                  <c:v>164</c:v>
                </c:pt>
              </c:numCache>
            </c:numRef>
          </c:val>
          <c:extLst>
            <c:ext xmlns:c16="http://schemas.microsoft.com/office/drawing/2014/chart" uri="{C3380CC4-5D6E-409C-BE32-E72D297353CC}">
              <c16:uniqueId val="{00000001-771A-46BF-A6DF-25B54E4E4EF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640</c:v>
                </c:pt>
                <c:pt idx="1">
                  <c:v>645</c:v>
                </c:pt>
                <c:pt idx="2">
                  <c:v>654</c:v>
                </c:pt>
              </c:numCache>
            </c:numRef>
          </c:val>
          <c:extLst>
            <c:ext xmlns:c16="http://schemas.microsoft.com/office/drawing/2014/chart" uri="{C3380CC4-5D6E-409C-BE32-E72D297353CC}">
              <c16:uniqueId val="{00000002-771A-46BF-A6DF-25B54E4E4E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{C6703064-5008-42F9-A436-F9AE1ED19216}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01CE-4BD4-9BEA-DDF6C04A59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{221D9900-A0B0-454A-9F86-D467C4709CE1}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CE-4BD4-9BEA-DDF6C04A59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{3FF639BC-1C7B-49F5-B1EE-B99A7F405C33}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CE-4BD4-9BEA-DDF6C04A59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{35C0B5DA-9200-45A7-9255-36B386FE1A75}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CE-4BD4-9BEA-DDF6C04A59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{28E86632-5A5B-4A20-8A24-5B570588D6E1}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CE-4BD4-9BEA-DDF6C04A591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{D6EC9BD9-B732-4981-A228-A206ACB8C32E}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01CE-4BD4-9BEA-DDF6C04A591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{B334FF20-11D3-44F8-B1C7-FB16DDCDA2EB}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01CE-4BD4-9BEA-DDF6C04A591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{CE900A42-EC98-4D13-B55D-E05C378F547B}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01CE-4BD4-9BEA-DDF6C04A591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{3DE5FFE7-6B1B-4E32-8498-8EDEEBA92A56}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01CE-4BD4-9BEA-DDF6C04A59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62.7</c:v>
                </c:pt>
                <c:pt idx="16">
                  <c:v>64.599999999999994</c:v>
                </c:pt>
                <c:pt idx="24">
                  <c:v>66.2</c:v>
                </c:pt>
                <c:pt idx="32">
                  <c:v>62</c:v>
                </c:pt>
              </c:numCache>
            </c:numRef>
          </c:xVal>
          <c:yVal>
            <c:numRef>
              <c:f>公会計指標分析・財政指標組合せ分析表!$BP$51:$DC$51</c:f>
              <c:numCache>
                <c:formatCode>#,##0.0;"▲ "#,##0.0</c:formatCode>
                <c:ptCount val="40"/>
                <c:pt idx="0">
                  <c:v>92.8</c:v>
                </c:pt>
                <c:pt idx="8">
                  <c:v>76.599999999999994</c:v>
                </c:pt>
                <c:pt idx="16">
                  <c:v>69.400000000000006</c:v>
                </c:pt>
                <c:pt idx="24">
                  <c:v>60.3</c:v>
                </c:pt>
                <c:pt idx="32">
                  <c:v>50.5</c:v>
                </c:pt>
              </c:numCache>
            </c:numRef>
          </c:yVal>
          <c:smooth val="0"/>
          <c:extLst>
            <c:ext xmlns:c16="http://schemas.microsoft.com/office/drawing/2014/chart" uri="{C3380CC4-5D6E-409C-BE32-E72D297353CC}">
              <c16:uniqueId val="{00000009-01CE-4BD4-9BEA-DDF6C04A591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{C8B8238A-0898-484C-A97A-C97372FEBCC2}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01CE-4BD4-9BEA-DDF6C04A591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{6040D23B-6597-4C6C-9DC4-23E1D9C6CC9E}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CE-4BD4-9BEA-DDF6C04A59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{ABBDC504-7998-49BD-B60A-7944A92A0730}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CE-4BD4-9BEA-DDF6C04A59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{16011E6C-762E-4A08-95C2-CAF17423D6E2}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CE-4BD4-9BEA-DDF6C04A59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{ABBCE9ED-22C7-41F1-A360-636F7085DFDE}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CE-4BD4-9BEA-DDF6C04A591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{DC39A89C-09D9-454E-B433-83450D202AA3}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01CE-4BD4-9BEA-DDF6C04A591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{A79591A2-107C-4943-9357-96D599AC5E2D}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01CE-4BD4-9BEA-DDF6C04A591D}"/>
                </c:ext>
              </c:extLst>
            </c:dLbl>
            <c:dLbl>
              <c:idx val="24"/>
              <c:layout>
                <c:manualLayout>
                  <c:x val="-4.0177641846568912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{74747935-F97C-4A1E-8303-CE2CD3092EB4}</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01CE-4BD4-9BEA-DDF6C04A591D}"/>
                </c:ext>
              </c:extLst>
            </c:dLbl>
            <c:dLbl>
              <c:idx val="32"/>
              <c:layout>
                <c:manualLayout>
                  <c:x val="-2.3853859453899409E-2"/>
                  <c:y val="-6.4739042105865174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{9DC9D900-1A14-46BC-8088-953C5F0CB753}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01CE-4BD4-9BEA-DDF6C04A59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64</c:v>
                </c:pt>
                <c:pt idx="16">
                  <c:v>66.2</c:v>
                </c:pt>
                <c:pt idx="24">
                  <c:v>67.099999999999994</c:v>
                </c:pt>
                <c:pt idx="32">
                  <c:v>67</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1CE-4BD4-9BEA-DDF6C04A591D}"/>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{3F5EC746-F589-4E60-959C-3985A2937E03}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3423-40A7-9E48-D7704D25A1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{8B5D7189-FD4F-47F6-A59F-F4A7B7622DE0}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23-40A7-9E48-D7704D25A1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{0C614BD3-0C82-45D8-B215-89C7E274726A}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23-40A7-9E48-D7704D25A1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{FF82B09B-05BF-4A12-AB35-29D59A4A4C73}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23-40A7-9E48-D7704D25A1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{A0F404DA-7F74-41FA-88C2-F5D643AE72A7}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23-40A7-9E48-D7704D25A116}"/>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{A75BCE26-5CFF-4743-9753-0C0B9E6C3228}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3423-40A7-9E48-D7704D25A116}"/>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{277482CC-C4F4-46A6-B5A1-B45A8580F9AB}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3423-40A7-9E48-D7704D25A116}"/>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{8EF025A2-E5D2-4D11-9C9B-29983BA2A45F}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3423-40A7-9E48-D7704D25A116}"/>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{35985B65-9314-48E9-88AD-D8527252976B}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3423-40A7-9E48-D7704D25A1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12.2</c:v>
                </c:pt>
                <c:pt idx="16">
                  <c:v>12.4</c:v>
                </c:pt>
                <c:pt idx="24">
                  <c:v>12.5</c:v>
                </c:pt>
                <c:pt idx="32">
                  <c:v>12.3</c:v>
                </c:pt>
              </c:numCache>
            </c:numRef>
          </c:xVal>
          <c:yVal>
            <c:numRef>
              <c:f>公会計指標分析・財政指標組合せ分析表!$BP$73:$DC$73</c:f>
              <c:numCache>
                <c:formatCode>#,##0.0;"▲ "#,##0.0</c:formatCode>
                <c:ptCount val="40"/>
                <c:pt idx="0">
                  <c:v>92.8</c:v>
                </c:pt>
                <c:pt idx="8">
                  <c:v>76.599999999999994</c:v>
                </c:pt>
                <c:pt idx="16">
                  <c:v>69.400000000000006</c:v>
                </c:pt>
                <c:pt idx="24">
                  <c:v>60.3</c:v>
                </c:pt>
                <c:pt idx="32">
                  <c:v>50.5</c:v>
                </c:pt>
              </c:numCache>
            </c:numRef>
          </c:yVal>
          <c:smooth val="0"/>
          <c:extLst>
            <c:ext xmlns:c16="http://schemas.microsoft.com/office/drawing/2014/chart" uri="{C3380CC4-5D6E-409C-BE32-E72D297353CC}">
              <c16:uniqueId val="{00000009-3423-40A7-9E48-D7704D25A1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{ECF12D21-B91D-4A9B-A896-9230D037A889}</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3423-40A7-9E48-D7704D25A1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{34629721-BC14-4F73-9FCD-1EBE50D05C13}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23-40A7-9E48-D7704D25A1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{89032AD9-BCA2-4876-AA7A-72E541A41C91}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23-40A7-9E48-D7704D25A1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{C1DE0FF8-FDB1-45C5-A9D3-B79B273F102C}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23-40A7-9E48-D7704D25A1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{C92A2684-04E2-4FF9-8FF6-188F58086C1E}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23-40A7-9E48-D7704D25A116}"/>
                </c:ext>
              </c:extLst>
            </c:dLbl>
            <c:dLbl>
              <c:idx val="8"/>
              <c:layout>
                <c:manualLayout>
                  <c:x val="-4.4905057365901176E-2"/>
                  <c:y val="-5.7686551266621776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{730E0768-2796-4401-BEEA-1142D92D1B64}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3423-40A7-9E48-D7704D25A116}"/>
                </c:ext>
              </c:extLst>
            </c:dLbl>
            <c:dLbl>
              <c:idx val="16"/>
              <c:layout>
                <c:manualLayout>
                  <c:x val="-1.8235628084249993E-2"/>
                  <c:y val="-9.079773574618109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{B0BCD210-BF40-45C6-B25C-6D4641EF2B68}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3423-40A7-9E48-D7704D25A116}"/>
                </c:ext>
              </c:extLst>
            </c:dLbl>
            <c:dLbl>
              <c:idx val="24"/>
              <c:layout>
                <c:manualLayout>
                  <c:x val="-2.5298460057526718E-2"/>
                  <c:y val="-1.9845099722105606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{7667716A-60A0-4961-8E2B-8A85147AE423}</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3423-40A7-9E48-D7704D25A116}"/>
                </c:ext>
              </c:extLst>
            </c:dLbl>
            <c:dLbl>
              <c:idx val="32"/>
              <c:layout>
                <c:manualLayout>
                  <c:x val="-3.7842225392624447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{774303B5-D46F-45D3-9EB2-FB0BA4996855}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3423-40A7-9E48-D7704D25A1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8</c:v>
                </c:pt>
                <c:pt idx="16">
                  <c:v>8</c:v>
                </c:pt>
                <c:pt idx="24">
                  <c:v>8.3000000000000007</c:v>
                </c:pt>
                <c:pt idx="32">
                  <c:v>8.4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423-40A7-9E48-D7704D25A116}"/>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地方税では、中核企業の一部主要製品について安定的な需要拡大が見込まれることによる積極的な設備投資等により固定資産税が増加したことから、前年度を上回る税収となった。</a:t>
          </a:r>
        </a:p>
        <a:p>
          <a:r>
            <a:rPr kumimoji="1" lang="ja-JP" altLang="en-US" sz="1300">
              <a:latin typeface="ＭＳ Ｐゴシック" panose="020B0600070205080204" pitchFamily="50" charset="-128"/>
              <a:ea typeface="ＭＳ Ｐゴシック" panose="020B0600070205080204" pitchFamily="50" charset="-128"/>
            </a:rPr>
            <a:t>　しかしながら、今後も急速な少子高齢化や人口減少が懸念されるとともに、税収についても中核企業の業績に大きく左右されることから、今後も徴収対策の強化等により収入の確保を図るとともに、行政事務の効率化を進めることにより歳出抑制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134862</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07062"/>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49789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134862</xdr:rowOff>
    </xdr:from>
    <xdr:to>
      <xdr:col>24</xdr:col>
      <xdr:colOff>12700</xdr:colOff>
      <xdr:row>36</xdr:row>
      <xdr:rowOff>134862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525052"/>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32959</xdr:rowOff>
    </xdr:from>
    <xdr:to>
      <xdr:col>19</xdr:col>
      <xdr:colOff>184150</xdr:colOff>
      <xdr:row>43</xdr:row>
      <xdr:rowOff>134559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144736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21469</xdr:rowOff>
    </xdr:from>
    <xdr:to>
      <xdr:col>15</xdr:col>
      <xdr:colOff>133350</xdr:colOff>
      <xdr:row>43</xdr:row>
      <xdr:rowOff>123069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133246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43</xdr:row>
      <xdr:rowOff>164193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経常一般財源では、中核企業の業績下振れのため法人住民税が減収となった一方で固定資産税が増加したことから地方税総額は増額となった。一方で、地方交付税では令和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年度発生災害の影響による特別交付税の増の反動減等により減少し、これらの結果、経常収支比率は前年度比</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ポイント増の</a:t>
          </a:r>
          <a:r>
            <a:rPr kumimoji="1" lang="en-US" altLang="ja-JP" sz="1200">
              <a:latin typeface="ＭＳ Ｐゴシック" panose="020B0600070205080204" pitchFamily="50" charset="-128"/>
              <a:ea typeface="ＭＳ Ｐゴシック" panose="020B0600070205080204" pitchFamily="50" charset="-128"/>
            </a:rPr>
            <a:t>91.2%</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年度から次期総合センターの本体工事などの大型事業も控えているが、平成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年度以降に実施した小学校建設等に係る地方債の元金償還により現在公債費がピークを迎えていることから、一層の経常経費の節減を図りつつ、効果と効率を見極めながら事業の取捨選択に務めていく。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32491</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76591"/>
          <a:ext cx="0" cy="134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118868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2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32491</xdr:rowOff>
    </xdr:from>
    <xdr:to>
      <xdr:col>24</xdr:col>
      <xdr:colOff>12700</xdr:colOff>
      <xdr:row>58</xdr:row>
      <xdr:rowOff>32491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76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73131</xdr:rowOff>
    </xdr:from>
    <xdr:to>
      <xdr:col>23</xdr:col>
      <xdr:colOff>133350</xdr:colOff>
      <xdr:row>61</xdr:row>
      <xdr:rowOff>159596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31581"/>
          <a:ext cx="838200" cy="8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46901</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33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30374</xdr:rowOff>
    </xdr:from>
    <xdr:to>
      <xdr:col>23</xdr:col>
      <xdr:colOff>184150</xdr:colOff>
      <xdr:row>61</xdr:row>
      <xdr:rowOff>131974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129963</xdr:rowOff>
    </xdr:from>
    <xdr:to>
      <xdr:col>19</xdr:col>
      <xdr:colOff>133350</xdr:colOff>
      <xdr:row>61</xdr:row>
      <xdr:rowOff>73131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416963"/>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6244</xdr:rowOff>
    </xdr:from>
    <xdr:to>
      <xdr:col>19</xdr:col>
      <xdr:colOff>184150</xdr:colOff>
      <xdr:row>61</xdr:row>
      <xdr:rowOff>107844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118021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3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61</xdr:row>
      <xdr:rowOff>83185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416963"/>
          <a:ext cx="8890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105304</xdr:rowOff>
    </xdr:from>
    <xdr:to>
      <xdr:col>15</xdr:col>
      <xdr:colOff>133350</xdr:colOff>
      <xdr:row>61</xdr:row>
      <xdr:rowOff>35454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20231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83185</xdr:rowOff>
    </xdr:from>
    <xdr:to>
      <xdr:col>11</xdr:col>
      <xdr:colOff>31750</xdr:colOff>
      <xdr:row>61</xdr:row>
      <xdr:rowOff>151554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41635"/>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30374</xdr:rowOff>
    </xdr:from>
    <xdr:to>
      <xdr:col>11</xdr:col>
      <xdr:colOff>82550</xdr:colOff>
      <xdr:row>61</xdr:row>
      <xdr:rowOff>131974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142151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58526</xdr:rowOff>
    </xdr:from>
    <xdr:to>
      <xdr:col>7</xdr:col>
      <xdr:colOff>31750</xdr:colOff>
      <xdr:row>61</xdr:row>
      <xdr:rowOff>160126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51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170303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8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80873</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3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22331</xdr:rowOff>
    </xdr:from>
    <xdr:to>
      <xdr:col>19</xdr:col>
      <xdr:colOff>184150</xdr:colOff>
      <xdr:row>61</xdr:row>
      <xdr:rowOff>123931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8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108708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67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79163</xdr:rowOff>
    </xdr:from>
    <xdr:to>
      <xdr:col>15</xdr:col>
      <xdr:colOff>133350</xdr:colOff>
      <xdr:row>61</xdr:row>
      <xdr:rowOff>9313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19490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32385</xdr:rowOff>
    </xdr:from>
    <xdr:to>
      <xdr:col>11</xdr:col>
      <xdr:colOff>82550</xdr:colOff>
      <xdr:row>61</xdr:row>
      <xdr:rowOff>133985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118762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7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100754</xdr:rowOff>
    </xdr:from>
    <xdr:to>
      <xdr:col>7</xdr:col>
      <xdr:colOff>31750</xdr:colOff>
      <xdr:row>62</xdr:row>
      <xdr:rowOff>30904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15681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[346,051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豪雪地帯であり、維持補修費のなかでも冬期間の除排雪経費が大きいことから、類似団体内平均を大きく上回っている。冬季間の除排雪については必要不可欠であるが、除排雪路線や出動基準の適正な運用を図りながら、安定的かつ効率的な除排雪対策に取り組みながら経費の節減に努めていく必要がある。</a:t>
          </a:r>
        </a:p>
        <a:p>
          <a:r>
            <a:rPr kumimoji="1" lang="ja-JP" altLang="en-US" sz="1300">
              <a:latin typeface="ＭＳ Ｐゴシック" panose="020B0600070205080204" pitchFamily="50" charset="-128"/>
              <a:ea typeface="ＭＳ Ｐゴシック" panose="020B0600070205080204" pitchFamily="50" charset="-128"/>
            </a:rPr>
            <a:t>　人件費においては、行政事務改善及び定員適正化計画等に基づき、計画的な人員管理に努めていく。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43290</xdr:rowOff>
    </xdr:from>
    <xdr:to>
      <xdr:col>23</xdr:col>
      <xdr:colOff>133350</xdr:colOff>
      <xdr:row>88</xdr:row>
      <xdr:rowOff>161155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30740"/>
          <a:ext cx="0" cy="13180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133232</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22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161155</xdr:rowOff>
    </xdr:from>
    <xdr:to>
      <xdr:col>24</xdr:col>
      <xdr:colOff>12700</xdr:colOff>
      <xdr:row>88</xdr:row>
      <xdr:rowOff>161155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48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129667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43290</xdr:rowOff>
    </xdr:from>
    <xdr:to>
      <xdr:col>24</xdr:col>
      <xdr:colOff>12700</xdr:colOff>
      <xdr:row>81</xdr:row>
      <xdr:rowOff>43290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20107</xdr:rowOff>
    </xdr:from>
    <xdr:to>
      <xdr:col>23</xdr:col>
      <xdr:colOff>133350</xdr:colOff>
      <xdr:row>82</xdr:row>
      <xdr:rowOff>46036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079007"/>
          <a:ext cx="838200" cy="2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122758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38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106231</xdr:rowOff>
    </xdr:from>
    <xdr:to>
      <xdr:col>23</xdr:col>
      <xdr:colOff>184150</xdr:colOff>
      <xdr:row>82</xdr:row>
      <xdr:rowOff>36381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34972</xdr:rowOff>
    </xdr:from>
    <xdr:to>
      <xdr:col>19</xdr:col>
      <xdr:colOff>133350</xdr:colOff>
      <xdr:row>82</xdr:row>
      <xdr:rowOff>46036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93872"/>
          <a:ext cx="889000" cy="1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98913</xdr:rowOff>
    </xdr:from>
    <xdr:to>
      <xdr:col>19</xdr:col>
      <xdr:colOff>184150</xdr:colOff>
      <xdr:row>82</xdr:row>
      <xdr:rowOff>29063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39240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5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10826</xdr:rowOff>
    </xdr:from>
    <xdr:to>
      <xdr:col>15</xdr:col>
      <xdr:colOff>82550</xdr:colOff>
      <xdr:row>82</xdr:row>
      <xdr:rowOff>34972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69726"/>
          <a:ext cx="889000" cy="2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85297</xdr:rowOff>
    </xdr:from>
    <xdr:to>
      <xdr:col>15</xdr:col>
      <xdr:colOff>133350</xdr:colOff>
      <xdr:row>82</xdr:row>
      <xdr:rowOff>15447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25624</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138508</xdr:rowOff>
    </xdr:from>
    <xdr:to>
      <xdr:col>11</xdr:col>
      <xdr:colOff>31750</xdr:colOff>
      <xdr:row>82</xdr:row>
      <xdr:rowOff>10826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5958"/>
          <a:ext cx="889000" cy="4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65103</xdr:rowOff>
    </xdr:from>
    <xdr:to>
      <xdr:col>11</xdr:col>
      <xdr:colOff>82550</xdr:colOff>
      <xdr:row>81</xdr:row>
      <xdr:rowOff>166703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5430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47927</xdr:rowOff>
    </xdr:from>
    <xdr:to>
      <xdr:col>7</xdr:col>
      <xdr:colOff>31750</xdr:colOff>
      <xdr:row>81</xdr:row>
      <xdr:rowOff>149527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3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159704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04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140757</xdr:rowOff>
    </xdr:from>
    <xdr:to>
      <xdr:col>23</xdr:col>
      <xdr:colOff>184150</xdr:colOff>
      <xdr:row>82</xdr:row>
      <xdr:rowOff>70907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2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112834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00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166686</xdr:rowOff>
    </xdr:from>
    <xdr:to>
      <xdr:col>19</xdr:col>
      <xdr:colOff>184150</xdr:colOff>
      <xdr:row>82</xdr:row>
      <xdr:rowOff>96836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5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81613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4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155622</xdr:rowOff>
    </xdr:from>
    <xdr:to>
      <xdr:col>15</xdr:col>
      <xdr:colOff>133350</xdr:colOff>
      <xdr:row>82</xdr:row>
      <xdr:rowOff>85772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4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70549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2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131476</xdr:rowOff>
    </xdr:from>
    <xdr:to>
      <xdr:col>11</xdr:col>
      <xdr:colOff>82550</xdr:colOff>
      <xdr:row>82</xdr:row>
      <xdr:rowOff>61626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1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46403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0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87708</xdr:rowOff>
    </xdr:from>
    <xdr:to>
      <xdr:col>7</xdr:col>
      <xdr:colOff>31750</xdr:colOff>
      <xdr:row>82</xdr:row>
      <xdr:rowOff>17858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2635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給与については人事院勧告に準じた改定を行っており、平成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年度までは類似団体内平均値を下回っていたが、平成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年度以降は類似団体内平均値を上回っていた。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年度においては、類似団体を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60678</xdr:rowOff>
    </xdr:from>
    <xdr:to>
      <xdr:col>81</xdr:col>
      <xdr:colOff>44450</xdr:colOff>
      <xdr:row>89</xdr:row>
      <xdr:rowOff>29634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48128"/>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147055</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60678</xdr:rowOff>
    </xdr:from>
    <xdr:to>
      <xdr:col>81</xdr:col>
      <xdr:colOff>133350</xdr:colOff>
      <xdr:row>81</xdr:row>
      <xdr:rowOff>60678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112184</xdr:rowOff>
    </xdr:from>
    <xdr:to>
      <xdr:col>81</xdr:col>
      <xdr:colOff>44450</xdr:colOff>
      <xdr:row>86</xdr:row>
      <xdr:rowOff>34572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685434"/>
          <a:ext cx="8382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4939</xdr:rowOff>
    </xdr:from>
    <xdr:to>
      <xdr:col>77</xdr:col>
      <xdr:colOff>44450</xdr:colOff>
      <xdr:row>85</xdr:row>
      <xdr:rowOff>112184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578189"/>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86</xdr:row>
      <xdr:rowOff>74789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78189"/>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165805</xdr:rowOff>
    </xdr:from>
    <xdr:to>
      <xdr:col>73</xdr:col>
      <xdr:colOff>44450</xdr:colOff>
      <xdr:row>85</xdr:row>
      <xdr:rowOff>95955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80732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74789</xdr:rowOff>
    </xdr:from>
    <xdr:to>
      <xdr:col>68</xdr:col>
      <xdr:colOff>152400</xdr:colOff>
      <xdr:row>86</xdr:row>
      <xdr:rowOff>115005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1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61384</xdr:rowOff>
    </xdr:from>
    <xdr:to>
      <xdr:col>77</xdr:col>
      <xdr:colOff>95250</xdr:colOff>
      <xdr:row>85</xdr:row>
      <xdr:rowOff>162984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147761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21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125589</xdr:rowOff>
    </xdr:from>
    <xdr:to>
      <xdr:col>73</xdr:col>
      <xdr:colOff>44450</xdr:colOff>
      <xdr:row>85</xdr:row>
      <xdr:rowOff>55739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65916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23989</xdr:rowOff>
    </xdr:from>
    <xdr:to>
      <xdr:col>68</xdr:col>
      <xdr:colOff>203200</xdr:colOff>
      <xdr:row>86</xdr:row>
      <xdr:rowOff>125589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110366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月に定員管理適正化計画を策定。平成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月に見直しを行い、これまで計画的に職員数の削減を進めてきている。また、平成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月には「小国町行財政改革推進方針（集中改革プラン）」を設定して計画を更新してきている。これまでは類似団体内平均値と同水準程度であったが、近年増加傾向にある。</a:t>
          </a:r>
        </a:p>
        <a:p>
          <a:r>
            <a:rPr kumimoji="1" lang="ja-JP" altLang="en-US" sz="1200">
              <a:latin typeface="ＭＳ Ｐゴシック" panose="020B0600070205080204" pitchFamily="50" charset="-128"/>
              <a:ea typeface="ＭＳ Ｐゴシック" panose="020B0600070205080204" pitchFamily="50" charset="-128"/>
            </a:rPr>
            <a:t>　本町は面積</a:t>
          </a:r>
          <a:r>
            <a:rPr kumimoji="1" lang="en-US" altLang="ja-JP" sz="1200">
              <a:latin typeface="ＭＳ Ｐゴシック" panose="020B0600070205080204" pitchFamily="50" charset="-128"/>
              <a:ea typeface="ＭＳ Ｐゴシック" panose="020B0600070205080204" pitchFamily="50" charset="-128"/>
            </a:rPr>
            <a:t>737.56㎢</a:t>
          </a:r>
          <a:r>
            <a:rPr kumimoji="1" lang="ja-JP" altLang="en-US" sz="1200">
              <a:latin typeface="ＭＳ Ｐゴシック" panose="020B0600070205080204" pitchFamily="50" charset="-128"/>
              <a:ea typeface="ＭＳ Ｐゴシック" panose="020B0600070205080204" pitchFamily="50" charset="-128"/>
            </a:rPr>
            <a:t>と広大であり、その中に</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余の集落が散在し、周囲を山岳地に囲まれ、他の市町村からも遠隔となっている。必要な行政サービスを維持しながら、スリムで効率的な行財政運営を行っていくため、今後も定員管理適正化計画をふまえ、計画的に職員数の管理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154146</xdr:rowOff>
    </xdr:from>
    <xdr:to>
      <xdr:col>81</xdr:col>
      <xdr:colOff>44450</xdr:colOff>
      <xdr:row>65</xdr:row>
      <xdr:rowOff>167735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98246"/>
          <a:ext cx="0" cy="12137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139812</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28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167735</xdr:rowOff>
    </xdr:from>
    <xdr:to>
      <xdr:col>81</xdr:col>
      <xdr:colOff>133350</xdr:colOff>
      <xdr:row>65</xdr:row>
      <xdr:rowOff>167735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41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154146</xdr:rowOff>
    </xdr:from>
    <xdr:to>
      <xdr:col>81</xdr:col>
      <xdr:colOff>133350</xdr:colOff>
      <xdr:row>58</xdr:row>
      <xdr:rowOff>154146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9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170783</xdr:rowOff>
    </xdr:from>
    <xdr:to>
      <xdr:col>81</xdr:col>
      <xdr:colOff>44450</xdr:colOff>
      <xdr:row>61</xdr:row>
      <xdr:rowOff>16225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57783"/>
          <a:ext cx="8382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112983</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285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96456</xdr:rowOff>
    </xdr:from>
    <xdr:to>
      <xdr:col>81</xdr:col>
      <xdr:colOff>95250</xdr:colOff>
      <xdr:row>61</xdr:row>
      <xdr:rowOff>26606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152686</xdr:rowOff>
    </xdr:from>
    <xdr:to>
      <xdr:col>77</xdr:col>
      <xdr:colOff>44450</xdr:colOff>
      <xdr:row>60</xdr:row>
      <xdr:rowOff>170783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39686"/>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84995</xdr:rowOff>
    </xdr:from>
    <xdr:to>
      <xdr:col>77</xdr:col>
      <xdr:colOff>95250</xdr:colOff>
      <xdr:row>61</xdr:row>
      <xdr:rowOff>15145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25322</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40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133985</xdr:rowOff>
    </xdr:from>
    <xdr:to>
      <xdr:col>72</xdr:col>
      <xdr:colOff>203200</xdr:colOff>
      <xdr:row>60</xdr:row>
      <xdr:rowOff>152686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20985"/>
          <a:ext cx="889000" cy="1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63278</xdr:rowOff>
    </xdr:from>
    <xdr:to>
      <xdr:col>73</xdr:col>
      <xdr:colOff>44450</xdr:colOff>
      <xdr:row>60</xdr:row>
      <xdr:rowOff>164878</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3605</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133985</xdr:rowOff>
    </xdr:from>
    <xdr:to>
      <xdr:col>68</xdr:col>
      <xdr:colOff>152400</xdr:colOff>
      <xdr:row>60</xdr:row>
      <xdr:rowOff>141224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42098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56642</xdr:rowOff>
    </xdr:from>
    <xdr:to>
      <xdr:col>68</xdr:col>
      <xdr:colOff>203200</xdr:colOff>
      <xdr:row>60</xdr:row>
      <xdr:rowOff>158242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168419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48196</xdr:rowOff>
    </xdr:from>
    <xdr:to>
      <xdr:col>64</xdr:col>
      <xdr:colOff>152400</xdr:colOff>
      <xdr:row>60</xdr:row>
      <xdr:rowOff>149796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159973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0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136875</xdr:rowOff>
    </xdr:from>
    <xdr:to>
      <xdr:col>81</xdr:col>
      <xdr:colOff>95250</xdr:colOff>
      <xdr:row>61</xdr:row>
      <xdr:rowOff>67025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108952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95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119983</xdr:rowOff>
    </xdr:from>
    <xdr:to>
      <xdr:col>77</xdr:col>
      <xdr:colOff>95250</xdr:colOff>
      <xdr:row>61</xdr:row>
      <xdr:rowOff>50133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34910</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93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101886</xdr:rowOff>
    </xdr:from>
    <xdr:to>
      <xdr:col>73</xdr:col>
      <xdr:colOff>44450</xdr:colOff>
      <xdr:row>61</xdr:row>
      <xdr:rowOff>32036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8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16813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83185</xdr:rowOff>
    </xdr:from>
    <xdr:to>
      <xdr:col>68</xdr:col>
      <xdr:colOff>203200</xdr:colOff>
      <xdr:row>61</xdr:row>
      <xdr:rowOff>13335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169562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90424</xdr:rowOff>
    </xdr:from>
    <xdr:to>
      <xdr:col>64</xdr:col>
      <xdr:colOff>152400</xdr:colOff>
      <xdr:row>61</xdr:row>
      <xdr:rowOff>20574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5351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年度に借り入れた大型事業（小学校建設等）に係る緊急防災・減災事業債が償還終了したことなどにより、令和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年度においては実質公債費比率が</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今後も公債費の割合が横ばいとなることが見込まれるため、引き続き、自主財源の確保や有利な財源措置に努めていく。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67056</xdr:rowOff>
    </xdr:from>
    <xdr:to>
      <xdr:col>81</xdr:col>
      <xdr:colOff>44450</xdr:colOff>
      <xdr:row>43</xdr:row>
      <xdr:rowOff>133858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410706"/>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105935</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7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133858</xdr:rowOff>
    </xdr:from>
    <xdr:to>
      <xdr:col>81</xdr:col>
      <xdr:colOff>133350</xdr:colOff>
      <xdr:row>43</xdr:row>
      <xdr:rowOff>133858</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0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153433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54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67056</xdr:rowOff>
    </xdr:from>
    <xdr:to>
      <xdr:col>81</xdr:col>
      <xdr:colOff>133350</xdr:colOff>
      <xdr:row>37</xdr:row>
      <xdr:rowOff>67056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41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136398</xdr:rowOff>
    </xdr:from>
    <xdr:to>
      <xdr:col>81</xdr:col>
      <xdr:colOff>44450</xdr:colOff>
      <xdr:row>42</xdr:row>
      <xdr:rowOff>146050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337298"/>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85361</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141224</xdr:rowOff>
    </xdr:from>
    <xdr:to>
      <xdr:col>77</xdr:col>
      <xdr:colOff>44450</xdr:colOff>
      <xdr:row>42</xdr:row>
      <xdr:rowOff>146050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4212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64008</xdr:rowOff>
    </xdr:from>
    <xdr:to>
      <xdr:col>77</xdr:col>
      <xdr:colOff>95250</xdr:colOff>
      <xdr:row>41</xdr:row>
      <xdr:rowOff>165608</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4335</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2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131572</xdr:rowOff>
    </xdr:from>
    <xdr:to>
      <xdr:col>72</xdr:col>
      <xdr:colOff>203200</xdr:colOff>
      <xdr:row>42</xdr:row>
      <xdr:rowOff>141224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32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112268</xdr:rowOff>
    </xdr:from>
    <xdr:to>
      <xdr:col>68</xdr:col>
      <xdr:colOff>152400</xdr:colOff>
      <xdr:row>42</xdr:row>
      <xdr:rowOff>131572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3131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35052</xdr:rowOff>
    </xdr:from>
    <xdr:to>
      <xdr:col>64</xdr:col>
      <xdr:colOff>152400</xdr:colOff>
      <xdr:row>41</xdr:row>
      <xdr:rowOff>136652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146829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85598</xdr:rowOff>
    </xdr:from>
    <xdr:to>
      <xdr:col>81</xdr:col>
      <xdr:colOff>95250</xdr:colOff>
      <xdr:row>43</xdr:row>
      <xdr:rowOff>15748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8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57675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5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90424</xdr:rowOff>
    </xdr:from>
    <xdr:to>
      <xdr:col>73</xdr:col>
      <xdr:colOff>44450</xdr:colOff>
      <xdr:row>43</xdr:row>
      <xdr:rowOff>20574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5351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80772</xdr:rowOff>
    </xdr:from>
    <xdr:to>
      <xdr:col>68</xdr:col>
      <xdr:colOff>203200</xdr:colOff>
      <xdr:row>43</xdr:row>
      <xdr:rowOff>10922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167149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61468</xdr:rowOff>
    </xdr:from>
    <xdr:to>
      <xdr:col>64</xdr:col>
      <xdr:colOff>152400</xdr:colOff>
      <xdr:row>42</xdr:row>
      <xdr:rowOff>163068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147845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年度以降、小国小学校建設等の大型事業を実施したことから、起債残高が大幅に増加するとともに、下水道事業特別会計における負担も大きくなっている。しかしコロナ禍で新型コロナウイルス感染症関連の補助金等に加え、ふるさと納税等の増加により、財政調整基金の取崩がなく、積立を行ったことで基金残高が増加傾向にあり、将来負担比率は前年度から</a:t>
          </a:r>
          <a:r>
            <a:rPr kumimoji="1" lang="en-US" altLang="ja-JP" sz="1200">
              <a:latin typeface="ＭＳ Ｐゴシック" panose="020B0600070205080204" pitchFamily="50" charset="-128"/>
              <a:ea typeface="ＭＳ Ｐゴシック" panose="020B0600070205080204" pitchFamily="50" charset="-128"/>
            </a:rPr>
            <a:t>9.8</a:t>
          </a:r>
          <a:r>
            <a:rPr kumimoji="1" lang="ja-JP" altLang="en-US" sz="1200">
              <a:latin typeface="ＭＳ Ｐゴシック" panose="020B0600070205080204" pitchFamily="50" charset="-128"/>
              <a:ea typeface="ＭＳ Ｐゴシック" panose="020B0600070205080204" pitchFamily="50" charset="-128"/>
            </a:rPr>
            <a:t>ポイント減少した。</a:t>
          </a:r>
        </a:p>
        <a:p>
          <a:r>
            <a:rPr kumimoji="1" lang="ja-JP" altLang="en-US" sz="1200">
              <a:latin typeface="ＭＳ Ｐゴシック" panose="020B0600070205080204" pitchFamily="50" charset="-128"/>
              <a:ea typeface="ＭＳ Ｐゴシック" panose="020B0600070205080204" pitchFamily="50" charset="-128"/>
            </a:rPr>
            <a:t>　ここ数年は改善傾向にあるが、コロナ関連の補助金や交付税等によって大きく左右されるため、今後も高い水準で推移することが見込まれることから、より有利な財源の確保と計画的な起債活用に努めていく必要があ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61504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33581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80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61504</xdr:rowOff>
    </xdr:from>
    <xdr:to>
      <xdr:col>81</xdr:col>
      <xdr:colOff>133350</xdr:colOff>
      <xdr:row>22</xdr:row>
      <xdr:rowOff>61504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833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150283</xdr:rowOff>
    </xdr:from>
    <xdr:to>
      <xdr:col>81</xdr:col>
      <xdr:colOff>44450</xdr:colOff>
      <xdr:row>17</xdr:row>
      <xdr:rowOff>91440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893483"/>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91440</xdr:rowOff>
    </xdr:from>
    <xdr:to>
      <xdr:col>77</xdr:col>
      <xdr:colOff>44450</xdr:colOff>
      <xdr:row>18</xdr:row>
      <xdr:rowOff>24553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00609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24553</xdr:rowOff>
    </xdr:from>
    <xdr:to>
      <xdr:col>72</xdr:col>
      <xdr:colOff>203200</xdr:colOff>
      <xdr:row>18</xdr:row>
      <xdr:rowOff>107285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110653"/>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107285</xdr:rowOff>
    </xdr:from>
    <xdr:to>
      <xdr:col>68</xdr:col>
      <xdr:colOff>152400</xdr:colOff>
      <xdr:row>19</xdr:row>
      <xdr:rowOff>121981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193385"/>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99483</xdr:rowOff>
    </xdr:from>
    <xdr:to>
      <xdr:col>81</xdr:col>
      <xdr:colOff>95250</xdr:colOff>
      <xdr:row>17</xdr:row>
      <xdr:rowOff>29633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84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71560</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814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40640</xdr:rowOff>
    </xdr:from>
    <xdr:to>
      <xdr:col>77</xdr:col>
      <xdr:colOff>95250</xdr:colOff>
      <xdr:row>17</xdr:row>
      <xdr:rowOff>142240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127017</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04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145203</xdr:rowOff>
    </xdr:from>
    <xdr:to>
      <xdr:col>73</xdr:col>
      <xdr:colOff>44450</xdr:colOff>
      <xdr:row>18</xdr:row>
      <xdr:rowOff>75353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0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60130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14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56485</xdr:rowOff>
    </xdr:from>
    <xdr:to>
      <xdr:col>68</xdr:col>
      <xdr:colOff>203200</xdr:colOff>
      <xdr:row>18</xdr:row>
      <xdr:rowOff>158085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14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142862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22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71181</xdr:rowOff>
    </xdr:from>
    <xdr:to>
      <xdr:col>64</xdr:col>
      <xdr:colOff>152400</xdr:colOff>
      <xdr:row>20</xdr:row>
      <xdr:rowOff>1331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32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157558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41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月定員管理適正化計画を策定し、平成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月に見直しを行っており、職員数の削減、特殊勤務手当の廃止、特別職の報酬や管理職手当の減額等に取り組んできた経過がある。これまでの継続的な人件費の抑制に努めてきた結果、</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％と類似団体内平均値を下回っている。今後も定員管理適正化計画をふまえ、人件費の抑制に努める。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74422</xdr:rowOff>
    </xdr:from>
    <xdr:to>
      <xdr:col>24</xdr:col>
      <xdr:colOff>25400</xdr:colOff>
      <xdr:row>42</xdr:row>
      <xdr:rowOff>3556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32272"/>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147083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xdr:rowOff>
    </xdr:from>
    <xdr:to>
      <xdr:col>24</xdr:col>
      <xdr:colOff>114300</xdr:colOff>
      <xdr:row>42</xdr:row>
      <xdr:rowOff>3556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160799</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74422</xdr:rowOff>
    </xdr:from>
    <xdr:to>
      <xdr:col>24</xdr:col>
      <xdr:colOff>114300</xdr:colOff>
      <xdr:row>33</xdr:row>
      <xdr:rowOff>74422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3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2040"/>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153433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35</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62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165862</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666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90424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35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60198</xdr:rowOff>
    </xdr:from>
    <xdr:to>
      <xdr:col>11</xdr:col>
      <xdr:colOff>60325</xdr:colOff>
      <xdr:row>37</xdr:row>
      <xdr:rowOff>161798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115062</xdr:rowOff>
    </xdr:from>
    <xdr:to>
      <xdr:col>15</xdr:col>
      <xdr:colOff>149225</xdr:colOff>
      <xdr:row>36</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55389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39624</xdr:rowOff>
    </xdr:from>
    <xdr:to>
      <xdr:col>11</xdr:col>
      <xdr:colOff>60325</xdr:colOff>
      <xdr:row>36</xdr:row>
      <xdr:rowOff>141224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151401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会計年度任用職員制度が導入したことで、これまで物件費扱いであった賃金が人件費である報酬に変わったため、令和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年度に大幅に減少した。令和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年度においても類似団体平均よりも低くなっているが、閉校校舎の管理経費や観光施設等の公共施設全般について、施設の老朽化等により修繕や管理経費が膨らんでいる状況にある。</a:t>
          </a:r>
        </a:p>
        <a:p>
          <a:r>
            <a:rPr kumimoji="1" lang="ja-JP" altLang="en-US" sz="1300">
              <a:latin typeface="ＭＳ Ｐゴシック" panose="020B0600070205080204" pitchFamily="50" charset="-128"/>
              <a:ea typeface="ＭＳ Ｐゴシック" panose="020B0600070205080204" pitchFamily="50" charset="-128"/>
            </a:rPr>
            <a:t>　施設管理への指定管理者制度の導入により経費削減を図っているが、今後も歳出全般の抑制に努めていく。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123190</xdr:rowOff>
    </xdr:from>
    <xdr:to>
      <xdr:col>82</xdr:col>
      <xdr:colOff>107950</xdr:colOff>
      <xdr:row>22</xdr:row>
      <xdr:rowOff>12700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520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38117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123190</xdr:rowOff>
    </xdr:from>
    <xdr:to>
      <xdr:col>82</xdr:col>
      <xdr:colOff>196850</xdr:colOff>
      <xdr:row>13</xdr:row>
      <xdr:rowOff>123190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146050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568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101617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44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85090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035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6367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31750</xdr:rowOff>
    </xdr:from>
    <xdr:to>
      <xdr:col>73</xdr:col>
      <xdr:colOff>180975</xdr:colOff>
      <xdr:row>15</xdr:row>
      <xdr:rowOff>46990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03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22860</xdr:rowOff>
    </xdr:from>
    <xdr:to>
      <xdr:col>74</xdr:col>
      <xdr:colOff>31750</xdr:colOff>
      <xdr:row>16</xdr:row>
      <xdr:rowOff>124460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109237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187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45720</xdr:rowOff>
    </xdr:from>
    <xdr:to>
      <xdr:col>69</xdr:col>
      <xdr:colOff>142875</xdr:colOff>
      <xdr:row>16</xdr:row>
      <xdr:rowOff>147320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132097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111777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34290</xdr:rowOff>
    </xdr:from>
    <xdr:to>
      <xdr:col>78</xdr:col>
      <xdr:colOff>120650</xdr:colOff>
      <xdr:row>15</xdr:row>
      <xdr:rowOff>135890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146067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107967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児童手当や町独自の子育て支援策等を推進している一方で、町立保育園の閉園に伴い、在園生を受け入れた民間保育園における保育所入所児童委託事業費が増加したことなどから、前年度から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％となったが、依然として類似団体を下回っている。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年以降は類似団体平均を下回ることとなったが、今後とも町独自の手厚い支援の体制は継続しながらも、より適正で効率的な事業の執行を図っていく。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62</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281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56</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6710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56</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671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56</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152400</xdr:rowOff>
    </xdr:from>
    <xdr:to>
      <xdr:col>15</xdr:col>
      <xdr:colOff>149225</xdr:colOff>
      <xdr:row>57</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58</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7663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特別会計等での繰り出しについては、給付費の増加により抑制が困難となってきている。下水道事業特別会計では、管渠建設事業等により繰出金額は増加傾向であったが、資本費平準化債の活用等により抑制を図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年度は、前年度に比較して</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ポイントとなり、類似団体内平均値を下回ることとなった。</a:t>
          </a:r>
        </a:p>
        <a:p>
          <a:r>
            <a:rPr kumimoji="1" lang="ja-JP" altLang="en-US" sz="1300">
              <a:latin typeface="ＭＳ Ｐゴシック" panose="020B0600070205080204" pitchFamily="50" charset="-128"/>
              <a:ea typeface="ＭＳ Ｐゴシック" panose="020B0600070205080204" pitchFamily="50" charset="-128"/>
            </a:rPr>
            <a:t>　今後も特別会計に対する繰出金については、事業内容の見直しや事業量の精査等により、繰出額の抑制を図っていく。</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a:extLst>
            <a:ext uri="{FF2B5EF4-FFF2-40B4-BE49-F238E27FC236}">
              <a16:creationId xmlns:a16="http://schemas.microsoft.com/office/drawing/2014/main" id="{00000000-0008-0000-0400-0000F2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102507</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6510000" y="8938985"/>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4" name="その他最小値テキスト">
          <a:extLst>
            <a:ext uri="{FF2B5EF4-FFF2-40B4-BE49-F238E27FC236}">
              <a16:creationId xmlns:a16="http://schemas.microsoft.com/office/drawing/2014/main" id="{00000000-0008-0000-0400-0000F4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6" name="その他最大値テキスト">
          <a:extLst>
            <a:ext uri="{FF2B5EF4-FFF2-40B4-BE49-F238E27FC236}">
              <a16:creationId xmlns:a16="http://schemas.microsoft.com/office/drawing/2014/main" id="{00000000-0008-0000-0400-0000F6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29028</xdr:rowOff>
    </xdr:from>
    <xdr:to>
      <xdr:col>82</xdr:col>
      <xdr:colOff>107950</xdr:colOff>
      <xdr:row>57</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5671800" y="9287328"/>
          <a:ext cx="838200" cy="56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42834</xdr:rowOff>
    </xdr:from>
    <xdr:ext cx="762000" cy="259045"/>
    <xdr:sp macro="" textlink="">
      <xdr:nvSpPr>
        <xdr:cNvPr id="249" name="その他平均値テキスト">
          <a:extLst>
            <a:ext uri="{FF2B5EF4-FFF2-40B4-BE49-F238E27FC236}">
              <a16:creationId xmlns:a16="http://schemas.microsoft.com/office/drawing/2014/main" id="{00000000-0008-0000-0400-0000F9000000}"/>
            </a:ext>
          </a:extLst>
        </xdr:cNvPr>
        <xdr:cNvSpPr txBox="1"/>
      </xdr:nvSpPr>
      <xdr:spPr>
        <a:xfrm>
          <a:off x="16598900" y="9644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78015</xdr:rowOff>
    </xdr:from>
    <xdr:to>
      <xdr:col>78</xdr:col>
      <xdr:colOff>69850</xdr:colOff>
      <xdr:row>57</xdr:row>
      <xdr:rowOff>80735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4782800" y="9679215"/>
          <a:ext cx="889000" cy="17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57</xdr:row>
      <xdr:rowOff>91622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893800" y="9679215"/>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40112</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4401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26307</xdr:rowOff>
    </xdr:from>
    <xdr:to>
      <xdr:col>69</xdr:col>
      <xdr:colOff>92075</xdr:colOff>
      <xdr:row>57</xdr:row>
      <xdr:rowOff>91622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004800" y="9798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62593</xdr:rowOff>
    </xdr:from>
    <xdr:to>
      <xdr:col>69</xdr:col>
      <xdr:colOff>142875</xdr:colOff>
      <xdr:row>57</xdr:row>
      <xdr:rowOff>164193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843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148970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512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2954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42834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623800" y="998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149678</xdr:rowOff>
    </xdr:from>
    <xdr:to>
      <xdr:col>82</xdr:col>
      <xdr:colOff>158750</xdr:colOff>
      <xdr:row>54</xdr:row>
      <xdr:rowOff>79828</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6459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166205</xdr:rowOff>
    </xdr:from>
    <xdr:ext cx="762000" cy="259045"/>
    <xdr:sp macro="" textlink="">
      <xdr:nvSpPr>
        <xdr:cNvPr id="268" name="その他該当値テキスト">
          <a:extLst>
            <a:ext uri="{FF2B5EF4-FFF2-40B4-BE49-F238E27FC236}">
              <a16:creationId xmlns:a16="http://schemas.microsoft.com/office/drawing/2014/main" id="{00000000-0008-0000-0400-00000C010000}"/>
            </a:ext>
          </a:extLst>
        </xdr:cNvPr>
        <xdr:cNvSpPr txBox="1"/>
      </xdr:nvSpPr>
      <xdr:spPr>
        <a:xfrm>
          <a:off x="16598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29935</xdr:rowOff>
    </xdr:from>
    <xdr:to>
      <xdr:col>78</xdr:col>
      <xdr:colOff>120650</xdr:colOff>
      <xdr:row>57</xdr:row>
      <xdr:rowOff>131535</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5621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27215</xdr:rowOff>
    </xdr:from>
    <xdr:to>
      <xdr:col>74</xdr:col>
      <xdr:colOff>31750</xdr:colOff>
      <xdr:row>56</xdr:row>
      <xdr:rowOff>128815</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4732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40822</xdr:rowOff>
    </xdr:from>
    <xdr:to>
      <xdr:col>69</xdr:col>
      <xdr:colOff>142875</xdr:colOff>
      <xdr:row>57</xdr:row>
      <xdr:rowOff>142422</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3843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152599</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512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146957</xdr:rowOff>
    </xdr:from>
    <xdr:to>
      <xdr:col>65</xdr:col>
      <xdr:colOff>53975</xdr:colOff>
      <xdr:row>57</xdr:row>
      <xdr:rowOff>77107</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2954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87284</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2623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一般的な補助金等に加えて、各企業会計等への負担金による影響が大きくなっており、類似団体と比較して上回る結果となっている。</a:t>
          </a:r>
        </a:p>
        <a:p>
          <a:r>
            <a:rPr kumimoji="1" lang="ja-JP" altLang="en-US" sz="1300">
              <a:latin typeface="ＭＳ Ｐゴシック" panose="020B0600070205080204" pitchFamily="50" charset="-128"/>
              <a:ea typeface="ＭＳ Ｐゴシック" panose="020B0600070205080204" pitchFamily="50" charset="-128"/>
            </a:rPr>
            <a:t>　前年度からは</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24.8</a:t>
          </a:r>
          <a:r>
            <a:rPr kumimoji="1" lang="ja-JP" altLang="en-US" sz="1300">
              <a:latin typeface="ＭＳ Ｐゴシック" panose="020B0600070205080204" pitchFamily="50" charset="-128"/>
              <a:ea typeface="ＭＳ Ｐゴシック" panose="020B0600070205080204" pitchFamily="50" charset="-128"/>
            </a:rPr>
            <a:t>％となっており、今後とも規模に見合った歳出抑制、自主財源の確保に努めていく。</a:t>
          </a:r>
        </a:p>
      </xdr:txBody>
    </xdr:sp>
    <xdr:clientData/>
  </xdr:twoCellAnchor>
  <xdr:oneCellAnchor>
    <xdr:from>
      <xdr:col>62</xdr:col>
      <xdr:colOff>6350</xdr:colOff>
      <xdr:row>29</xdr:row>
      <xdr:rowOff>107950</xdr:rowOff>
    </xdr:from>
    <xdr:ext cx="298543" cy="225703"/>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94996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55716"/>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67073</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692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94996</xdr:rowOff>
    </xdr:from>
    <xdr:to>
      <xdr:col>82</xdr:col>
      <xdr:colOff>196850</xdr:colOff>
      <xdr:row>40</xdr:row>
      <xdr:rowOff>94996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695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90424</xdr:rowOff>
    </xdr:from>
    <xdr:to>
      <xdr:col>82</xdr:col>
      <xdr:colOff>107950</xdr:colOff>
      <xdr:row>40</xdr:row>
      <xdr:rowOff>3556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6605524"/>
          <a:ext cx="8382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90441</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165862</xdr:rowOff>
    </xdr:from>
    <xdr:to>
      <xdr:col>78</xdr:col>
      <xdr:colOff>69850</xdr:colOff>
      <xdr:row>38</xdr:row>
      <xdr:rowOff>90424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782800" y="65095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17272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893800" y="65095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149352</xdr:rowOff>
    </xdr:from>
    <xdr:to>
      <xdr:col>74</xdr:col>
      <xdr:colOff>31750</xdr:colOff>
      <xdr:row>37</xdr:row>
      <xdr:rowOff>79502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38</xdr:row>
      <xdr:rowOff>67564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65323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158496</xdr:rowOff>
    </xdr:from>
    <xdr:to>
      <xdr:col>69</xdr:col>
      <xdr:colOff>142875</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124206</xdr:rowOff>
    </xdr:from>
    <xdr:to>
      <xdr:col>82</xdr:col>
      <xdr:colOff>158750</xdr:colOff>
      <xdr:row>40</xdr:row>
      <xdr:rowOff>54356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681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32783</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671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39624</xdr:rowOff>
    </xdr:from>
    <xdr:to>
      <xdr:col>78</xdr:col>
      <xdr:colOff>120650</xdr:colOff>
      <xdr:row>38</xdr:row>
      <xdr:rowOff>141224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126001</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664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115062</xdr:rowOff>
    </xdr:from>
    <xdr:to>
      <xdr:col>74</xdr:col>
      <xdr:colOff>31750</xdr:colOff>
      <xdr:row>38</xdr:row>
      <xdr:rowOff>45212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29989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16764</xdr:rowOff>
    </xdr:from>
    <xdr:to>
      <xdr:col>65</xdr:col>
      <xdr:colOff>53975</xdr:colOff>
      <xdr:row>38</xdr:row>
      <xdr:rowOff>118364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103141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年度以降に実施してきた、小国小学校本体工事等の大規模事業に加え、道路整備事業等の元金償還が開始となったことに伴い、類似団体内平均値を大きく上回る</a:t>
          </a:r>
          <a:r>
            <a:rPr kumimoji="1" lang="en-US" altLang="ja-JP" sz="1300">
              <a:latin typeface="ＭＳ Ｐゴシック" panose="020B0600070205080204" pitchFamily="50" charset="-128"/>
              <a:ea typeface="ＭＳ Ｐゴシック" panose="020B0600070205080204" pitchFamily="50" charset="-128"/>
            </a:rPr>
            <a:t>21.3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公債費については今後も横ばいとなることが見込まれることから、自主財源の確保や財源措置のある有利な地方債制度の活用を図るとともに、引き続き歳出全般の抑制に努めていく。</a:t>
          </a: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85089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517120"/>
          <a:ext cx="0" cy="128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57166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7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85089</xdr:rowOff>
    </xdr:from>
    <xdr:to>
      <xdr:col>24</xdr:col>
      <xdr:colOff>114300</xdr:colOff>
      <xdr:row>80</xdr:row>
      <xdr:rowOff>85089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0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119380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3019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43197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29019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100330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237211"/>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41911</xdr:rowOff>
    </xdr:from>
    <xdr:to>
      <xdr:col>20</xdr:col>
      <xdr:colOff>38100</xdr:colOff>
      <xdr:row>76</xdr:row>
      <xdr:rowOff>143511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153687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92711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32372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3811</xdr:rowOff>
    </xdr:from>
    <xdr:to>
      <xdr:col>15</xdr:col>
      <xdr:colOff>149225</xdr:colOff>
      <xdr:row>76</xdr:row>
      <xdr:rowOff>105411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111761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2943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153687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68580</xdr:rowOff>
    </xdr:from>
    <xdr:to>
      <xdr:col>24</xdr:col>
      <xdr:colOff>76200</xdr:colOff>
      <xdr:row>77</xdr:row>
      <xdr:rowOff>170180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40657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49530</xdr:rowOff>
    </xdr:from>
    <xdr:to>
      <xdr:col>20</xdr:col>
      <xdr:colOff>38100</xdr:colOff>
      <xdr:row>77</xdr:row>
      <xdr:rowOff>151130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135907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71138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60961</xdr:rowOff>
    </xdr:from>
    <xdr:to>
      <xdr:col>6</xdr:col>
      <xdr:colOff>171450</xdr:colOff>
      <xdr:row>77</xdr:row>
      <xdr:rowOff>162561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147338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公債費が増加傾向にあるため、全体的に歳出抑制を図っているが、次期総合センター建設に向けた設計業務などが始まり、前年度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69.9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類似団体内平均値を下回っているものの、今後も歳出全般の抑制と自主財源の確保に努めていく。</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124714</xdr:rowOff>
    </xdr:from>
    <xdr:to>
      <xdr:col>82</xdr:col>
      <xdr:colOff>107950</xdr:colOff>
      <xdr:row>79</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911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78503</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106426</xdr:rowOff>
    </xdr:from>
    <xdr:to>
      <xdr:col>82</xdr:col>
      <xdr:colOff>196850</xdr:colOff>
      <xdr:row>79</xdr:row>
      <xdr:rowOff>106426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39641</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1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124714</xdr:rowOff>
    </xdr:from>
    <xdr:to>
      <xdr:col>82</xdr:col>
      <xdr:colOff>196850</xdr:colOff>
      <xdr:row>72</xdr:row>
      <xdr:rowOff>124714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9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37846</xdr:rowOff>
    </xdr:from>
    <xdr:to>
      <xdr:col>82</xdr:col>
      <xdr:colOff>107950</xdr:colOff>
      <xdr:row>74</xdr:row>
      <xdr:rowOff>124714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72514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84853</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772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112776</xdr:rowOff>
    </xdr:from>
    <xdr:to>
      <xdr:col>82</xdr:col>
      <xdr:colOff>158750</xdr:colOff>
      <xdr:row>75</xdr:row>
      <xdr:rowOff>42926</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117856</xdr:rowOff>
    </xdr:from>
    <xdr:to>
      <xdr:col>78</xdr:col>
      <xdr:colOff>69850</xdr:colOff>
      <xdr:row>74</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63370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162577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4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117856</xdr:rowOff>
    </xdr:from>
    <xdr:to>
      <xdr:col>73</xdr:col>
      <xdr:colOff>180975</xdr:colOff>
      <xdr:row>74</xdr:row>
      <xdr:rowOff>53848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2633706"/>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xdr:rowOff>
    </xdr:from>
    <xdr:to>
      <xdr:col>74</xdr:col>
      <xdr:colOff>31750</xdr:colOff>
      <xdr:row>74</xdr:row>
      <xdr:rowOff>118364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103141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53848</xdr:rowOff>
    </xdr:from>
    <xdr:to>
      <xdr:col>69</xdr:col>
      <xdr:colOff>92075</xdr:colOff>
      <xdr:row>74</xdr:row>
      <xdr:rowOff>120142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74114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103632</xdr:rowOff>
    </xdr:from>
    <xdr:to>
      <xdr:col>69</xdr:col>
      <xdr:colOff>142875</xdr:colOff>
      <xdr:row>75</xdr:row>
      <xdr:rowOff>33782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18559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73914</xdr:rowOff>
    </xdr:from>
    <xdr:to>
      <xdr:col>82</xdr:col>
      <xdr:colOff>158750</xdr:colOff>
      <xdr:row>75</xdr:row>
      <xdr:rowOff>4064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76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90441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06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158496</xdr:rowOff>
    </xdr:from>
    <xdr:to>
      <xdr:col>78</xdr:col>
      <xdr:colOff>120650</xdr:colOff>
      <xdr:row>74</xdr:row>
      <xdr:rowOff>88646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7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98823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43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67056</xdr:rowOff>
    </xdr:from>
    <xdr:to>
      <xdr:col>74</xdr:col>
      <xdr:colOff>31750</xdr:colOff>
      <xdr:row>73</xdr:row>
      <xdr:rowOff>168656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8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7383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5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xdr:rowOff>
    </xdr:from>
    <xdr:to>
      <xdr:col>69</xdr:col>
      <xdr:colOff>142875</xdr:colOff>
      <xdr:row>74</xdr:row>
      <xdr:rowOff>104648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114825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69342</xdr:rowOff>
    </xdr:from>
    <xdr:to>
      <xdr:col>65</xdr:col>
      <xdr:colOff>53975</xdr:colOff>
      <xdr:row>74</xdr:row>
      <xdr:rowOff>170942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7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9669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2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62001</xdr:rowOff>
    </xdr:from>
    <xdr:to>
      <xdr:col>29</xdr:col>
      <xdr:colOff>127000</xdr:colOff>
      <xdr:row>20</xdr:row>
      <xdr:rowOff>89845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7026"/>
          <a:ext cx="0" cy="13994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61922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89845</xdr:rowOff>
    </xdr:from>
    <xdr:to>
      <xdr:col>30</xdr:col>
      <xdr:colOff>25400</xdr:colOff>
      <xdr:row>20</xdr:row>
      <xdr:rowOff>89845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664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148378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62001</xdr:rowOff>
    </xdr:from>
    <xdr:to>
      <xdr:col>30</xdr:col>
      <xdr:colOff>25400</xdr:colOff>
      <xdr:row>12</xdr:row>
      <xdr:rowOff>62001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70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136715</xdr:rowOff>
    </xdr:from>
    <xdr:to>
      <xdr:col>29</xdr:col>
      <xdr:colOff>127000</xdr:colOff>
      <xdr:row>17</xdr:row>
      <xdr:rowOff>25098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27540"/>
          <a:ext cx="647700" cy="59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49092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11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77015</xdr:rowOff>
    </xdr:from>
    <xdr:to>
      <xdr:col>29</xdr:col>
      <xdr:colOff>177800</xdr:colOff>
      <xdr:row>18</xdr:row>
      <xdr:rowOff>7165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25098</xdr:rowOff>
    </xdr:from>
    <xdr:to>
      <xdr:col>26</xdr:col>
      <xdr:colOff>50800</xdr:colOff>
      <xdr:row>17</xdr:row>
      <xdr:rowOff>40063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7373"/>
          <a:ext cx="698500" cy="14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119009</xdr:rowOff>
    </xdr:from>
    <xdr:to>
      <xdr:col>26</xdr:col>
      <xdr:colOff>101600</xdr:colOff>
      <xdr:row>18</xdr:row>
      <xdr:rowOff>49159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33936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67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31087</xdr:rowOff>
    </xdr:from>
    <xdr:to>
      <xdr:col>22</xdr:col>
      <xdr:colOff>114300</xdr:colOff>
      <xdr:row>17</xdr:row>
      <xdr:rowOff>40063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93362"/>
          <a:ext cx="698500" cy="8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163990</xdr:rowOff>
    </xdr:from>
    <xdr:to>
      <xdr:col>22</xdr:col>
      <xdr:colOff>165100</xdr:colOff>
      <xdr:row>18</xdr:row>
      <xdr:rowOff>94140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78917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31087</xdr:rowOff>
    </xdr:from>
    <xdr:to>
      <xdr:col>18</xdr:col>
      <xdr:colOff>177800</xdr:colOff>
      <xdr:row>17</xdr:row>
      <xdr:rowOff>158768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93362"/>
          <a:ext cx="698500" cy="127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23889</xdr:rowOff>
    </xdr:from>
    <xdr:to>
      <xdr:col>19</xdr:col>
      <xdr:colOff>38100</xdr:colOff>
      <xdr:row>18</xdr:row>
      <xdr:rowOff>125488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110266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51351</xdr:rowOff>
    </xdr:from>
    <xdr:to>
      <xdr:col>15</xdr:col>
      <xdr:colOff>101600</xdr:colOff>
      <xdr:row>18</xdr:row>
      <xdr:rowOff>152951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850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137728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7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85915</xdr:rowOff>
    </xdr:from>
    <xdr:to>
      <xdr:col>29</xdr:col>
      <xdr:colOff>177800</xdr:colOff>
      <xdr:row>17</xdr:row>
      <xdr:rowOff>16065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76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102442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21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145748</xdr:rowOff>
    </xdr:from>
    <xdr:to>
      <xdr:col>26</xdr:col>
      <xdr:colOff>101600</xdr:colOff>
      <xdr:row>17</xdr:row>
      <xdr:rowOff>75898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6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86075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5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160713</xdr:rowOff>
    </xdr:from>
    <xdr:to>
      <xdr:col>22</xdr:col>
      <xdr:colOff>165100</xdr:colOff>
      <xdr:row>17</xdr:row>
      <xdr:rowOff>90863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51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101040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151737</xdr:rowOff>
    </xdr:from>
    <xdr:to>
      <xdr:col>19</xdr:col>
      <xdr:colOff>38100</xdr:colOff>
      <xdr:row>17</xdr:row>
      <xdr:rowOff>81887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42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1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107968</xdr:rowOff>
    </xdr:from>
    <xdr:to>
      <xdr:col>15</xdr:col>
      <xdr:colOff>101600</xdr:colOff>
      <xdr:row>18</xdr:row>
      <xdr:rowOff>38118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0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48295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3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331109</xdr:rowOff>
    </xdr:from>
    <xdr:to>
      <xdr:col>29</xdr:col>
      <xdr:colOff>127000</xdr:colOff>
      <xdr:row>38</xdr:row>
      <xdr:rowOff>19710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55659"/>
          <a:ext cx="0" cy="12316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334687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5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19710</xdr:rowOff>
    </xdr:from>
    <xdr:to>
      <xdr:col>30</xdr:col>
      <xdr:colOff>25400</xdr:colOff>
      <xdr:row>38</xdr:row>
      <xdr:rowOff>19710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873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74586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99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331109</xdr:rowOff>
    </xdr:from>
    <xdr:to>
      <xdr:col>30</xdr:col>
      <xdr:colOff>25400</xdr:colOff>
      <xdr:row>33</xdr:row>
      <xdr:rowOff>331109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556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39812</xdr:rowOff>
    </xdr:from>
    <xdr:to>
      <xdr:col>29</xdr:col>
      <xdr:colOff>127000</xdr:colOff>
      <xdr:row>35</xdr:row>
      <xdr:rowOff>76602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50162"/>
          <a:ext cx="647700" cy="36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204602</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14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232525</xdr:rowOff>
    </xdr:from>
    <xdr:to>
      <xdr:col>29</xdr:col>
      <xdr:colOff>177800</xdr:colOff>
      <xdr:row>35</xdr:row>
      <xdr:rowOff>334125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428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39812</xdr:rowOff>
    </xdr:from>
    <xdr:to>
      <xdr:col>26</xdr:col>
      <xdr:colOff>50800</xdr:colOff>
      <xdr:row>35</xdr:row>
      <xdr:rowOff>73423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50162"/>
          <a:ext cx="698500" cy="33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234033</xdr:rowOff>
    </xdr:from>
    <xdr:to>
      <xdr:col>26</xdr:col>
      <xdr:colOff>101600</xdr:colOff>
      <xdr:row>35</xdr:row>
      <xdr:rowOff>335633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4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320410</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30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73423</xdr:rowOff>
    </xdr:from>
    <xdr:to>
      <xdr:col>22</xdr:col>
      <xdr:colOff>114300</xdr:colOff>
      <xdr:row>35</xdr:row>
      <xdr:rowOff>113223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83773"/>
          <a:ext cx="698500" cy="398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263423</xdr:rowOff>
    </xdr:from>
    <xdr:to>
      <xdr:col>22</xdr:col>
      <xdr:colOff>165100</xdr:colOff>
      <xdr:row>36</xdr:row>
      <xdr:rowOff>22123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737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6900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6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113223</xdr:rowOff>
    </xdr:from>
    <xdr:to>
      <xdr:col>18</xdr:col>
      <xdr:colOff>177800</xdr:colOff>
      <xdr:row>35</xdr:row>
      <xdr:rowOff>126650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23573"/>
          <a:ext cx="698500" cy="13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282374</xdr:rowOff>
    </xdr:from>
    <xdr:to>
      <xdr:col>19</xdr:col>
      <xdr:colOff>38100</xdr:colOff>
      <xdr:row>36</xdr:row>
      <xdr:rowOff>41074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927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25851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299108</xdr:rowOff>
    </xdr:from>
    <xdr:to>
      <xdr:col>15</xdr:col>
      <xdr:colOff>101600</xdr:colOff>
      <xdr:row>36</xdr:row>
      <xdr:rowOff>57808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0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42585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9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25802</xdr:rowOff>
    </xdr:from>
    <xdr:to>
      <xdr:col>29</xdr:col>
      <xdr:colOff>177800</xdr:colOff>
      <xdr:row>35</xdr:row>
      <xdr:rowOff>127402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36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213779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8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331912</xdr:rowOff>
    </xdr:from>
    <xdr:to>
      <xdr:col>26</xdr:col>
      <xdr:colOff>101600</xdr:colOff>
      <xdr:row>35</xdr:row>
      <xdr:rowOff>90612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99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100789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68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22623</xdr:rowOff>
    </xdr:from>
    <xdr:to>
      <xdr:col>22</xdr:col>
      <xdr:colOff>165100</xdr:colOff>
      <xdr:row>35</xdr:row>
      <xdr:rowOff>124223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32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134401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01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62423</xdr:rowOff>
    </xdr:from>
    <xdr:to>
      <xdr:col>19</xdr:col>
      <xdr:colOff>38100</xdr:colOff>
      <xdr:row>35</xdr:row>
      <xdr:rowOff>164023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2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174200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41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75850</xdr:rowOff>
    </xdr:from>
    <xdr:to>
      <xdr:col>15</xdr:col>
      <xdr:colOff>101600</xdr:colOff>
      <xdr:row>35</xdr:row>
      <xdr:rowOff>177450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86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187627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5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68761</xdr:rowOff>
    </xdr:from>
    <xdr:to>
      <xdr:col>24</xdr:col>
      <xdr:colOff>62865</xdr:colOff>
      <xdr:row>39</xdr:row>
      <xdr:rowOff>54368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12261"/>
          <a:ext cx="1270" cy="152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58195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4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54368</xdr:rowOff>
    </xdr:from>
    <xdr:to>
      <xdr:col>24</xdr:col>
      <xdr:colOff>152400</xdr:colOff>
      <xdr:row>39</xdr:row>
      <xdr:rowOff>54368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4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15438</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68761</xdr:rowOff>
    </xdr:from>
    <xdr:to>
      <xdr:col>24</xdr:col>
      <xdr:colOff>152400</xdr:colOff>
      <xdr:row>30</xdr:row>
      <xdr:rowOff>68761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12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165203</xdr:rowOff>
    </xdr:from>
    <xdr:to>
      <xdr:col>24</xdr:col>
      <xdr:colOff>63500</xdr:colOff>
      <xdr:row>36</xdr:row>
      <xdr:rowOff>38769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65953"/>
          <a:ext cx="8382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16651</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8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38224</xdr:rowOff>
    </xdr:from>
    <xdr:to>
      <xdr:col>24</xdr:col>
      <xdr:colOff>114300</xdr:colOff>
      <xdr:row>36</xdr:row>
      <xdr:rowOff>139824</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1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33355</xdr:rowOff>
    </xdr:from>
    <xdr:to>
      <xdr:col>19</xdr:col>
      <xdr:colOff>177800</xdr:colOff>
      <xdr:row>36</xdr:row>
      <xdr:rowOff>38769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205555"/>
          <a:ext cx="889000" cy="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78997</xdr:rowOff>
    </xdr:from>
    <xdr:to>
      <xdr:col>20</xdr:col>
      <xdr:colOff>38100</xdr:colOff>
      <xdr:row>37</xdr:row>
      <xdr:rowOff>9147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274</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43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33355</xdr:rowOff>
    </xdr:from>
    <xdr:to>
      <xdr:col>15</xdr:col>
      <xdr:colOff>50800</xdr:colOff>
      <xdr:row>36</xdr:row>
      <xdr:rowOff>37726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05555"/>
          <a:ext cx="889000" cy="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105378</xdr:rowOff>
    </xdr:from>
    <xdr:to>
      <xdr:col>15</xdr:col>
      <xdr:colOff>101600</xdr:colOff>
      <xdr:row>37</xdr:row>
      <xdr:rowOff>35528</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26655</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37726</xdr:rowOff>
    </xdr:from>
    <xdr:to>
      <xdr:col>10</xdr:col>
      <xdr:colOff>114300</xdr:colOff>
      <xdr:row>37</xdr:row>
      <xdr:rowOff>91081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09926"/>
          <a:ext cx="889000" cy="22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143289</xdr:rowOff>
    </xdr:from>
    <xdr:to>
      <xdr:col>10</xdr:col>
      <xdr:colOff>165100</xdr:colOff>
      <xdr:row>37</xdr:row>
      <xdr:rowOff>73439</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64566</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124306</xdr:rowOff>
    </xdr:from>
    <xdr:to>
      <xdr:col>6</xdr:col>
      <xdr:colOff>38100</xdr:colOff>
      <xdr:row>38</xdr:row>
      <xdr:rowOff>54456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45583</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114403</xdr:rowOff>
    </xdr:from>
    <xdr:to>
      <xdr:col>24</xdr:col>
      <xdr:colOff>114300</xdr:colOff>
      <xdr:row>36</xdr:row>
      <xdr:rowOff>44553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1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137280</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6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159419</xdr:rowOff>
    </xdr:from>
    <xdr:to>
      <xdr:col>20</xdr:col>
      <xdr:colOff>38100</xdr:colOff>
      <xdr:row>36</xdr:row>
      <xdr:rowOff>89569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6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106096</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3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154005</xdr:rowOff>
    </xdr:from>
    <xdr:to>
      <xdr:col>15</xdr:col>
      <xdr:colOff>101600</xdr:colOff>
      <xdr:row>36</xdr:row>
      <xdr:rowOff>84155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5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100682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2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158376</xdr:rowOff>
    </xdr:from>
    <xdr:to>
      <xdr:col>10</xdr:col>
      <xdr:colOff>165100</xdr:colOff>
      <xdr:row>36</xdr:row>
      <xdr:rowOff>88526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5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105053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93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40281</xdr:rowOff>
    </xdr:from>
    <xdr:to>
      <xdr:col>6</xdr:col>
      <xdr:colOff>38100</xdr:colOff>
      <xdr:row>37</xdr:row>
      <xdr:rowOff>141881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8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158408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15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52857</xdr:rowOff>
    </xdr:from>
    <xdr:to>
      <xdr:col>24</xdr:col>
      <xdr:colOff>62865</xdr:colOff>
      <xdr:row>58</xdr:row>
      <xdr:rowOff>92386</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625357"/>
          <a:ext cx="1270" cy="1411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96213</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1004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92386</xdr:rowOff>
    </xdr:from>
    <xdr:to>
      <xdr:col>24</xdr:col>
      <xdr:colOff>152400</xdr:colOff>
      <xdr:row>58</xdr:row>
      <xdr:rowOff>92386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10036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170984</xdr:rowOff>
    </xdr:from>
    <xdr:ext cx="690189"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4005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52857</xdr:rowOff>
    </xdr:from>
    <xdr:to>
      <xdr:col>24</xdr:col>
      <xdr:colOff>152400</xdr:colOff>
      <xdr:row>50</xdr:row>
      <xdr:rowOff>52857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62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4721</xdr:rowOff>
    </xdr:from>
    <xdr:to>
      <xdr:col>24</xdr:col>
      <xdr:colOff>63500</xdr:colOff>
      <xdr:row>58</xdr:row>
      <xdr:rowOff>5783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3797300" y="9948821"/>
          <a:ext cx="8382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146465</xdr:rowOff>
    </xdr:from>
    <xdr:ext cx="599010"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7476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123588</xdr:rowOff>
    </xdr:from>
    <xdr:to>
      <xdr:col>24</xdr:col>
      <xdr:colOff>114300</xdr:colOff>
      <xdr:row>58</xdr:row>
      <xdr:rowOff>53738</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8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5783</xdr:rowOff>
    </xdr:from>
    <xdr:to>
      <xdr:col>19</xdr:col>
      <xdr:colOff>177800</xdr:colOff>
      <xdr:row>58</xdr:row>
      <xdr:rowOff>9847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949883"/>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128687</xdr:rowOff>
    </xdr:from>
    <xdr:to>
      <xdr:col>20</xdr:col>
      <xdr:colOff>38100</xdr:colOff>
      <xdr:row>58</xdr:row>
      <xdr:rowOff>58837</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9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49964</xdr:rowOff>
    </xdr:from>
    <xdr:ext cx="599010"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497795" y="999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9847</xdr:rowOff>
    </xdr:from>
    <xdr:to>
      <xdr:col>15</xdr:col>
      <xdr:colOff>50800</xdr:colOff>
      <xdr:row>58</xdr:row>
      <xdr:rowOff>21224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953947"/>
          <a:ext cx="889000" cy="1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141191</xdr:rowOff>
    </xdr:from>
    <xdr:to>
      <xdr:col>15</xdr:col>
      <xdr:colOff>101600</xdr:colOff>
      <xdr:row>58</xdr:row>
      <xdr:rowOff>71341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913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62468</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08795" y="1000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21224</xdr:rowOff>
    </xdr:from>
    <xdr:to>
      <xdr:col>10</xdr:col>
      <xdr:colOff>114300</xdr:colOff>
      <xdr:row>58</xdr:row>
      <xdr:rowOff>23435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130300" y="9965324"/>
          <a:ext cx="889000" cy="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157146</xdr:rowOff>
    </xdr:from>
    <xdr:to>
      <xdr:col>10</xdr:col>
      <xdr:colOff>165100</xdr:colOff>
      <xdr:row>58</xdr:row>
      <xdr:rowOff>87296</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9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78423</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19795" y="10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156938</xdr:rowOff>
    </xdr:from>
    <xdr:to>
      <xdr:col>6</xdr:col>
      <xdr:colOff>38100</xdr:colOff>
      <xdr:row>58</xdr:row>
      <xdr:rowOff>87088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9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78215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30795" y="1002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125371</xdr:rowOff>
    </xdr:from>
    <xdr:to>
      <xdr:col>24</xdr:col>
      <xdr:colOff>114300</xdr:colOff>
      <xdr:row>58</xdr:row>
      <xdr:rowOff>55521</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89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102015</xdr:rowOff>
    </xdr:from>
    <xdr:ext cx="599010"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87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126433</xdr:rowOff>
    </xdr:from>
    <xdr:to>
      <xdr:col>20</xdr:col>
      <xdr:colOff>38100</xdr:colOff>
      <xdr:row>58</xdr:row>
      <xdr:rowOff>56583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89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73110</xdr:rowOff>
    </xdr:from>
    <xdr:ext cx="59901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497795" y="967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130497</xdr:rowOff>
    </xdr:from>
    <xdr:to>
      <xdr:col>15</xdr:col>
      <xdr:colOff>101600</xdr:colOff>
      <xdr:row>58</xdr:row>
      <xdr:rowOff>60647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9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77174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08795" y="967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141874</xdr:rowOff>
    </xdr:from>
    <xdr:to>
      <xdr:col>10</xdr:col>
      <xdr:colOff>165100</xdr:colOff>
      <xdr:row>58</xdr:row>
      <xdr:rowOff>72024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91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88551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19795" y="968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144085</xdr:rowOff>
    </xdr:from>
    <xdr:to>
      <xdr:col>6</xdr:col>
      <xdr:colOff>38100</xdr:colOff>
      <xdr:row>58</xdr:row>
      <xdr:rowOff>74235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91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90762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30795" y="969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59020</xdr:rowOff>
    </xdr:from>
    <xdr:to>
      <xdr:col>24</xdr:col>
      <xdr:colOff>62865</xdr:colOff>
      <xdr:row>79</xdr:row>
      <xdr:rowOff>78060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403420"/>
          <a:ext cx="1270" cy="121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81887</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62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78060</xdr:rowOff>
    </xdr:from>
    <xdr:to>
      <xdr:col>24</xdr:col>
      <xdr:colOff>152400</xdr:colOff>
      <xdr:row>79</xdr:row>
      <xdr:rowOff>78060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62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5697</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17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59020</xdr:rowOff>
    </xdr:from>
    <xdr:to>
      <xdr:col>24</xdr:col>
      <xdr:colOff>152400</xdr:colOff>
      <xdr:row>72</xdr:row>
      <xdr:rowOff>59020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403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128498</xdr:rowOff>
    </xdr:from>
    <xdr:to>
      <xdr:col>24</xdr:col>
      <xdr:colOff>63500</xdr:colOff>
      <xdr:row>74</xdr:row>
      <xdr:rowOff>54253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2129998"/>
          <a:ext cx="838200" cy="61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100181</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301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121754</xdr:rowOff>
    </xdr:from>
    <xdr:to>
      <xdr:col>24</xdr:col>
      <xdr:colOff>114300</xdr:colOff>
      <xdr:row>78</xdr:row>
      <xdr:rowOff>51904</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23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128498</xdr:rowOff>
    </xdr:from>
    <xdr:to>
      <xdr:col>19</xdr:col>
      <xdr:colOff>177800</xdr:colOff>
      <xdr:row>71</xdr:row>
      <xdr:rowOff>111517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129998"/>
          <a:ext cx="889000" cy="15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96248</xdr:rowOff>
    </xdr:from>
    <xdr:to>
      <xdr:col>20</xdr:col>
      <xdr:colOff>38100</xdr:colOff>
      <xdr:row>78</xdr:row>
      <xdr:rowOff>26398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17525</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9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111517</xdr:rowOff>
    </xdr:from>
    <xdr:to>
      <xdr:col>15</xdr:col>
      <xdr:colOff>50800</xdr:colOff>
      <xdr:row>73</xdr:row>
      <xdr:rowOff>45615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2284467"/>
          <a:ext cx="889000" cy="27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89063</xdr:rowOff>
    </xdr:from>
    <xdr:to>
      <xdr:col>15</xdr:col>
      <xdr:colOff>101600</xdr:colOff>
      <xdr:row>78</xdr:row>
      <xdr:rowOff>19213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10340</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45615</xdr:rowOff>
    </xdr:from>
    <xdr:to>
      <xdr:col>10</xdr:col>
      <xdr:colOff>114300</xdr:colOff>
      <xdr:row>75</xdr:row>
      <xdr:rowOff>147603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561465"/>
          <a:ext cx="889000" cy="44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148548</xdr:rowOff>
    </xdr:from>
    <xdr:to>
      <xdr:col>10</xdr:col>
      <xdr:colOff>165100</xdr:colOff>
      <xdr:row>78</xdr:row>
      <xdr:rowOff>78698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69825</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59982</xdr:rowOff>
    </xdr:from>
    <xdr:to>
      <xdr:col>6</xdr:col>
      <xdr:colOff>38100</xdr:colOff>
      <xdr:row>78</xdr:row>
      <xdr:rowOff>161582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152709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3453</xdr:rowOff>
    </xdr:from>
    <xdr:to>
      <xdr:col>24</xdr:col>
      <xdr:colOff>114300</xdr:colOff>
      <xdr:row>74</xdr:row>
      <xdr:rowOff>105053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69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26330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54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77698</xdr:rowOff>
    </xdr:from>
    <xdr:to>
      <xdr:col>20</xdr:col>
      <xdr:colOff>38100</xdr:colOff>
      <xdr:row>71</xdr:row>
      <xdr:rowOff>7848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07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69</xdr:row>
      <xdr:rowOff>24375</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185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60717</xdr:rowOff>
    </xdr:from>
    <xdr:to>
      <xdr:col>15</xdr:col>
      <xdr:colOff>101600</xdr:colOff>
      <xdr:row>71</xdr:row>
      <xdr:rowOff>162317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223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7394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00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166265</xdr:rowOff>
    </xdr:from>
    <xdr:to>
      <xdr:col>10</xdr:col>
      <xdr:colOff>165100</xdr:colOff>
      <xdr:row>73</xdr:row>
      <xdr:rowOff>96415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5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112942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28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96803</xdr:rowOff>
    </xdr:from>
    <xdr:to>
      <xdr:col>6</xdr:col>
      <xdr:colOff>38100</xdr:colOff>
      <xdr:row>76</xdr:row>
      <xdr:rowOff>26953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95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43480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73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72405</xdr:rowOff>
    </xdr:from>
    <xdr:to>
      <xdr:col>24</xdr:col>
      <xdr:colOff>62865</xdr:colOff>
      <xdr:row>98</xdr:row>
      <xdr:rowOff>90007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02905"/>
          <a:ext cx="1270" cy="138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93834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9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90007</xdr:rowOff>
    </xdr:from>
    <xdr:to>
      <xdr:col>24</xdr:col>
      <xdr:colOff>152400</xdr:colOff>
      <xdr:row>98</xdr:row>
      <xdr:rowOff>90007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9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19082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78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72405</xdr:rowOff>
    </xdr:from>
    <xdr:to>
      <xdr:col>24</xdr:col>
      <xdr:colOff>152400</xdr:colOff>
      <xdr:row>90</xdr:row>
      <xdr:rowOff>72405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02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170822</xdr:rowOff>
    </xdr:from>
    <xdr:to>
      <xdr:col>24</xdr:col>
      <xdr:colOff>63500</xdr:colOff>
      <xdr:row>96</xdr:row>
      <xdr:rowOff>107815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58572"/>
          <a:ext cx="838200" cy="10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24252</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83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45825</xdr:rowOff>
    </xdr:from>
    <xdr:to>
      <xdr:col>24</xdr:col>
      <xdr:colOff>114300</xdr:colOff>
      <xdr:row>96</xdr:row>
      <xdr:rowOff>147425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127617</xdr:rowOff>
    </xdr:from>
    <xdr:to>
      <xdr:col>19</xdr:col>
      <xdr:colOff>177800</xdr:colOff>
      <xdr:row>96</xdr:row>
      <xdr:rowOff>107815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415367"/>
          <a:ext cx="889000" cy="15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105305</xdr:rowOff>
    </xdr:from>
    <xdr:to>
      <xdr:col>20</xdr:col>
      <xdr:colOff>38100</xdr:colOff>
      <xdr:row>97</xdr:row>
      <xdr:rowOff>35455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26582</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127617</xdr:rowOff>
    </xdr:from>
    <xdr:to>
      <xdr:col>15</xdr:col>
      <xdr:colOff>50800</xdr:colOff>
      <xdr:row>97</xdr:row>
      <xdr:rowOff>26989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415367"/>
          <a:ext cx="889000" cy="2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161846</xdr:rowOff>
    </xdr:from>
    <xdr:to>
      <xdr:col>15</xdr:col>
      <xdr:colOff>101600</xdr:colOff>
      <xdr:row>96</xdr:row>
      <xdr:rowOff>91996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83123</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11499</xdr:rowOff>
    </xdr:from>
    <xdr:to>
      <xdr:col>10</xdr:col>
      <xdr:colOff>114300</xdr:colOff>
      <xdr:row>97</xdr:row>
      <xdr:rowOff>26989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642149"/>
          <a:ext cx="889000" cy="1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42973</xdr:rowOff>
    </xdr:from>
    <xdr:to>
      <xdr:col>10</xdr:col>
      <xdr:colOff>165100</xdr:colOff>
      <xdr:row>97</xdr:row>
      <xdr:rowOff>144573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135700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69208</xdr:rowOff>
    </xdr:from>
    <xdr:to>
      <xdr:col>6</xdr:col>
      <xdr:colOff>38100</xdr:colOff>
      <xdr:row>97</xdr:row>
      <xdr:rowOff>170808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161935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120022</xdr:rowOff>
    </xdr:from>
    <xdr:to>
      <xdr:col>24</xdr:col>
      <xdr:colOff>114300</xdr:colOff>
      <xdr:row>96</xdr:row>
      <xdr:rowOff>50172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0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142899</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5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57015</xdr:rowOff>
    </xdr:from>
    <xdr:to>
      <xdr:col>20</xdr:col>
      <xdr:colOff>38100</xdr:colOff>
      <xdr:row>96</xdr:row>
      <xdr:rowOff>158615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1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3692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29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76817</xdr:rowOff>
    </xdr:from>
    <xdr:to>
      <xdr:col>15</xdr:col>
      <xdr:colOff>101600</xdr:colOff>
      <xdr:row>96</xdr:row>
      <xdr:rowOff>6967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6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23494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1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147639</xdr:rowOff>
    </xdr:from>
    <xdr:to>
      <xdr:col>10</xdr:col>
      <xdr:colOff>165100</xdr:colOff>
      <xdr:row>97</xdr:row>
      <xdr:rowOff>77789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0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94316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8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132149</xdr:rowOff>
    </xdr:from>
    <xdr:to>
      <xdr:col>6</xdr:col>
      <xdr:colOff>38100</xdr:colOff>
      <xdr:row>97</xdr:row>
      <xdr:rowOff>62299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78826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36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43825</xdr:rowOff>
    </xdr:from>
    <xdr:to>
      <xdr:col>54</xdr:col>
      <xdr:colOff>189865</xdr:colOff>
      <xdr:row>37</xdr:row>
      <xdr:rowOff>54597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187325"/>
          <a:ext cx="1270" cy="121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58424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0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54597</xdr:rowOff>
    </xdr:from>
    <xdr:to>
      <xdr:col>55</xdr:col>
      <xdr:colOff>88900</xdr:colOff>
      <xdr:row>37</xdr:row>
      <xdr:rowOff>54597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39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161952</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6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43825</xdr:rowOff>
    </xdr:from>
    <xdr:to>
      <xdr:col>55</xdr:col>
      <xdr:colOff>88900</xdr:colOff>
      <xdr:row>30</xdr:row>
      <xdr:rowOff>43825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187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145493</xdr:rowOff>
    </xdr:from>
    <xdr:to>
      <xdr:col>55</xdr:col>
      <xdr:colOff>0</xdr:colOff>
      <xdr:row>32</xdr:row>
      <xdr:rowOff>101396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460443"/>
          <a:ext cx="8382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90407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19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111980</xdr:rowOff>
    </xdr:from>
    <xdr:to>
      <xdr:col>55</xdr:col>
      <xdr:colOff>50800</xdr:colOff>
      <xdr:row>35</xdr:row>
      <xdr:rowOff>42130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594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101396</xdr:rowOff>
    </xdr:from>
    <xdr:to>
      <xdr:col>50</xdr:col>
      <xdr:colOff>114300</xdr:colOff>
      <xdr:row>32</xdr:row>
      <xdr:rowOff>140811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5587796"/>
          <a:ext cx="889000" cy="3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122838</xdr:rowOff>
    </xdr:from>
    <xdr:to>
      <xdr:col>50</xdr:col>
      <xdr:colOff>165100</xdr:colOff>
      <xdr:row>35</xdr:row>
      <xdr:rowOff>52988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44115</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04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112140</xdr:rowOff>
    </xdr:from>
    <xdr:to>
      <xdr:col>45</xdr:col>
      <xdr:colOff>177800</xdr:colOff>
      <xdr:row>32</xdr:row>
      <xdr:rowOff>140811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5255640"/>
          <a:ext cx="889000" cy="37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167872</xdr:rowOff>
    </xdr:from>
    <xdr:to>
      <xdr:col>46</xdr:col>
      <xdr:colOff>38100</xdr:colOff>
      <xdr:row>35</xdr:row>
      <xdr:rowOff>98022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89149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112140</xdr:rowOff>
    </xdr:from>
    <xdr:to>
      <xdr:col>41</xdr:col>
      <xdr:colOff>50800</xdr:colOff>
      <xdr:row>34</xdr:row>
      <xdr:rowOff>32866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6972300" y="5255640"/>
          <a:ext cx="889000" cy="60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38105</xdr:rowOff>
    </xdr:from>
    <xdr:to>
      <xdr:col>41</xdr:col>
      <xdr:colOff>101600</xdr:colOff>
      <xdr:row>32</xdr:row>
      <xdr:rowOff>139705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130832</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143920</xdr:rowOff>
    </xdr:from>
    <xdr:to>
      <xdr:col>36</xdr:col>
      <xdr:colOff>165100</xdr:colOff>
      <xdr:row>36</xdr:row>
      <xdr:rowOff>74070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65197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94693</xdr:rowOff>
    </xdr:from>
    <xdr:to>
      <xdr:col>55</xdr:col>
      <xdr:colOff>50800</xdr:colOff>
      <xdr:row>32</xdr:row>
      <xdr:rowOff>24843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40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117570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261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50596</xdr:rowOff>
    </xdr:from>
    <xdr:to>
      <xdr:col>50</xdr:col>
      <xdr:colOff>165100</xdr:colOff>
      <xdr:row>32</xdr:row>
      <xdr:rowOff>152196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53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30</xdr:row>
      <xdr:rowOff>168723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31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90011</xdr:rowOff>
    </xdr:from>
    <xdr:to>
      <xdr:col>46</xdr:col>
      <xdr:colOff>38100</xdr:colOff>
      <xdr:row>33</xdr:row>
      <xdr:rowOff>20161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57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36688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351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61340</xdr:rowOff>
    </xdr:from>
    <xdr:to>
      <xdr:col>41</xdr:col>
      <xdr:colOff>101600</xdr:colOff>
      <xdr:row>30</xdr:row>
      <xdr:rowOff>162940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2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8017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4980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153516</xdr:rowOff>
    </xdr:from>
    <xdr:to>
      <xdr:col>36</xdr:col>
      <xdr:colOff>165100</xdr:colOff>
      <xdr:row>34</xdr:row>
      <xdr:rowOff>83666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8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100193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586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82907</xdr:rowOff>
    </xdr:from>
    <xdr:to>
      <xdr:col>54</xdr:col>
      <xdr:colOff>189865</xdr:colOff>
      <xdr:row>59</xdr:row>
      <xdr:rowOff>58206</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655407"/>
          <a:ext cx="1270" cy="151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62033</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7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58206</xdr:rowOff>
    </xdr:from>
    <xdr:to>
      <xdr:col>55</xdr:col>
      <xdr:colOff>88900</xdr:colOff>
      <xdr:row>59</xdr:row>
      <xdr:rowOff>58206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29584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43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82907</xdr:rowOff>
    </xdr:from>
    <xdr:to>
      <xdr:col>55</xdr:col>
      <xdr:colOff>88900</xdr:colOff>
      <xdr:row>50</xdr:row>
      <xdr:rowOff>82907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65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149971</xdr:rowOff>
    </xdr:from>
    <xdr:to>
      <xdr:col>55</xdr:col>
      <xdr:colOff>0</xdr:colOff>
      <xdr:row>59</xdr:row>
      <xdr:rowOff>7416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94071"/>
          <a:ext cx="838200" cy="2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33535</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061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10658</xdr:rowOff>
    </xdr:from>
    <xdr:to>
      <xdr:col>55</xdr:col>
      <xdr:colOff>50800</xdr:colOff>
      <xdr:row>58</xdr:row>
      <xdr:rowOff>112258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5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150906</xdr:rowOff>
    </xdr:from>
    <xdr:to>
      <xdr:col>50</xdr:col>
      <xdr:colOff>114300</xdr:colOff>
      <xdr:row>59</xdr:row>
      <xdr:rowOff>7416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95006"/>
          <a:ext cx="889000" cy="2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37230</xdr:rowOff>
    </xdr:from>
    <xdr:to>
      <xdr:col>50</xdr:col>
      <xdr:colOff>165100</xdr:colOff>
      <xdr:row>58</xdr:row>
      <xdr:rowOff>138830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155357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756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139884</xdr:rowOff>
    </xdr:from>
    <xdr:to>
      <xdr:col>45</xdr:col>
      <xdr:colOff>177800</xdr:colOff>
      <xdr:row>58</xdr:row>
      <xdr:rowOff>150906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83984"/>
          <a:ext cx="889000" cy="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20232</xdr:rowOff>
    </xdr:from>
    <xdr:to>
      <xdr:col>46</xdr:col>
      <xdr:colOff>38100</xdr:colOff>
      <xdr:row>58</xdr:row>
      <xdr:rowOff>121832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138359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139884</xdr:rowOff>
    </xdr:from>
    <xdr:to>
      <xdr:col>41</xdr:col>
      <xdr:colOff>50800</xdr:colOff>
      <xdr:row>58</xdr:row>
      <xdr:rowOff>161230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83984"/>
          <a:ext cx="889000" cy="2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12931</xdr:rowOff>
    </xdr:from>
    <xdr:to>
      <xdr:col>41</xdr:col>
      <xdr:colOff>101600</xdr:colOff>
      <xdr:row>58</xdr:row>
      <xdr:rowOff>114531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131058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13360</xdr:rowOff>
    </xdr:from>
    <xdr:to>
      <xdr:col>36</xdr:col>
      <xdr:colOff>165100</xdr:colOff>
      <xdr:row>58</xdr:row>
      <xdr:rowOff>114960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131487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99171</xdr:rowOff>
    </xdr:from>
    <xdr:to>
      <xdr:col>55</xdr:col>
      <xdr:colOff>50800</xdr:colOff>
      <xdr:row>59</xdr:row>
      <xdr:rowOff>29321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4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14098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5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128066</xdr:rowOff>
    </xdr:from>
    <xdr:to>
      <xdr:col>50</xdr:col>
      <xdr:colOff>165100</xdr:colOff>
      <xdr:row>59</xdr:row>
      <xdr:rowOff>58216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49343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6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100106</xdr:rowOff>
    </xdr:from>
    <xdr:to>
      <xdr:col>46</xdr:col>
      <xdr:colOff>38100</xdr:colOff>
      <xdr:row>59</xdr:row>
      <xdr:rowOff>30256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21383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6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89084</xdr:rowOff>
    </xdr:from>
    <xdr:to>
      <xdr:col>41</xdr:col>
      <xdr:colOff>101600</xdr:colOff>
      <xdr:row>59</xdr:row>
      <xdr:rowOff>19234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10361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2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110430</xdr:rowOff>
    </xdr:from>
    <xdr:to>
      <xdr:col>36</xdr:col>
      <xdr:colOff>165100</xdr:colOff>
      <xdr:row>59</xdr:row>
      <xdr:rowOff>40580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5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31707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4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77284</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78784"/>
          <a:ext cx="1270" cy="1510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23961</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5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77284</xdr:rowOff>
    </xdr:from>
    <xdr:to>
      <xdr:col>55</xdr:col>
      <xdr:colOff>88900</xdr:colOff>
      <xdr:row>70</xdr:row>
      <xdr:rowOff>77284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42363</xdr:rowOff>
    </xdr:from>
    <xdr:to>
      <xdr:col>55</xdr:col>
      <xdr:colOff>0</xdr:colOff>
      <xdr:row>79</xdr:row>
      <xdr:rowOff>43692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6913"/>
          <a:ext cx="838200" cy="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123427</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5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100550</xdr:rowOff>
    </xdr:from>
    <xdr:to>
      <xdr:col>55</xdr:col>
      <xdr:colOff>50800</xdr:colOff>
      <xdr:row>79</xdr:row>
      <xdr:rowOff>30700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40922</xdr:rowOff>
    </xdr:from>
    <xdr:to>
      <xdr:col>50</xdr:col>
      <xdr:colOff>114300</xdr:colOff>
      <xdr:row>79</xdr:row>
      <xdr:rowOff>42363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5472"/>
          <a:ext cx="889000" cy="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110896</xdr:rowOff>
    </xdr:from>
    <xdr:to>
      <xdr:col>50</xdr:col>
      <xdr:colOff>165100</xdr:colOff>
      <xdr:row>79</xdr:row>
      <xdr:rowOff>41046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8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57573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5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38821</xdr:rowOff>
    </xdr:from>
    <xdr:to>
      <xdr:col>45</xdr:col>
      <xdr:colOff>177800</xdr:colOff>
      <xdr:row>79</xdr:row>
      <xdr:rowOff>40922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3371"/>
          <a:ext cx="889000" cy="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112852</xdr:rowOff>
    </xdr:from>
    <xdr:to>
      <xdr:col>46</xdr:col>
      <xdr:colOff>38100</xdr:colOff>
      <xdr:row>79</xdr:row>
      <xdr:rowOff>43002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59529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38821</xdr:rowOff>
    </xdr:from>
    <xdr:to>
      <xdr:col>41</xdr:col>
      <xdr:colOff>50800</xdr:colOff>
      <xdr:row>79</xdr:row>
      <xdr:rowOff>39577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83371"/>
          <a:ext cx="889000" cy="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96785</xdr:rowOff>
    </xdr:from>
    <xdr:to>
      <xdr:col>41</xdr:col>
      <xdr:colOff>101600</xdr:colOff>
      <xdr:row>79</xdr:row>
      <xdr:rowOff>26935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6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43462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4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88103</xdr:rowOff>
    </xdr:from>
    <xdr:to>
      <xdr:col>36</xdr:col>
      <xdr:colOff>165100</xdr:colOff>
      <xdr:row>79</xdr:row>
      <xdr:rowOff>18253</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34780</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164342</xdr:rowOff>
    </xdr:from>
    <xdr:to>
      <xdr:col>55</xdr:col>
      <xdr:colOff>50800</xdr:colOff>
      <xdr:row>79</xdr:row>
      <xdr:rowOff>94492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79269</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2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163013</xdr:rowOff>
    </xdr:from>
    <xdr:to>
      <xdr:col>50</xdr:col>
      <xdr:colOff>165100</xdr:colOff>
      <xdr:row>79</xdr:row>
      <xdr:rowOff>93163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84290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161572</xdr:rowOff>
    </xdr:from>
    <xdr:to>
      <xdr:col>46</xdr:col>
      <xdr:colOff>38100</xdr:colOff>
      <xdr:row>79</xdr:row>
      <xdr:rowOff>91722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82849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159471</xdr:rowOff>
    </xdr:from>
    <xdr:to>
      <xdr:col>41</xdr:col>
      <xdr:colOff>101600</xdr:colOff>
      <xdr:row>79</xdr:row>
      <xdr:rowOff>89621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80748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160227</xdr:rowOff>
    </xdr:from>
    <xdr:to>
      <xdr:col>36</xdr:col>
      <xdr:colOff>165100</xdr:colOff>
      <xdr:row>79</xdr:row>
      <xdr:rowOff>90377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81504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32414</xdr:rowOff>
    </xdr:from>
    <xdr:to>
      <xdr:col>54</xdr:col>
      <xdr:colOff>189865</xdr:colOff>
      <xdr:row>99</xdr:row>
      <xdr:rowOff>5234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34364"/>
          <a:ext cx="1270" cy="134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9061</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5234</xdr:rowOff>
    </xdr:from>
    <xdr:to>
      <xdr:col>55</xdr:col>
      <xdr:colOff>88900</xdr:colOff>
      <xdr:row>99</xdr:row>
      <xdr:rowOff>5234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150541</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0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32414</xdr:rowOff>
    </xdr:from>
    <xdr:to>
      <xdr:col>55</xdr:col>
      <xdr:colOff>88900</xdr:colOff>
      <xdr:row>91</xdr:row>
      <xdr:rowOff>32414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34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124498</xdr:rowOff>
    </xdr:from>
    <xdr:to>
      <xdr:col>55</xdr:col>
      <xdr:colOff>0</xdr:colOff>
      <xdr:row>98</xdr:row>
      <xdr:rowOff>18500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55148"/>
          <a:ext cx="838200" cy="6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53289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124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30412</xdr:rowOff>
    </xdr:from>
    <xdr:to>
      <xdr:col>55</xdr:col>
      <xdr:colOff>50800</xdr:colOff>
      <xdr:row>97</xdr:row>
      <xdr:rowOff>132012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661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134161</xdr:rowOff>
    </xdr:from>
    <xdr:to>
      <xdr:col>50</xdr:col>
      <xdr:colOff>114300</xdr:colOff>
      <xdr:row>98</xdr:row>
      <xdr:rowOff>18500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64811"/>
          <a:ext cx="889000" cy="55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65343</xdr:rowOff>
    </xdr:from>
    <xdr:to>
      <xdr:col>50</xdr:col>
      <xdr:colOff>165100</xdr:colOff>
      <xdr:row>97</xdr:row>
      <xdr:rowOff>166943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69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12020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47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102918</xdr:rowOff>
    </xdr:from>
    <xdr:to>
      <xdr:col>45</xdr:col>
      <xdr:colOff>177800</xdr:colOff>
      <xdr:row>97</xdr:row>
      <xdr:rowOff>134161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33568"/>
          <a:ext cx="889000" cy="3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36813</xdr:rowOff>
    </xdr:from>
    <xdr:to>
      <xdr:col>46</xdr:col>
      <xdr:colOff>38100</xdr:colOff>
      <xdr:row>97</xdr:row>
      <xdr:rowOff>138413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154940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44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102918</xdr:rowOff>
    </xdr:from>
    <xdr:to>
      <xdr:col>41</xdr:col>
      <xdr:colOff>50800</xdr:colOff>
      <xdr:row>97</xdr:row>
      <xdr:rowOff>149884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33568"/>
          <a:ext cx="889000" cy="46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67187</xdr:rowOff>
    </xdr:from>
    <xdr:to>
      <xdr:col>41</xdr:col>
      <xdr:colOff>101600</xdr:colOff>
      <xdr:row>97</xdr:row>
      <xdr:rowOff>168787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159914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79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65305</xdr:rowOff>
    </xdr:from>
    <xdr:to>
      <xdr:col>36</xdr:col>
      <xdr:colOff>165100</xdr:colOff>
      <xdr:row>97</xdr:row>
      <xdr:rowOff>166905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11982</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4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73698</xdr:rowOff>
    </xdr:from>
    <xdr:to>
      <xdr:col>55</xdr:col>
      <xdr:colOff>50800</xdr:colOff>
      <xdr:row>98</xdr:row>
      <xdr:rowOff>3848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52125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8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139150</xdr:rowOff>
    </xdr:from>
    <xdr:to>
      <xdr:col>50</xdr:col>
      <xdr:colOff>165100</xdr:colOff>
      <xdr:row>98</xdr:row>
      <xdr:rowOff>69300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60427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6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83361</xdr:rowOff>
    </xdr:from>
    <xdr:to>
      <xdr:col>46</xdr:col>
      <xdr:colOff>38100</xdr:colOff>
      <xdr:row>98</xdr:row>
      <xdr:rowOff>13511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1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4638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0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52118</xdr:rowOff>
    </xdr:from>
    <xdr:to>
      <xdr:col>41</xdr:col>
      <xdr:colOff>101600</xdr:colOff>
      <xdr:row>97</xdr:row>
      <xdr:rowOff>153718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8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170245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45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99084</xdr:rowOff>
    </xdr:from>
    <xdr:to>
      <xdr:col>36</xdr:col>
      <xdr:colOff>165100</xdr:colOff>
      <xdr:row>98</xdr:row>
      <xdr:rowOff>29234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2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20361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2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78426</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21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25103</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499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78426</xdr:rowOff>
    </xdr:from>
    <xdr:to>
      <xdr:col>86</xdr:col>
      <xdr:colOff>25400</xdr:colOff>
      <xdr:row>30</xdr:row>
      <xdr:rowOff>78426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21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79505</xdr:rowOff>
    </xdr:from>
    <xdr:to>
      <xdr:col>85</xdr:col>
      <xdr:colOff>127000</xdr:colOff>
      <xdr:row>37</xdr:row>
      <xdr:rowOff>158724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251705"/>
          <a:ext cx="838200" cy="25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168446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12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18569</xdr:rowOff>
    </xdr:from>
    <xdr:to>
      <xdr:col>85</xdr:col>
      <xdr:colOff>177800</xdr:colOff>
      <xdr:row>38</xdr:row>
      <xdr:rowOff>120169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3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158724</xdr:rowOff>
    </xdr:from>
    <xdr:to>
      <xdr:col>81</xdr:col>
      <xdr:colOff>50800</xdr:colOff>
      <xdr:row>38</xdr:row>
      <xdr:rowOff>79546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502374"/>
          <a:ext cx="889000" cy="9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24741</xdr:rowOff>
    </xdr:from>
    <xdr:to>
      <xdr:col>81</xdr:col>
      <xdr:colOff>101600</xdr:colOff>
      <xdr:row>38</xdr:row>
      <xdr:rowOff>126341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39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117468</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3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79546</xdr:rowOff>
    </xdr:from>
    <xdr:to>
      <xdr:col>76</xdr:col>
      <xdr:colOff>114300</xdr:colOff>
      <xdr:row>38</xdr:row>
      <xdr:rowOff>103627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594646"/>
          <a:ext cx="889000" cy="2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38800</xdr:rowOff>
    </xdr:from>
    <xdr:to>
      <xdr:col>76</xdr:col>
      <xdr:colOff>165100</xdr:colOff>
      <xdr:row>38</xdr:row>
      <xdr:rowOff>140400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131527</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103627</xdr:rowOff>
    </xdr:from>
    <xdr:to>
      <xdr:col>71</xdr:col>
      <xdr:colOff>177800</xdr:colOff>
      <xdr:row>38</xdr:row>
      <xdr:rowOff>126688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18727"/>
          <a:ext cx="889000" cy="2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41612</xdr:rowOff>
    </xdr:from>
    <xdr:to>
      <xdr:col>72</xdr:col>
      <xdr:colOff>38100</xdr:colOff>
      <xdr:row>38</xdr:row>
      <xdr:rowOff>143212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159739</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48845</xdr:rowOff>
    </xdr:from>
    <xdr:to>
      <xdr:col>67</xdr:col>
      <xdr:colOff>101600</xdr:colOff>
      <xdr:row>38</xdr:row>
      <xdr:rowOff>150445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166972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28705</xdr:rowOff>
    </xdr:from>
    <xdr:to>
      <xdr:col>85</xdr:col>
      <xdr:colOff>177800</xdr:colOff>
      <xdr:row>36</xdr:row>
      <xdr:rowOff>130305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20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51582</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05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107924</xdr:rowOff>
    </xdr:from>
    <xdr:to>
      <xdr:col>81</xdr:col>
      <xdr:colOff>101600</xdr:colOff>
      <xdr:row>38</xdr:row>
      <xdr:rowOff>38074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54601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2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28746</xdr:rowOff>
    </xdr:from>
    <xdr:to>
      <xdr:col>76</xdr:col>
      <xdr:colOff>165100</xdr:colOff>
      <xdr:row>38</xdr:row>
      <xdr:rowOff>130346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146873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1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52827</xdr:rowOff>
    </xdr:from>
    <xdr:to>
      <xdr:col>72</xdr:col>
      <xdr:colOff>38100</xdr:colOff>
      <xdr:row>38</xdr:row>
      <xdr:rowOff>154427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6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145554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66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75888</xdr:rowOff>
    </xdr:from>
    <xdr:to>
      <xdr:col>67</xdr:col>
      <xdr:colOff>101600</xdr:colOff>
      <xdr:row>39</xdr:row>
      <xdr:rowOff>6038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9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168615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68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80406</xdr:rowOff>
    </xdr:from>
    <xdr:to>
      <xdr:col>85</xdr:col>
      <xdr:colOff>126364</xdr:colOff>
      <xdr:row>78</xdr:row>
      <xdr:rowOff>136733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424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140560</xdr:rowOff>
    </xdr:from>
    <xdr:ext cx="378565"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513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136733</xdr:rowOff>
    </xdr:from>
    <xdr:to>
      <xdr:col>86</xdr:col>
      <xdr:colOff>25400</xdr:colOff>
      <xdr:row>78</xdr:row>
      <xdr:rowOff>136733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50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27083</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20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80406</xdr:rowOff>
    </xdr:from>
    <xdr:to>
      <xdr:col>86</xdr:col>
      <xdr:colOff>25400</xdr:colOff>
      <xdr:row>72</xdr:row>
      <xdr:rowOff>80406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424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33630</xdr:rowOff>
    </xdr:from>
    <xdr:to>
      <xdr:col>85</xdr:col>
      <xdr:colOff>127000</xdr:colOff>
      <xdr:row>75</xdr:row>
      <xdr:rowOff>35820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892380"/>
          <a:ext cx="838200" cy="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21232</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05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42805</xdr:rowOff>
    </xdr:from>
    <xdr:to>
      <xdr:col>85</xdr:col>
      <xdr:colOff>177800</xdr:colOff>
      <xdr:row>76</xdr:row>
      <xdr:rowOff>144405</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07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33630</xdr:rowOff>
    </xdr:from>
    <xdr:to>
      <xdr:col>81</xdr:col>
      <xdr:colOff>50800</xdr:colOff>
      <xdr:row>75</xdr:row>
      <xdr:rowOff>79546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892380"/>
          <a:ext cx="889000" cy="4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39357</xdr:rowOff>
    </xdr:from>
    <xdr:to>
      <xdr:col>81</xdr:col>
      <xdr:colOff>101600</xdr:colOff>
      <xdr:row>76</xdr:row>
      <xdr:rowOff>140957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132084</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16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79546</xdr:rowOff>
    </xdr:from>
    <xdr:to>
      <xdr:col>76</xdr:col>
      <xdr:colOff>114300</xdr:colOff>
      <xdr:row>75</xdr:row>
      <xdr:rowOff>97450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938296"/>
          <a:ext cx="8890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57719</xdr:rowOff>
    </xdr:from>
    <xdr:to>
      <xdr:col>76</xdr:col>
      <xdr:colOff>165100</xdr:colOff>
      <xdr:row>76</xdr:row>
      <xdr:rowOff>159319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150446</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97450</xdr:rowOff>
    </xdr:from>
    <xdr:to>
      <xdr:col>71</xdr:col>
      <xdr:colOff>177800</xdr:colOff>
      <xdr:row>75</xdr:row>
      <xdr:rowOff>128087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56200"/>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79587</xdr:rowOff>
    </xdr:from>
    <xdr:to>
      <xdr:col>72</xdr:col>
      <xdr:colOff>38100</xdr:colOff>
      <xdr:row>77</xdr:row>
      <xdr:rowOff>9737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864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88506</xdr:rowOff>
    </xdr:from>
    <xdr:to>
      <xdr:col>67</xdr:col>
      <xdr:colOff>101600</xdr:colOff>
      <xdr:row>77</xdr:row>
      <xdr:rowOff>18656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9783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156470</xdr:rowOff>
    </xdr:from>
    <xdr:to>
      <xdr:col>85</xdr:col>
      <xdr:colOff>177800</xdr:colOff>
      <xdr:row>75</xdr:row>
      <xdr:rowOff>86620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7897</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95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154280</xdr:rowOff>
    </xdr:from>
    <xdr:to>
      <xdr:col>81</xdr:col>
      <xdr:colOff>101600</xdr:colOff>
      <xdr:row>75</xdr:row>
      <xdr:rowOff>84430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100957</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61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28746</xdr:rowOff>
    </xdr:from>
    <xdr:to>
      <xdr:col>76</xdr:col>
      <xdr:colOff>165100</xdr:colOff>
      <xdr:row>75</xdr:row>
      <xdr:rowOff>130346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146873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66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46650</xdr:rowOff>
    </xdr:from>
    <xdr:to>
      <xdr:col>72</xdr:col>
      <xdr:colOff>38100</xdr:colOff>
      <xdr:row>75</xdr:row>
      <xdr:rowOff>148250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9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164777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680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77287</xdr:rowOff>
    </xdr:from>
    <xdr:to>
      <xdr:col>67</xdr:col>
      <xdr:colOff>101600</xdr:colOff>
      <xdr:row>76</xdr:row>
      <xdr:rowOff>7437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3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23964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71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60506</xdr:rowOff>
    </xdr:from>
    <xdr:to>
      <xdr:col>85</xdr:col>
      <xdr:colOff>126364</xdr:colOff>
      <xdr:row>99</xdr:row>
      <xdr:rowOff>94754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491006"/>
          <a:ext cx="1269" cy="1577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98581</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94754</xdr:rowOff>
    </xdr:from>
    <xdr:to>
      <xdr:col>86</xdr:col>
      <xdr:colOff>25400</xdr:colOff>
      <xdr:row>99</xdr:row>
      <xdr:rowOff>94754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6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7183</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60506</xdr:rowOff>
    </xdr:from>
    <xdr:to>
      <xdr:col>86</xdr:col>
      <xdr:colOff>25400</xdr:colOff>
      <xdr:row>90</xdr:row>
      <xdr:rowOff>60506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49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155090</xdr:rowOff>
    </xdr:from>
    <xdr:to>
      <xdr:col>85</xdr:col>
      <xdr:colOff>127000</xdr:colOff>
      <xdr:row>99</xdr:row>
      <xdr:rowOff>7384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57190"/>
          <a:ext cx="838200" cy="2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92572</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94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114145</xdr:rowOff>
    </xdr:from>
    <xdr:to>
      <xdr:col>85</xdr:col>
      <xdr:colOff>177800</xdr:colOff>
      <xdr:row>99</xdr:row>
      <xdr:rowOff>44295</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146021</xdr:rowOff>
    </xdr:from>
    <xdr:to>
      <xdr:col>81</xdr:col>
      <xdr:colOff>50800</xdr:colOff>
      <xdr:row>99</xdr:row>
      <xdr:rowOff>7384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48121"/>
          <a:ext cx="889000" cy="3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118791</xdr:rowOff>
    </xdr:from>
    <xdr:to>
      <xdr:col>81</xdr:col>
      <xdr:colOff>101600</xdr:colOff>
      <xdr:row>99</xdr:row>
      <xdr:rowOff>48941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65468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146021</xdr:rowOff>
    </xdr:from>
    <xdr:to>
      <xdr:col>76</xdr:col>
      <xdr:colOff>114300</xdr:colOff>
      <xdr:row>99</xdr:row>
      <xdr:rowOff>5158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48121"/>
          <a:ext cx="889000" cy="30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98070</xdr:rowOff>
    </xdr:from>
    <xdr:to>
      <xdr:col>76</xdr:col>
      <xdr:colOff>165100</xdr:colOff>
      <xdr:row>99</xdr:row>
      <xdr:rowOff>28220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19347</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5158</xdr:rowOff>
    </xdr:from>
    <xdr:to>
      <xdr:col>71</xdr:col>
      <xdr:colOff>177800</xdr:colOff>
      <xdr:row>99</xdr:row>
      <xdr:rowOff>30834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8708"/>
          <a:ext cx="889000" cy="2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144523</xdr:rowOff>
    </xdr:from>
    <xdr:to>
      <xdr:col>72</xdr:col>
      <xdr:colOff>38100</xdr:colOff>
      <xdr:row>99</xdr:row>
      <xdr:rowOff>74673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65800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169461</xdr:rowOff>
    </xdr:from>
    <xdr:to>
      <xdr:col>67</xdr:col>
      <xdr:colOff>101600</xdr:colOff>
      <xdr:row>99</xdr:row>
      <xdr:rowOff>99611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90738</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104290</xdr:rowOff>
    </xdr:from>
    <xdr:to>
      <xdr:col>85</xdr:col>
      <xdr:colOff>177800</xdr:colOff>
      <xdr:row>99</xdr:row>
      <xdr:rowOff>34440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0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63667</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9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128034</xdr:rowOff>
    </xdr:from>
    <xdr:to>
      <xdr:col>81</xdr:col>
      <xdr:colOff>101600</xdr:colOff>
      <xdr:row>99</xdr:row>
      <xdr:rowOff>58184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3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49311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2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95221</xdr:rowOff>
    </xdr:from>
    <xdr:to>
      <xdr:col>76</xdr:col>
      <xdr:colOff>165100</xdr:colOff>
      <xdr:row>99</xdr:row>
      <xdr:rowOff>25371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9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41898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7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125808</xdr:rowOff>
    </xdr:from>
    <xdr:to>
      <xdr:col>72</xdr:col>
      <xdr:colOff>38100</xdr:colOff>
      <xdr:row>99</xdr:row>
      <xdr:rowOff>55958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72485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70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151484</xdr:rowOff>
    </xdr:from>
    <xdr:to>
      <xdr:col>67</xdr:col>
      <xdr:colOff>101600</xdr:colOff>
      <xdr:row>99</xdr:row>
      <xdr:rowOff>81634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98161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2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22725</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166225"/>
          <a:ext cx="1269" cy="148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140852</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494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22725</xdr:rowOff>
    </xdr:from>
    <xdr:to>
      <xdr:col>116</xdr:col>
      <xdr:colOff>152400</xdr:colOff>
      <xdr:row>30</xdr:row>
      <xdr:rowOff>22725</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166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96358</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611458"/>
          <a:ext cx="838200" cy="4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2415</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150988</xdr:rowOff>
    </xdr:from>
    <xdr:to>
      <xdr:col>116</xdr:col>
      <xdr:colOff>114300</xdr:colOff>
      <xdr:row>38</xdr:row>
      <xdr:rowOff>81138</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86642</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01742"/>
          <a:ext cx="889000" cy="5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168339</xdr:rowOff>
    </xdr:from>
    <xdr:to>
      <xdr:col>112</xdr:col>
      <xdr:colOff>38100</xdr:colOff>
      <xdr:row>38</xdr:row>
      <xdr:rowOff>98489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1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115016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8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86642</xdr:rowOff>
    </xdr:from>
    <xdr:to>
      <xdr:col>107</xdr:col>
      <xdr:colOff>50800</xdr:colOff>
      <xdr:row>38</xdr:row>
      <xdr:rowOff>126853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601742"/>
          <a:ext cx="889000" cy="4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171265</xdr:rowOff>
    </xdr:from>
    <xdr:to>
      <xdr:col>107</xdr:col>
      <xdr:colOff>101600</xdr:colOff>
      <xdr:row>38</xdr:row>
      <xdr:rowOff>101415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117942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5306</xdr:rowOff>
    </xdr:from>
    <xdr:to>
      <xdr:col>102</xdr:col>
      <xdr:colOff>114300</xdr:colOff>
      <xdr:row>38</xdr:row>
      <xdr:rowOff>126853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520406"/>
          <a:ext cx="889000" cy="12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24709</xdr:rowOff>
    </xdr:from>
    <xdr:to>
      <xdr:col>102</xdr:col>
      <xdr:colOff>165100</xdr:colOff>
      <xdr:row>38</xdr:row>
      <xdr:rowOff>126309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142836</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36757</xdr:rowOff>
    </xdr:from>
    <xdr:to>
      <xdr:col>98</xdr:col>
      <xdr:colOff>38100</xdr:colOff>
      <xdr:row>38</xdr:row>
      <xdr:rowOff>138357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129484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64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45558</xdr:rowOff>
    </xdr:from>
    <xdr:to>
      <xdr:col>116</xdr:col>
      <xdr:colOff>114300</xdr:colOff>
      <xdr:row>38</xdr:row>
      <xdr:rowOff>147158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56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131935</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75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35842</xdr:rowOff>
    </xdr:from>
    <xdr:to>
      <xdr:col>107</xdr:col>
      <xdr:colOff>101600</xdr:colOff>
      <xdr:row>38</xdr:row>
      <xdr:rowOff>137442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5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128569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64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76053</xdr:rowOff>
    </xdr:from>
    <xdr:to>
      <xdr:col>102</xdr:col>
      <xdr:colOff>165100</xdr:colOff>
      <xdr:row>39</xdr:row>
      <xdr:rowOff>6203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59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168780</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6017" y="6683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125956</xdr:rowOff>
    </xdr:from>
    <xdr:to>
      <xdr:col>98</xdr:col>
      <xdr:colOff>38100</xdr:colOff>
      <xdr:row>38</xdr:row>
      <xdr:rowOff>56106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46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72633</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2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87313</xdr:rowOff>
    </xdr:from>
    <xdr:to>
      <xdr:col>116</xdr:col>
      <xdr:colOff>62864</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831263"/>
          <a:ext cx="1269" cy="1328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33990</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60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87313</xdr:rowOff>
    </xdr:from>
    <xdr:to>
      <xdr:col>116</xdr:col>
      <xdr:colOff>152400</xdr:colOff>
      <xdr:row>51</xdr:row>
      <xdr:rowOff>87313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83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35973</xdr:rowOff>
    </xdr:from>
    <xdr:to>
      <xdr:col>116</xdr:col>
      <xdr:colOff>63500</xdr:colOff>
      <xdr:row>59</xdr:row>
      <xdr:rowOff>36220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51523"/>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133189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05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110312</xdr:rowOff>
    </xdr:from>
    <xdr:to>
      <xdr:col>116</xdr:col>
      <xdr:colOff>114300</xdr:colOff>
      <xdr:row>59</xdr:row>
      <xdr:rowOff>40462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33687</xdr:rowOff>
    </xdr:from>
    <xdr:to>
      <xdr:col>111</xdr:col>
      <xdr:colOff>177800</xdr:colOff>
      <xdr:row>59</xdr:row>
      <xdr:rowOff>36220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49237"/>
          <a:ext cx="8890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110560</xdr:rowOff>
    </xdr:from>
    <xdr:to>
      <xdr:col>112</xdr:col>
      <xdr:colOff>38100</xdr:colOff>
      <xdr:row>59</xdr:row>
      <xdr:rowOff>40710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57237</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31306</xdr:rowOff>
    </xdr:from>
    <xdr:to>
      <xdr:col>107</xdr:col>
      <xdr:colOff>50800</xdr:colOff>
      <xdr:row>59</xdr:row>
      <xdr:rowOff>33687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146856"/>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108750</xdr:rowOff>
    </xdr:from>
    <xdr:to>
      <xdr:col>107</xdr:col>
      <xdr:colOff>101600</xdr:colOff>
      <xdr:row>59</xdr:row>
      <xdr:rowOff>38900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55427</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31306</xdr:rowOff>
    </xdr:from>
    <xdr:to>
      <xdr:col>102</xdr:col>
      <xdr:colOff>114300</xdr:colOff>
      <xdr:row>59</xdr:row>
      <xdr:rowOff>31572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146856"/>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103816</xdr:rowOff>
    </xdr:from>
    <xdr:to>
      <xdr:col>102</xdr:col>
      <xdr:colOff>165100</xdr:colOff>
      <xdr:row>59</xdr:row>
      <xdr:rowOff>33966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50493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113608</xdr:rowOff>
    </xdr:from>
    <xdr:to>
      <xdr:col>98</xdr:col>
      <xdr:colOff>38100</xdr:colOff>
      <xdr:row>59</xdr:row>
      <xdr:rowOff>43758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60285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156623</xdr:rowOff>
    </xdr:from>
    <xdr:to>
      <xdr:col>116</xdr:col>
      <xdr:colOff>114300</xdr:colOff>
      <xdr:row>59</xdr:row>
      <xdr:rowOff>86773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88739</xdr:rowOff>
    </xdr:from>
    <xdr:ext cx="378565"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328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156870</xdr:rowOff>
    </xdr:from>
    <xdr:to>
      <xdr:col>112</xdr:col>
      <xdr:colOff>38100</xdr:colOff>
      <xdr:row>59</xdr:row>
      <xdr:rowOff>87020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78147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4017" y="1019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154337</xdr:rowOff>
    </xdr:from>
    <xdr:to>
      <xdr:col>107</xdr:col>
      <xdr:colOff>101600</xdr:colOff>
      <xdr:row>59</xdr:row>
      <xdr:rowOff>84487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9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75614</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5017" y="10191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151956</xdr:rowOff>
    </xdr:from>
    <xdr:to>
      <xdr:col>102</xdr:col>
      <xdr:colOff>165100</xdr:colOff>
      <xdr:row>59</xdr:row>
      <xdr:rowOff>82106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9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73233</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6017" y="10188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152222</xdr:rowOff>
    </xdr:from>
    <xdr:to>
      <xdr:col>98</xdr:col>
      <xdr:colOff>38100</xdr:colOff>
      <xdr:row>59</xdr:row>
      <xdr:rowOff>82372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73499</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189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66908</xdr:rowOff>
    </xdr:from>
    <xdr:to>
      <xdr:col>116</xdr:col>
      <xdr:colOff>62864</xdr:colOff>
      <xdr:row>79</xdr:row>
      <xdr:rowOff>111234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68408"/>
          <a:ext cx="1269" cy="158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115061</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65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111234</xdr:rowOff>
    </xdr:from>
    <xdr:to>
      <xdr:col>116</xdr:col>
      <xdr:colOff>152400</xdr:colOff>
      <xdr:row>79</xdr:row>
      <xdr:rowOff>111234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655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13585</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4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66908</xdr:rowOff>
    </xdr:from>
    <xdr:to>
      <xdr:col>116</xdr:col>
      <xdr:colOff>152400</xdr:colOff>
      <xdr:row>70</xdr:row>
      <xdr:rowOff>66908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68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81386</xdr:rowOff>
    </xdr:from>
    <xdr:to>
      <xdr:col>116</xdr:col>
      <xdr:colOff>63500</xdr:colOff>
      <xdr:row>77</xdr:row>
      <xdr:rowOff>146689</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3111586"/>
          <a:ext cx="838200" cy="23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135900</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9946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113023</xdr:rowOff>
    </xdr:from>
    <xdr:to>
      <xdr:col>116</xdr:col>
      <xdr:colOff>114300</xdr:colOff>
      <xdr:row>77</xdr:row>
      <xdr:rowOff>43173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31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77161</xdr:rowOff>
    </xdr:from>
    <xdr:to>
      <xdr:col>111</xdr:col>
      <xdr:colOff>177800</xdr:colOff>
      <xdr:row>76</xdr:row>
      <xdr:rowOff>81386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0434300" y="13107361"/>
          <a:ext cx="889000" cy="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94300</xdr:rowOff>
    </xdr:from>
    <xdr:to>
      <xdr:col>112</xdr:col>
      <xdr:colOff>38100</xdr:colOff>
      <xdr:row>77</xdr:row>
      <xdr:rowOff>24450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312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15577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32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77161</xdr:rowOff>
    </xdr:from>
    <xdr:to>
      <xdr:col>107</xdr:col>
      <xdr:colOff>50800</xdr:colOff>
      <xdr:row>76</xdr:row>
      <xdr:rowOff>90170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107361"/>
          <a:ext cx="889000" cy="1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127860</xdr:rowOff>
    </xdr:from>
    <xdr:to>
      <xdr:col>107</xdr:col>
      <xdr:colOff>101600</xdr:colOff>
      <xdr:row>77</xdr:row>
      <xdr:rowOff>58010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315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49137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325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90170</xdr:rowOff>
    </xdr:from>
    <xdr:to>
      <xdr:col>102</xdr:col>
      <xdr:colOff>114300</xdr:colOff>
      <xdr:row>76</xdr:row>
      <xdr:rowOff>103222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120370"/>
          <a:ext cx="889000" cy="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121786</xdr:rowOff>
    </xdr:from>
    <xdr:to>
      <xdr:col>102</xdr:col>
      <xdr:colOff>165100</xdr:colOff>
      <xdr:row>77</xdr:row>
      <xdr:rowOff>51936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43063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324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89847</xdr:rowOff>
    </xdr:from>
    <xdr:to>
      <xdr:col>98</xdr:col>
      <xdr:colOff>38100</xdr:colOff>
      <xdr:row>77</xdr:row>
      <xdr:rowOff>19997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11124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321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95889</xdr:rowOff>
    </xdr:from>
    <xdr:to>
      <xdr:col>116</xdr:col>
      <xdr:colOff>114300</xdr:colOff>
      <xdr:row>78</xdr:row>
      <xdr:rowOff>26039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29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74316</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2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30586</xdr:rowOff>
    </xdr:from>
    <xdr:to>
      <xdr:col>112</xdr:col>
      <xdr:colOff>38100</xdr:colOff>
      <xdr:row>76</xdr:row>
      <xdr:rowOff>132186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06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148712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83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26361</xdr:rowOff>
    </xdr:from>
    <xdr:to>
      <xdr:col>107</xdr:col>
      <xdr:colOff>101600</xdr:colOff>
      <xdr:row>76</xdr:row>
      <xdr:rowOff>127961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05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144489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83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39370</xdr:rowOff>
    </xdr:from>
    <xdr:to>
      <xdr:col>102</xdr:col>
      <xdr:colOff>165100</xdr:colOff>
      <xdr:row>76</xdr:row>
      <xdr:rowOff>140970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0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157497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84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52422</xdr:rowOff>
    </xdr:from>
    <xdr:to>
      <xdr:col>98</xdr:col>
      <xdr:colOff>38100</xdr:colOff>
      <xdr:row>76</xdr:row>
      <xdr:rowOff>154022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08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170549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85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類似団体と比較すると、人件費、補助費、維持補修費、公債費、扶助費が上回っており、普通建設事業費が下回っている。その他については概ね類似団体と同程度の数値となっている。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月豪雨等の対応により、災害復旧事業費が例年以上に大きくなっている。</a:t>
          </a:r>
        </a:p>
        <a:p>
          <a:r>
            <a:rPr kumimoji="1" lang="ja-JP" altLang="en-US" sz="1300">
              <a:latin typeface="ＭＳ Ｐゴシック" panose="020B0600070205080204" pitchFamily="50" charset="-128"/>
              <a:ea typeface="ＭＳ Ｐゴシック" panose="020B0600070205080204" pitchFamily="50" charset="-128"/>
            </a:rPr>
            <a:t>人件費については、令和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会計年度任用職員制度が導入されたことで、類似団体と比較して大きく上回る結果となった。また、補助費については、病院事業や工業用水道事業、老人保健施設事業などの公営企業会計に対する負担金等により、類似団体平均値を大きく上回っている。</a:t>
          </a:r>
        </a:p>
        <a:p>
          <a:r>
            <a:rPr kumimoji="1" lang="ja-JP" altLang="en-US" sz="1300">
              <a:latin typeface="ＭＳ Ｐゴシック" panose="020B0600070205080204" pitchFamily="50" charset="-128"/>
              <a:ea typeface="ＭＳ Ｐゴシック" panose="020B0600070205080204" pitchFamily="50" charset="-128"/>
            </a:rPr>
            <a:t>維持補修費については、本町が豪雪地帯であるため冬季間の除排雪に多大な経費を要していることから、類似団体と比較して突出して数値が大きくなっている。扶助費については、高校生までの医療費無料化や、乳幼児の一時預かりなど福祉施策を充実させていることから類似団体と比較して上回っていることが考えられ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年度以降の大型プロジェクトに係る元金償還等の影響により、高止まりとなっている状況にあり類似団体と比較しても上回る結果となった。</a:t>
          </a:r>
        </a:p>
        <a:p>
          <a:r>
            <a:rPr kumimoji="1" lang="ja-JP" altLang="en-US" sz="1300">
              <a:latin typeface="ＭＳ Ｐゴシック" panose="020B0600070205080204" pitchFamily="50" charset="-128"/>
              <a:ea typeface="ＭＳ Ｐゴシック" panose="020B0600070205080204" pitchFamily="50" charset="-128"/>
            </a:rPr>
            <a:t>普通建設事業については、平成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年度の統合小学校完成以降新規事業を抑制するとともに、今後大規模事業が控えていることから類似団体と比較してやや下回っている。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108458</xdr:rowOff>
    </xdr:from>
    <xdr:to>
      <xdr:col>24</xdr:col>
      <xdr:colOff>62865</xdr:colOff>
      <xdr:row>39</xdr:row>
      <xdr:rowOff>112395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3408"/>
          <a:ext cx="1270" cy="137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116222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112395</xdr:rowOff>
    </xdr:from>
    <xdr:to>
      <xdr:col>24</xdr:col>
      <xdr:colOff>152400</xdr:colOff>
      <xdr:row>39</xdr:row>
      <xdr:rowOff>112395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8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55135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108458</xdr:rowOff>
    </xdr:from>
    <xdr:to>
      <xdr:col>24</xdr:col>
      <xdr:colOff>152400</xdr:colOff>
      <xdr:row>31</xdr:row>
      <xdr:rowOff>108458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3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69723</xdr:rowOff>
    </xdr:from>
    <xdr:to>
      <xdr:col>24</xdr:col>
      <xdr:colOff>63500</xdr:colOff>
      <xdr:row>34</xdr:row>
      <xdr:rowOff>75819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99023"/>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143527</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4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165100</xdr:rowOff>
    </xdr:from>
    <xdr:to>
      <xdr:col>24</xdr:col>
      <xdr:colOff>114300</xdr:colOff>
      <xdr:row>36</xdr:row>
      <xdr:rowOff>95250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69723</xdr:rowOff>
    </xdr:from>
    <xdr:to>
      <xdr:col>19</xdr:col>
      <xdr:colOff>177800</xdr:colOff>
      <xdr:row>34</xdr:row>
      <xdr:rowOff>103759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99023"/>
          <a:ext cx="889000" cy="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23495</xdr:rowOff>
    </xdr:from>
    <xdr:to>
      <xdr:col>20</xdr:col>
      <xdr:colOff>38100</xdr:colOff>
      <xdr:row>36</xdr:row>
      <xdr:rowOff>125095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116222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103759</xdr:rowOff>
    </xdr:from>
    <xdr:to>
      <xdr:col>15</xdr:col>
      <xdr:colOff>50800</xdr:colOff>
      <xdr:row>35</xdr:row>
      <xdr:rowOff>14986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33059"/>
          <a:ext cx="889000" cy="8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66675</xdr:rowOff>
    </xdr:from>
    <xdr:to>
      <xdr:col>15</xdr:col>
      <xdr:colOff>101600</xdr:colOff>
      <xdr:row>36</xdr:row>
      <xdr:rowOff>168275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159402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14986</xdr:rowOff>
    </xdr:from>
    <xdr:to>
      <xdr:col>10</xdr:col>
      <xdr:colOff>114300</xdr:colOff>
      <xdr:row>35</xdr:row>
      <xdr:rowOff>47371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15736"/>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88646</xdr:rowOff>
    </xdr:from>
    <xdr:to>
      <xdr:col>10</xdr:col>
      <xdr:colOff>165100</xdr:colOff>
      <xdr:row>37</xdr:row>
      <xdr:rowOff>18796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9923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51689</xdr:rowOff>
    </xdr:from>
    <xdr:to>
      <xdr:col>6</xdr:col>
      <xdr:colOff>38100</xdr:colOff>
      <xdr:row>36</xdr:row>
      <xdr:rowOff>153289</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144416</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25019</xdr:rowOff>
    </xdr:from>
    <xdr:to>
      <xdr:col>24</xdr:col>
      <xdr:colOff>114300</xdr:colOff>
      <xdr:row>34</xdr:row>
      <xdr:rowOff>126619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5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47896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0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18923</xdr:rowOff>
    </xdr:from>
    <xdr:to>
      <xdr:col>20</xdr:col>
      <xdr:colOff>38100</xdr:colOff>
      <xdr:row>34</xdr:row>
      <xdr:rowOff>120523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137050</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2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52959</xdr:rowOff>
    </xdr:from>
    <xdr:to>
      <xdr:col>15</xdr:col>
      <xdr:colOff>101600</xdr:colOff>
      <xdr:row>34</xdr:row>
      <xdr:rowOff>154559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8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171086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57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135636</xdr:rowOff>
    </xdr:from>
    <xdr:to>
      <xdr:col>10</xdr:col>
      <xdr:colOff>165100</xdr:colOff>
      <xdr:row>35</xdr:row>
      <xdr:rowOff>65786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82313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4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168021</xdr:rowOff>
    </xdr:from>
    <xdr:to>
      <xdr:col>6</xdr:col>
      <xdr:colOff>38100</xdr:colOff>
      <xdr:row>35</xdr:row>
      <xdr:rowOff>98171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114698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7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94405</xdr:rowOff>
    </xdr:from>
    <xdr:to>
      <xdr:col>24</xdr:col>
      <xdr:colOff>62865</xdr:colOff>
      <xdr:row>58</xdr:row>
      <xdr:rowOff>111055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9009805"/>
          <a:ext cx="1270" cy="104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114882</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111055</xdr:rowOff>
    </xdr:from>
    <xdr:to>
      <xdr:col>24</xdr:col>
      <xdr:colOff>152400</xdr:colOff>
      <xdr:row>58</xdr:row>
      <xdr:rowOff>111055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41082</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78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2,349,071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94405</xdr:rowOff>
    </xdr:from>
    <xdr:to>
      <xdr:col>24</xdr:col>
      <xdr:colOff>152400</xdr:colOff>
      <xdr:row>52</xdr:row>
      <xdr:rowOff>94405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00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41829</xdr:rowOff>
    </xdr:from>
    <xdr:to>
      <xdr:col>24</xdr:col>
      <xdr:colOff>63500</xdr:colOff>
      <xdr:row>58</xdr:row>
      <xdr:rowOff>57851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85929"/>
          <a:ext cx="838200" cy="1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145298</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17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166871</xdr:rowOff>
    </xdr:from>
    <xdr:to>
      <xdr:col>24</xdr:col>
      <xdr:colOff>114300</xdr:colOff>
      <xdr:row>58</xdr:row>
      <xdr:rowOff>97021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52960</xdr:rowOff>
    </xdr:from>
    <xdr:to>
      <xdr:col>19</xdr:col>
      <xdr:colOff>177800</xdr:colOff>
      <xdr:row>58</xdr:row>
      <xdr:rowOff>57851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97060"/>
          <a:ext cx="8890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2391</xdr:rowOff>
    </xdr:from>
    <xdr:to>
      <xdr:col>20</xdr:col>
      <xdr:colOff>38100</xdr:colOff>
      <xdr:row>58</xdr:row>
      <xdr:rowOff>103991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120518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19444</xdr:rowOff>
    </xdr:from>
    <xdr:to>
      <xdr:col>15</xdr:col>
      <xdr:colOff>50800</xdr:colOff>
      <xdr:row>58</xdr:row>
      <xdr:rowOff>52960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63544"/>
          <a:ext cx="889000" cy="3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169463</xdr:rowOff>
    </xdr:from>
    <xdr:to>
      <xdr:col>15</xdr:col>
      <xdr:colOff>101600</xdr:colOff>
      <xdr:row>58</xdr:row>
      <xdr:rowOff>99613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116140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19444</xdr:rowOff>
    </xdr:from>
    <xdr:to>
      <xdr:col>10</xdr:col>
      <xdr:colOff>114300</xdr:colOff>
      <xdr:row>58</xdr:row>
      <xdr:rowOff>66740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63544"/>
          <a:ext cx="889000" cy="4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140361</xdr:rowOff>
    </xdr:from>
    <xdr:to>
      <xdr:col>10</xdr:col>
      <xdr:colOff>165100</xdr:colOff>
      <xdr:row>58</xdr:row>
      <xdr:rowOff>70511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61638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30176</xdr:rowOff>
    </xdr:from>
    <xdr:to>
      <xdr:col>6</xdr:col>
      <xdr:colOff>38100</xdr:colOff>
      <xdr:row>58</xdr:row>
      <xdr:rowOff>131776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74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122903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6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162479</xdr:rowOff>
    </xdr:from>
    <xdr:to>
      <xdr:col>24</xdr:col>
      <xdr:colOff>114300</xdr:colOff>
      <xdr:row>58</xdr:row>
      <xdr:rowOff>92629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3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121856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7051</xdr:rowOff>
    </xdr:from>
    <xdr:to>
      <xdr:col>20</xdr:col>
      <xdr:colOff>38100</xdr:colOff>
      <xdr:row>58</xdr:row>
      <xdr:rowOff>108651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99778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3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2160</xdr:rowOff>
    </xdr:from>
    <xdr:to>
      <xdr:col>15</xdr:col>
      <xdr:colOff>101600</xdr:colOff>
      <xdr:row>58</xdr:row>
      <xdr:rowOff>103760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94887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38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140094</xdr:rowOff>
    </xdr:from>
    <xdr:to>
      <xdr:col>10</xdr:col>
      <xdr:colOff>165100</xdr:colOff>
      <xdr:row>58</xdr:row>
      <xdr:rowOff>70244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86771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8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15940</xdr:rowOff>
    </xdr:from>
    <xdr:to>
      <xdr:col>6</xdr:col>
      <xdr:colOff>38100</xdr:colOff>
      <xdr:row>58</xdr:row>
      <xdr:rowOff>117540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134067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3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85361</xdr:rowOff>
    </xdr:from>
    <xdr:to>
      <xdr:col>24</xdr:col>
      <xdr:colOff>62865</xdr:colOff>
      <xdr:row>77</xdr:row>
      <xdr:rowOff>54392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086861"/>
          <a:ext cx="1270" cy="1169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58219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5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54392</xdr:rowOff>
    </xdr:from>
    <xdr:to>
      <xdr:col>24</xdr:col>
      <xdr:colOff>152400</xdr:colOff>
      <xdr:row>77</xdr:row>
      <xdr:rowOff>54392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56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32038</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862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329,508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85361</xdr:rowOff>
    </xdr:from>
    <xdr:to>
      <xdr:col>24</xdr:col>
      <xdr:colOff>152400</xdr:colOff>
      <xdr:row>70</xdr:row>
      <xdr:rowOff>85361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0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125584</xdr:rowOff>
    </xdr:from>
    <xdr:to>
      <xdr:col>24</xdr:col>
      <xdr:colOff>63500</xdr:colOff>
      <xdr:row>75</xdr:row>
      <xdr:rowOff>15691</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2812884"/>
          <a:ext cx="838200" cy="6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119356</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0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140929</xdr:rowOff>
    </xdr:from>
    <xdr:to>
      <xdr:col>24</xdr:col>
      <xdr:colOff>114300</xdr:colOff>
      <xdr:row>75</xdr:row>
      <xdr:rowOff>71079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82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127058</xdr:rowOff>
    </xdr:from>
    <xdr:to>
      <xdr:col>19</xdr:col>
      <xdr:colOff>177800</xdr:colOff>
      <xdr:row>75</xdr:row>
      <xdr:rowOff>15691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2814358"/>
          <a:ext cx="889000" cy="6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15680</xdr:rowOff>
    </xdr:from>
    <xdr:to>
      <xdr:col>20</xdr:col>
      <xdr:colOff>38100</xdr:colOff>
      <xdr:row>75</xdr:row>
      <xdr:rowOff>117280</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87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108407</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96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127058</xdr:rowOff>
    </xdr:from>
    <xdr:to>
      <xdr:col>15</xdr:col>
      <xdr:colOff>50800</xdr:colOff>
      <xdr:row>75</xdr:row>
      <xdr:rowOff>99947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2814358"/>
          <a:ext cx="889000" cy="14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158166</xdr:rowOff>
    </xdr:from>
    <xdr:to>
      <xdr:col>15</xdr:col>
      <xdr:colOff>101600</xdr:colOff>
      <xdr:row>75</xdr:row>
      <xdr:rowOff>88316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28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79443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93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99947</xdr:rowOff>
    </xdr:from>
    <xdr:to>
      <xdr:col>10</xdr:col>
      <xdr:colOff>114300</xdr:colOff>
      <xdr:row>75</xdr:row>
      <xdr:rowOff>144101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2958697"/>
          <a:ext cx="889000" cy="4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102250</xdr:rowOff>
    </xdr:from>
    <xdr:to>
      <xdr:col>10</xdr:col>
      <xdr:colOff>165100</xdr:colOff>
      <xdr:row>76</xdr:row>
      <xdr:rowOff>32401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23527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305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127465</xdr:rowOff>
    </xdr:from>
    <xdr:to>
      <xdr:col>6</xdr:col>
      <xdr:colOff>38100</xdr:colOff>
      <xdr:row>76</xdr:row>
      <xdr:rowOff>57615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48742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74784</xdr:rowOff>
    </xdr:from>
    <xdr:to>
      <xdr:col>24</xdr:col>
      <xdr:colOff>114300</xdr:colOff>
      <xdr:row>75</xdr:row>
      <xdr:rowOff>4934</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276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97661</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261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136341</xdr:rowOff>
    </xdr:from>
    <xdr:to>
      <xdr:col>20</xdr:col>
      <xdr:colOff>38100</xdr:colOff>
      <xdr:row>75</xdr:row>
      <xdr:rowOff>66491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282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83018</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259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76258</xdr:rowOff>
    </xdr:from>
    <xdr:to>
      <xdr:col>15</xdr:col>
      <xdr:colOff>101600</xdr:colOff>
      <xdr:row>75</xdr:row>
      <xdr:rowOff>6408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27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22935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53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49147</xdr:rowOff>
    </xdr:from>
    <xdr:to>
      <xdr:col>10</xdr:col>
      <xdr:colOff>165100</xdr:colOff>
      <xdr:row>75</xdr:row>
      <xdr:rowOff>150747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290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167274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2683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93301</xdr:rowOff>
    </xdr:from>
    <xdr:to>
      <xdr:col>6</xdr:col>
      <xdr:colOff>38100</xdr:colOff>
      <xdr:row>76</xdr:row>
      <xdr:rowOff>23450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29520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39978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272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158102</xdr:rowOff>
    </xdr:from>
    <xdr:to>
      <xdr:col>24</xdr:col>
      <xdr:colOff>62865</xdr:colOff>
      <xdr:row>98</xdr:row>
      <xdr:rowOff>24112</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17152"/>
          <a:ext cx="1270" cy="140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27939</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24112</xdr:rowOff>
    </xdr:from>
    <xdr:to>
      <xdr:col>24</xdr:col>
      <xdr:colOff>152400</xdr:colOff>
      <xdr:row>98</xdr:row>
      <xdr:rowOff>24112</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2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104779</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2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210,085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158102</xdr:rowOff>
    </xdr:from>
    <xdr:to>
      <xdr:col>24</xdr:col>
      <xdr:colOff>152400</xdr:colOff>
      <xdr:row>89</xdr:row>
      <xdr:rowOff>158102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17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64940</xdr:rowOff>
    </xdr:from>
    <xdr:to>
      <xdr:col>24</xdr:col>
      <xdr:colOff>63500</xdr:colOff>
      <xdr:row>94</xdr:row>
      <xdr:rowOff>141255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181240"/>
          <a:ext cx="838200" cy="7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74604</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362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96177</xdr:rowOff>
    </xdr:from>
    <xdr:to>
      <xdr:col>24</xdr:col>
      <xdr:colOff>114300</xdr:colOff>
      <xdr:row>96</xdr:row>
      <xdr:rowOff>26327</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38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141255</xdr:rowOff>
    </xdr:from>
    <xdr:to>
      <xdr:col>19</xdr:col>
      <xdr:colOff>177800</xdr:colOff>
      <xdr:row>95</xdr:row>
      <xdr:rowOff>18123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257555"/>
          <a:ext cx="889000" cy="4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89326</xdr:rowOff>
    </xdr:from>
    <xdr:to>
      <xdr:col>20</xdr:col>
      <xdr:colOff>38100</xdr:colOff>
      <xdr:row>96</xdr:row>
      <xdr:rowOff>19476</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10603</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46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18123</xdr:rowOff>
    </xdr:from>
    <xdr:to>
      <xdr:col>15</xdr:col>
      <xdr:colOff>50800</xdr:colOff>
      <xdr:row>95</xdr:row>
      <xdr:rowOff>79426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305873"/>
          <a:ext cx="889000" cy="6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109984</xdr:rowOff>
    </xdr:from>
    <xdr:to>
      <xdr:col>15</xdr:col>
      <xdr:colOff>101600</xdr:colOff>
      <xdr:row>96</xdr:row>
      <xdr:rowOff>40134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31261</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4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79426</xdr:rowOff>
    </xdr:from>
    <xdr:to>
      <xdr:col>10</xdr:col>
      <xdr:colOff>114300</xdr:colOff>
      <xdr:row>95</xdr:row>
      <xdr:rowOff>100837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1130300" y="16367176"/>
          <a:ext cx="889000" cy="2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154752</xdr:rowOff>
    </xdr:from>
    <xdr:to>
      <xdr:col>10</xdr:col>
      <xdr:colOff>165100</xdr:colOff>
      <xdr:row>96</xdr:row>
      <xdr:rowOff>84902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76029</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16464</xdr:rowOff>
    </xdr:from>
    <xdr:to>
      <xdr:col>6</xdr:col>
      <xdr:colOff>38100</xdr:colOff>
      <xdr:row>96</xdr:row>
      <xdr:rowOff>118064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109191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14140</xdr:rowOff>
    </xdr:from>
    <xdr:to>
      <xdr:col>24</xdr:col>
      <xdr:colOff>114300</xdr:colOff>
      <xdr:row>94</xdr:row>
      <xdr:rowOff>115740</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13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37017</xdr:rowOff>
    </xdr:from>
    <xdr:ext cx="599010"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598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90455</xdr:rowOff>
    </xdr:from>
    <xdr:to>
      <xdr:col>20</xdr:col>
      <xdr:colOff>38100</xdr:colOff>
      <xdr:row>95</xdr:row>
      <xdr:rowOff>20605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20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37132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598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138773</xdr:rowOff>
    </xdr:from>
    <xdr:to>
      <xdr:col>15</xdr:col>
      <xdr:colOff>101600</xdr:colOff>
      <xdr:row>95</xdr:row>
      <xdr:rowOff>68923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25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85450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03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28626</xdr:rowOff>
    </xdr:from>
    <xdr:to>
      <xdr:col>10</xdr:col>
      <xdr:colOff>165100</xdr:colOff>
      <xdr:row>95</xdr:row>
      <xdr:rowOff>130226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31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146753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09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50037</xdr:rowOff>
    </xdr:from>
    <xdr:to>
      <xdr:col>6</xdr:col>
      <xdr:colOff>38100</xdr:colOff>
      <xdr:row>95</xdr:row>
      <xdr:rowOff>151637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33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168164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11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6" name="労働費グラフ枠">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54661</xdr:rowOff>
    </xdr:from>
    <xdr:to>
      <xdr:col>54</xdr:col>
      <xdr:colOff>189865</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flipV="1">
          <a:off x="10475595" y="5198161"/>
          <a:ext cx="1270"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78" name="労働費最小値テキスト">
          <a:extLst>
            <a:ext uri="{FF2B5EF4-FFF2-40B4-BE49-F238E27FC236}">
              <a16:creationId xmlns:a16="http://schemas.microsoft.com/office/drawing/2014/main" id="{00000000-0008-0000-0700-000016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1338</xdr:rowOff>
    </xdr:from>
    <xdr:ext cx="469744" cy="259045"/>
    <xdr:sp macro="" textlink="">
      <xdr:nvSpPr>
        <xdr:cNvPr id="280" name="労働費最大値テキスト">
          <a:extLst>
            <a:ext uri="{FF2B5EF4-FFF2-40B4-BE49-F238E27FC236}">
              <a16:creationId xmlns:a16="http://schemas.microsoft.com/office/drawing/2014/main" id="{00000000-0008-0000-0700-000018010000}"/>
            </a:ext>
          </a:extLst>
        </xdr:cNvPr>
        <xdr:cNvSpPr txBox="1"/>
      </xdr:nvSpPr>
      <xdr:spPr>
        <a:xfrm>
          <a:off x="10528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54661</xdr:rowOff>
    </xdr:from>
    <xdr:to>
      <xdr:col>55</xdr:col>
      <xdr:colOff>88900</xdr:colOff>
      <xdr:row>30</xdr:row>
      <xdr:rowOff>54661</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157531</xdr:rowOff>
    </xdr:from>
    <xdr:to>
      <xdr:col>55</xdr:col>
      <xdr:colOff>0</xdr:colOff>
      <xdr:row>36</xdr:row>
      <xdr:rowOff>168046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39300" y="6329731"/>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66413</xdr:rowOff>
    </xdr:from>
    <xdr:ext cx="378565" cy="259045"/>
    <xdr:sp macro="" textlink="">
      <xdr:nvSpPr>
        <xdr:cNvPr id="283" name="労働費平均値テキスト">
          <a:extLst>
            <a:ext uri="{FF2B5EF4-FFF2-40B4-BE49-F238E27FC236}">
              <a16:creationId xmlns:a16="http://schemas.microsoft.com/office/drawing/2014/main" id="{00000000-0008-0000-0700-00001B010000}"/>
            </a:ext>
          </a:extLst>
        </xdr:cNvPr>
        <xdr:cNvSpPr txBox="1"/>
      </xdr:nvSpPr>
      <xdr:spPr>
        <a:xfrm>
          <a:off x="10528300" y="64100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87986</xdr:rowOff>
    </xdr:from>
    <xdr:to>
      <xdr:col>55</xdr:col>
      <xdr:colOff>50800</xdr:colOff>
      <xdr:row>38</xdr:row>
      <xdr:rowOff>18135</xdr:rowOff>
    </xdr:to>
    <xdr:sp macro="" textlink="">
      <xdr:nvSpPr>
        <xdr:cNvPr id="284" name="フローチャート: 判断 283">
          <a:extLst>
            <a:ext uri="{FF2B5EF4-FFF2-40B4-BE49-F238E27FC236}">
              <a16:creationId xmlns:a16="http://schemas.microsoft.com/office/drawing/2014/main" id="{00000000-0008-0000-0700-00001C010000}"/>
            </a:ext>
          </a:extLst>
        </xdr:cNvPr>
        <xdr:cNvSpPr/>
      </xdr:nvSpPr>
      <xdr:spPr>
        <a:xfrm>
          <a:off x="10426700" y="64316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111811</xdr:rowOff>
    </xdr:from>
    <xdr:to>
      <xdr:col>50</xdr:col>
      <xdr:colOff>114300</xdr:colOff>
      <xdr:row>36</xdr:row>
      <xdr:rowOff>168046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8750300" y="6284011"/>
          <a:ext cx="889000" cy="5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91186</xdr:rowOff>
    </xdr:from>
    <xdr:to>
      <xdr:col>50</xdr:col>
      <xdr:colOff>165100</xdr:colOff>
      <xdr:row>38</xdr:row>
      <xdr:rowOff>21336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95885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12463</xdr:rowOff>
    </xdr:from>
    <xdr:ext cx="378565"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9450017" y="6527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15342</xdr:rowOff>
    </xdr:from>
    <xdr:to>
      <xdr:col>45</xdr:col>
      <xdr:colOff>177800</xdr:colOff>
      <xdr:row>36</xdr:row>
      <xdr:rowOff>111811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7861300" y="6187542"/>
          <a:ext cx="889000" cy="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8699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15342</xdr:rowOff>
    </xdr:from>
    <xdr:to>
      <xdr:col>41</xdr:col>
      <xdr:colOff>50800</xdr:colOff>
      <xdr:row>36</xdr:row>
      <xdr:rowOff>15799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6972300" y="618754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68326</xdr:rowOff>
    </xdr:from>
    <xdr:to>
      <xdr:col>41</xdr:col>
      <xdr:colOff>101600</xdr:colOff>
      <xdr:row>37</xdr:row>
      <xdr:rowOff>169926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7810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161053</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7672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106731</xdr:rowOff>
    </xdr:from>
    <xdr:to>
      <xdr:col>55</xdr:col>
      <xdr:colOff>50800</xdr:colOff>
      <xdr:row>37</xdr:row>
      <xdr:rowOff>36881</xdr:rowOff>
    </xdr:to>
    <xdr:sp macro="" textlink="">
      <xdr:nvSpPr>
        <xdr:cNvPr id="301" name="楕円 300">
          <a:extLst>
            <a:ext uri="{FF2B5EF4-FFF2-40B4-BE49-F238E27FC236}">
              <a16:creationId xmlns:a16="http://schemas.microsoft.com/office/drawing/2014/main" id="{00000000-0008-0000-0700-00002D010000}"/>
            </a:ext>
          </a:extLst>
        </xdr:cNvPr>
        <xdr:cNvSpPr/>
      </xdr:nvSpPr>
      <xdr:spPr>
        <a:xfrm>
          <a:off x="10426700" y="627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129608</xdr:rowOff>
    </xdr:from>
    <xdr:ext cx="378565" cy="259045"/>
    <xdr:sp macro="" textlink="">
      <xdr:nvSpPr>
        <xdr:cNvPr id="302" name="労働費該当値テキスト">
          <a:extLst>
            <a:ext uri="{FF2B5EF4-FFF2-40B4-BE49-F238E27FC236}">
              <a16:creationId xmlns:a16="http://schemas.microsoft.com/office/drawing/2014/main" id="{00000000-0008-0000-0700-00002E010000}"/>
            </a:ext>
          </a:extLst>
        </xdr:cNvPr>
        <xdr:cNvSpPr txBox="1"/>
      </xdr:nvSpPr>
      <xdr:spPr>
        <a:xfrm>
          <a:off x="10528300" y="6130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117246</xdr:rowOff>
    </xdr:from>
    <xdr:to>
      <xdr:col>50</xdr:col>
      <xdr:colOff>165100</xdr:colOff>
      <xdr:row>37</xdr:row>
      <xdr:rowOff>47396</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9588500" y="628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63923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50017" y="6064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61011</xdr:rowOff>
    </xdr:from>
    <xdr:to>
      <xdr:col>46</xdr:col>
      <xdr:colOff>38100</xdr:colOff>
      <xdr:row>36</xdr:row>
      <xdr:rowOff>162611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86995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7688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008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135992</xdr:rowOff>
    </xdr:from>
    <xdr:to>
      <xdr:col>41</xdr:col>
      <xdr:colOff>101600</xdr:colOff>
      <xdr:row>36</xdr:row>
      <xdr:rowOff>66142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7810500" y="613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82669</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26428" y="591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136449</xdr:rowOff>
    </xdr:from>
    <xdr:to>
      <xdr:col>36</xdr:col>
      <xdr:colOff>165100</xdr:colOff>
      <xdr:row>36</xdr:row>
      <xdr:rowOff>66599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6921500" y="613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83126</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59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1" name="正方形/長方形 310">
          <a:extLst>
            <a:ext uri="{FF2B5EF4-FFF2-40B4-BE49-F238E27FC236}">
              <a16:creationId xmlns:a16="http://schemas.microsoft.com/office/drawing/2014/main" id="{00000000-0008-0000-0700-00003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2" name="正方形/長方形 311">
          <a:extLst>
            <a:ext uri="{FF2B5EF4-FFF2-40B4-BE49-F238E27FC236}">
              <a16:creationId xmlns:a16="http://schemas.microsoft.com/office/drawing/2014/main" id="{00000000-0008-0000-0700-00003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117678</xdr:rowOff>
    </xdr:from>
    <xdr:to>
      <xdr:col>54</xdr:col>
      <xdr:colOff>189865</xdr:colOff>
      <xdr:row>58</xdr:row>
      <xdr:rowOff>170919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861628"/>
          <a:ext cx="1270" cy="1253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3296</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1011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170919</xdr:rowOff>
    </xdr:from>
    <xdr:to>
      <xdr:col>55</xdr:col>
      <xdr:colOff>88900</xdr:colOff>
      <xdr:row>58</xdr:row>
      <xdr:rowOff>170919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1011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64355</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117678</xdr:rowOff>
    </xdr:from>
    <xdr:to>
      <xdr:col>55</xdr:col>
      <xdr:colOff>88900</xdr:colOff>
      <xdr:row>51</xdr:row>
      <xdr:rowOff>117678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861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45882</xdr:rowOff>
    </xdr:from>
    <xdr:to>
      <xdr:col>55</xdr:col>
      <xdr:colOff>0</xdr:colOff>
      <xdr:row>57</xdr:row>
      <xdr:rowOff>98880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9818532"/>
          <a:ext cx="838200" cy="5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101315</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31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78438</xdr:rowOff>
    </xdr:from>
    <xdr:to>
      <xdr:col>55</xdr:col>
      <xdr:colOff>50800</xdr:colOff>
      <xdr:row>57</xdr:row>
      <xdr:rowOff>8588</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98880</xdr:rowOff>
    </xdr:from>
    <xdr:to>
      <xdr:col>50</xdr:col>
      <xdr:colOff>114300</xdr:colOff>
      <xdr:row>57</xdr:row>
      <xdr:rowOff>118471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871530"/>
          <a:ext cx="889000" cy="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64394</xdr:rowOff>
    </xdr:from>
    <xdr:to>
      <xdr:col>50</xdr:col>
      <xdr:colOff>165100</xdr:colOff>
      <xdr:row>56</xdr:row>
      <xdr:rowOff>165994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11071</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118471</xdr:rowOff>
    </xdr:from>
    <xdr:to>
      <xdr:col>45</xdr:col>
      <xdr:colOff>177800</xdr:colOff>
      <xdr:row>57</xdr:row>
      <xdr:rowOff>120749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9891121"/>
          <a:ext cx="889000" cy="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66916</xdr:rowOff>
    </xdr:from>
    <xdr:to>
      <xdr:col>46</xdr:col>
      <xdr:colOff>38100</xdr:colOff>
      <xdr:row>56</xdr:row>
      <xdr:rowOff>168516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13593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120749</xdr:rowOff>
    </xdr:from>
    <xdr:to>
      <xdr:col>41</xdr:col>
      <xdr:colOff>50800</xdr:colOff>
      <xdr:row>58</xdr:row>
      <xdr:rowOff>3690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6972300" y="9893399"/>
          <a:ext cx="889000" cy="5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95765</xdr:rowOff>
    </xdr:from>
    <xdr:to>
      <xdr:col>41</xdr:col>
      <xdr:colOff>101600</xdr:colOff>
      <xdr:row>57</xdr:row>
      <xdr:rowOff>25915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42442</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113757</xdr:rowOff>
    </xdr:from>
    <xdr:to>
      <xdr:col>36</xdr:col>
      <xdr:colOff>165100</xdr:colOff>
      <xdr:row>57</xdr:row>
      <xdr:rowOff>43907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71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60434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49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166532</xdr:rowOff>
    </xdr:from>
    <xdr:to>
      <xdr:col>55</xdr:col>
      <xdr:colOff>50800</xdr:colOff>
      <xdr:row>57</xdr:row>
      <xdr:rowOff>96682</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76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144959</xdr:rowOff>
    </xdr:from>
    <xdr:ext cx="534377"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4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48080</xdr:rowOff>
    </xdr:from>
    <xdr:to>
      <xdr:col>50</xdr:col>
      <xdr:colOff>165100</xdr:colOff>
      <xdr:row>57</xdr:row>
      <xdr:rowOff>149680</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8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140807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91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67671</xdr:rowOff>
    </xdr:from>
    <xdr:to>
      <xdr:col>46</xdr:col>
      <xdr:colOff>38100</xdr:colOff>
      <xdr:row>57</xdr:row>
      <xdr:rowOff>169271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4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160398</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83111" y="993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69949</xdr:rowOff>
    </xdr:from>
    <xdr:to>
      <xdr:col>41</xdr:col>
      <xdr:colOff>101600</xdr:colOff>
      <xdr:row>58</xdr:row>
      <xdr:rowOff>99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84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162676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93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124340</xdr:rowOff>
    </xdr:from>
    <xdr:to>
      <xdr:col>36</xdr:col>
      <xdr:colOff>165100</xdr:colOff>
      <xdr:row>58</xdr:row>
      <xdr:rowOff>54490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45617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98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88" name="商工費グラフ枠">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45855</xdr:rowOff>
    </xdr:from>
    <xdr:to>
      <xdr:col>54</xdr:col>
      <xdr:colOff>189865</xdr:colOff>
      <xdr:row>78</xdr:row>
      <xdr:rowOff>129752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flipV="1">
          <a:off x="10475595" y="12047355"/>
          <a:ext cx="1270" cy="14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133579</xdr:rowOff>
    </xdr:from>
    <xdr:ext cx="469744" cy="259045"/>
    <xdr:sp macro="" textlink="">
      <xdr:nvSpPr>
        <xdr:cNvPr id="390" name="商工費最小値テキスト">
          <a:extLst>
            <a:ext uri="{FF2B5EF4-FFF2-40B4-BE49-F238E27FC236}">
              <a16:creationId xmlns:a16="http://schemas.microsoft.com/office/drawing/2014/main" id="{00000000-0008-0000-0700-000086010000}"/>
            </a:ext>
          </a:extLst>
        </xdr:cNvPr>
        <xdr:cNvSpPr txBox="1"/>
      </xdr:nvSpPr>
      <xdr:spPr>
        <a:xfrm>
          <a:off x="10528300" y="135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129752</xdr:rowOff>
    </xdr:from>
    <xdr:to>
      <xdr:col>55</xdr:col>
      <xdr:colOff>88900</xdr:colOff>
      <xdr:row>78</xdr:row>
      <xdr:rowOff>129752</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10388600" y="13502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163982</xdr:rowOff>
    </xdr:from>
    <xdr:ext cx="599010" cy="259045"/>
    <xdr:sp macro="" textlink="">
      <xdr:nvSpPr>
        <xdr:cNvPr id="392" name="商工費最大値テキスト">
          <a:extLst>
            <a:ext uri="{FF2B5EF4-FFF2-40B4-BE49-F238E27FC236}">
              <a16:creationId xmlns:a16="http://schemas.microsoft.com/office/drawing/2014/main" id="{00000000-0008-0000-0700-000088010000}"/>
            </a:ext>
          </a:extLst>
        </xdr:cNvPr>
        <xdr:cNvSpPr txBox="1"/>
      </xdr:nvSpPr>
      <xdr:spPr>
        <a:xfrm>
          <a:off x="10528300" y="11822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160,263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45855</xdr:rowOff>
    </xdr:from>
    <xdr:to>
      <xdr:col>55</xdr:col>
      <xdr:colOff>88900</xdr:colOff>
      <xdr:row>70</xdr:row>
      <xdr:rowOff>45855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2047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15753</xdr:rowOff>
    </xdr:from>
    <xdr:to>
      <xdr:col>55</xdr:col>
      <xdr:colOff>0</xdr:colOff>
      <xdr:row>75</xdr:row>
      <xdr:rowOff>138804</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9639300" y="12874503"/>
          <a:ext cx="838200" cy="1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105064</xdr:rowOff>
    </xdr:from>
    <xdr:ext cx="534377" cy="259045"/>
    <xdr:sp macro="" textlink="">
      <xdr:nvSpPr>
        <xdr:cNvPr id="395" name="商工費平均値テキスト">
          <a:extLst>
            <a:ext uri="{FF2B5EF4-FFF2-40B4-BE49-F238E27FC236}">
              <a16:creationId xmlns:a16="http://schemas.microsoft.com/office/drawing/2014/main" id="{00000000-0008-0000-0700-00008B010000}"/>
            </a:ext>
          </a:extLst>
        </xdr:cNvPr>
        <xdr:cNvSpPr txBox="1"/>
      </xdr:nvSpPr>
      <xdr:spPr>
        <a:xfrm>
          <a:off x="10528300" y="131352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126637</xdr:rowOff>
    </xdr:from>
    <xdr:to>
      <xdr:col>55</xdr:col>
      <xdr:colOff>50800</xdr:colOff>
      <xdr:row>77</xdr:row>
      <xdr:rowOff>56787</xdr:rowOff>
    </xdr:to>
    <xdr:sp macro="" textlink="">
      <xdr:nvSpPr>
        <xdr:cNvPr id="396" name="フローチャート: 判断 395">
          <a:extLst>
            <a:ext uri="{FF2B5EF4-FFF2-40B4-BE49-F238E27FC236}">
              <a16:creationId xmlns:a16="http://schemas.microsoft.com/office/drawing/2014/main" id="{00000000-0008-0000-0700-00008C010000}"/>
            </a:ext>
          </a:extLst>
        </xdr:cNvPr>
        <xdr:cNvSpPr/>
      </xdr:nvSpPr>
      <xdr:spPr>
        <a:xfrm>
          <a:off x="10426700" y="13156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111417</xdr:rowOff>
    </xdr:from>
    <xdr:to>
      <xdr:col>50</xdr:col>
      <xdr:colOff>114300</xdr:colOff>
      <xdr:row>75</xdr:row>
      <xdr:rowOff>15753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8750300" y="12798717"/>
          <a:ext cx="889000" cy="7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117712</xdr:rowOff>
    </xdr:from>
    <xdr:to>
      <xdr:col>50</xdr:col>
      <xdr:colOff>165100</xdr:colOff>
      <xdr:row>77</xdr:row>
      <xdr:rowOff>47862</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9588500" y="1314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38989</xdr:rowOff>
    </xdr:from>
    <xdr:ext cx="534377"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9372111" y="1324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111417</xdr:rowOff>
    </xdr:from>
    <xdr:to>
      <xdr:col>45</xdr:col>
      <xdr:colOff>177800</xdr:colOff>
      <xdr:row>75</xdr:row>
      <xdr:rowOff>35037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7861300" y="12798717"/>
          <a:ext cx="889000" cy="9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134418</xdr:rowOff>
    </xdr:from>
    <xdr:to>
      <xdr:col>46</xdr:col>
      <xdr:colOff>38100</xdr:colOff>
      <xdr:row>77</xdr:row>
      <xdr:rowOff>64568</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8699500" y="1316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55695</xdr:rowOff>
    </xdr:from>
    <xdr:ext cx="534377"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8483111" y="1325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35037</xdr:rowOff>
    </xdr:from>
    <xdr:to>
      <xdr:col>41</xdr:col>
      <xdr:colOff>50800</xdr:colOff>
      <xdr:row>76</xdr:row>
      <xdr:rowOff>60906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6972300" y="12893787"/>
          <a:ext cx="889000" cy="19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143179</xdr:rowOff>
    </xdr:from>
    <xdr:to>
      <xdr:col>41</xdr:col>
      <xdr:colOff>101600</xdr:colOff>
      <xdr:row>77</xdr:row>
      <xdr:rowOff>73329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7810500" y="131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64456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7594111" y="132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93856</xdr:rowOff>
    </xdr:from>
    <xdr:to>
      <xdr:col>36</xdr:col>
      <xdr:colOff>165100</xdr:colOff>
      <xdr:row>78</xdr:row>
      <xdr:rowOff>24006</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6921500" y="1329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15133</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705111" y="133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88004</xdr:rowOff>
    </xdr:from>
    <xdr:to>
      <xdr:col>55</xdr:col>
      <xdr:colOff>50800</xdr:colOff>
      <xdr:row>76</xdr:row>
      <xdr:rowOff>18154</xdr:rowOff>
    </xdr:to>
    <xdr:sp macro="" textlink="">
      <xdr:nvSpPr>
        <xdr:cNvPr id="413" name="楕円 412">
          <a:extLst>
            <a:ext uri="{FF2B5EF4-FFF2-40B4-BE49-F238E27FC236}">
              <a16:creationId xmlns:a16="http://schemas.microsoft.com/office/drawing/2014/main" id="{00000000-0008-0000-0700-00009D010000}"/>
            </a:ext>
          </a:extLst>
        </xdr:cNvPr>
        <xdr:cNvSpPr/>
      </xdr:nvSpPr>
      <xdr:spPr>
        <a:xfrm>
          <a:off x="10426700" y="1294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110881</xdr:rowOff>
    </xdr:from>
    <xdr:ext cx="534377" cy="259045"/>
    <xdr:sp macro="" textlink="">
      <xdr:nvSpPr>
        <xdr:cNvPr id="414" name="商工費該当値テキスト">
          <a:extLst>
            <a:ext uri="{FF2B5EF4-FFF2-40B4-BE49-F238E27FC236}">
              <a16:creationId xmlns:a16="http://schemas.microsoft.com/office/drawing/2014/main" id="{00000000-0008-0000-0700-00009E010000}"/>
            </a:ext>
          </a:extLst>
        </xdr:cNvPr>
        <xdr:cNvSpPr txBox="1"/>
      </xdr:nvSpPr>
      <xdr:spPr>
        <a:xfrm>
          <a:off x="10528300" y="1279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136403</xdr:rowOff>
    </xdr:from>
    <xdr:to>
      <xdr:col>50</xdr:col>
      <xdr:colOff>165100</xdr:colOff>
      <xdr:row>75</xdr:row>
      <xdr:rowOff>66553</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9588500" y="1282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83080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59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60617</xdr:rowOff>
    </xdr:from>
    <xdr:to>
      <xdr:col>46</xdr:col>
      <xdr:colOff>38100</xdr:colOff>
      <xdr:row>74</xdr:row>
      <xdr:rowOff>162217</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8699500" y="1274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7294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52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155687</xdr:rowOff>
    </xdr:from>
    <xdr:to>
      <xdr:col>41</xdr:col>
      <xdr:colOff>101600</xdr:colOff>
      <xdr:row>75</xdr:row>
      <xdr:rowOff>85837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7810500" y="1284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102364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61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10106</xdr:rowOff>
    </xdr:from>
    <xdr:to>
      <xdr:col>36</xdr:col>
      <xdr:colOff>165100</xdr:colOff>
      <xdr:row>76</xdr:row>
      <xdr:rowOff>111706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6921500" y="1304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128233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1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a:extLst>
            <a:ext uri="{FF2B5EF4-FFF2-40B4-BE49-F238E27FC236}">
              <a16:creationId xmlns:a16="http://schemas.microsoft.com/office/drawing/2014/main" id="{00000000-0008-0000-0700-0000A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a:extLst>
            <a:ext uri="{FF2B5EF4-FFF2-40B4-BE49-F238E27FC236}">
              <a16:creationId xmlns:a16="http://schemas.microsoft.com/office/drawing/2014/main" id="{00000000-0008-0000-0700-0000A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a:extLst>
            <a:ext uri="{FF2B5EF4-FFF2-40B4-BE49-F238E27FC236}">
              <a16:creationId xmlns:a16="http://schemas.microsoft.com/office/drawing/2014/main" id="{00000000-0008-0000-0700-0000B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3" name="直線コネクタ 432">
          <a:extLst>
            <a:ext uri="{FF2B5EF4-FFF2-40B4-BE49-F238E27FC236}">
              <a16:creationId xmlns:a16="http://schemas.microsoft.com/office/drawing/2014/main" id="{00000000-0008-0000-0700-0000B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14252</xdr:rowOff>
    </xdr:from>
    <xdr:to>
      <xdr:col>54</xdr:col>
      <xdr:colOff>189865</xdr:colOff>
      <xdr:row>98</xdr:row>
      <xdr:rowOff>157742</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616202"/>
          <a:ext cx="1270" cy="134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161569</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157742</xdr:rowOff>
    </xdr:from>
    <xdr:to>
      <xdr:col>55</xdr:col>
      <xdr:colOff>88900</xdr:colOff>
      <xdr:row>98</xdr:row>
      <xdr:rowOff>157742</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5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132379</xdr:rowOff>
    </xdr:from>
    <xdr:ext cx="599010"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39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735,852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14252</xdr:rowOff>
    </xdr:from>
    <xdr:to>
      <xdr:col>55</xdr:col>
      <xdr:colOff>88900</xdr:colOff>
      <xdr:row>91</xdr:row>
      <xdr:rowOff>14252</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61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54601</xdr:rowOff>
    </xdr:from>
    <xdr:to>
      <xdr:col>55</xdr:col>
      <xdr:colOff>0</xdr:colOff>
      <xdr:row>97</xdr:row>
      <xdr:rowOff>130130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9639300" y="16685251"/>
          <a:ext cx="838200" cy="7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131656</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7623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153229</xdr:rowOff>
    </xdr:from>
    <xdr:to>
      <xdr:col>55</xdr:col>
      <xdr:colOff>50800</xdr:colOff>
      <xdr:row>98</xdr:row>
      <xdr:rowOff>83379</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78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54601</xdr:rowOff>
    </xdr:from>
    <xdr:to>
      <xdr:col>50</xdr:col>
      <xdr:colOff>114300</xdr:colOff>
      <xdr:row>97</xdr:row>
      <xdr:rowOff>62902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8750300" y="16685251"/>
          <a:ext cx="889000" cy="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163953</xdr:rowOff>
    </xdr:from>
    <xdr:to>
      <xdr:col>50</xdr:col>
      <xdr:colOff>165100</xdr:colOff>
      <xdr:row>98</xdr:row>
      <xdr:rowOff>94103</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79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85230</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8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62902</xdr:rowOff>
    </xdr:from>
    <xdr:to>
      <xdr:col>45</xdr:col>
      <xdr:colOff>177800</xdr:colOff>
      <xdr:row>97</xdr:row>
      <xdr:rowOff>90370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7861300" y="16693552"/>
          <a:ext cx="889000" cy="2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156780</xdr:rowOff>
    </xdr:from>
    <xdr:to>
      <xdr:col>46</xdr:col>
      <xdr:colOff>38100</xdr:colOff>
      <xdr:row>98</xdr:row>
      <xdr:rowOff>86930</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78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78057</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88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90370</xdr:rowOff>
    </xdr:from>
    <xdr:to>
      <xdr:col>41</xdr:col>
      <xdr:colOff>50800</xdr:colOff>
      <xdr:row>97</xdr:row>
      <xdr:rowOff>159950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721020"/>
          <a:ext cx="889000" cy="6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162903</xdr:rowOff>
    </xdr:from>
    <xdr:to>
      <xdr:col>41</xdr:col>
      <xdr:colOff>101600</xdr:colOff>
      <xdr:row>98</xdr:row>
      <xdr:rowOff>93053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79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84180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88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169481</xdr:rowOff>
    </xdr:from>
    <xdr:to>
      <xdr:col>36</xdr:col>
      <xdr:colOff>165100</xdr:colOff>
      <xdr:row>98</xdr:row>
      <xdr:rowOff>99631</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0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90758</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89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79330</xdr:rowOff>
    </xdr:from>
    <xdr:to>
      <xdr:col>55</xdr:col>
      <xdr:colOff>50800</xdr:colOff>
      <xdr:row>98</xdr:row>
      <xdr:rowOff>9480</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7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102207</xdr:rowOff>
    </xdr:from>
    <xdr:ext cx="599010"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5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3801</xdr:rowOff>
    </xdr:from>
    <xdr:to>
      <xdr:col>50</xdr:col>
      <xdr:colOff>165100</xdr:colOff>
      <xdr:row>97</xdr:row>
      <xdr:rowOff>105401</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63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121928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39795" y="16409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12102</xdr:rowOff>
    </xdr:from>
    <xdr:to>
      <xdr:col>46</xdr:col>
      <xdr:colOff>38100</xdr:colOff>
      <xdr:row>97</xdr:row>
      <xdr:rowOff>113702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64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130229</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50795" y="1641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39570</xdr:rowOff>
    </xdr:from>
    <xdr:to>
      <xdr:col>41</xdr:col>
      <xdr:colOff>101600</xdr:colOff>
      <xdr:row>97</xdr:row>
      <xdr:rowOff>141170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6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157697</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61795" y="1644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109150</xdr:rowOff>
    </xdr:from>
    <xdr:to>
      <xdr:col>36</xdr:col>
      <xdr:colOff>165100</xdr:colOff>
      <xdr:row>98</xdr:row>
      <xdr:rowOff>39300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7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55827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672795" y="1651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46464</xdr:rowOff>
    </xdr:from>
    <xdr:to>
      <xdr:col>85</xdr:col>
      <xdr:colOff>126364</xdr:colOff>
      <xdr:row>39</xdr:row>
      <xdr:rowOff>118244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189964"/>
          <a:ext cx="1269" cy="1614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122071</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118244</xdr:rowOff>
    </xdr:from>
    <xdr:to>
      <xdr:col>86</xdr:col>
      <xdr:colOff>25400</xdr:colOff>
      <xdr:row>39</xdr:row>
      <xdr:rowOff>118244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164591</xdr:rowOff>
    </xdr:from>
    <xdr:ext cx="599010"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496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117,710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46464</xdr:rowOff>
    </xdr:from>
    <xdr:to>
      <xdr:col>86</xdr:col>
      <xdr:colOff>25400</xdr:colOff>
      <xdr:row>30</xdr:row>
      <xdr:rowOff>46464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18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4369</xdr:rowOff>
    </xdr:from>
    <xdr:to>
      <xdr:col>85</xdr:col>
      <xdr:colOff>127000</xdr:colOff>
      <xdr:row>37</xdr:row>
      <xdr:rowOff>6361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348019"/>
          <a:ext cx="8382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114582</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45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136155</xdr:rowOff>
    </xdr:from>
    <xdr:to>
      <xdr:col>85</xdr:col>
      <xdr:colOff>177800</xdr:colOff>
      <xdr:row>38</xdr:row>
      <xdr:rowOff>66304</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7980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6361</xdr:rowOff>
    </xdr:from>
    <xdr:to>
      <xdr:col>81</xdr:col>
      <xdr:colOff>50800</xdr:colOff>
      <xdr:row>37</xdr:row>
      <xdr:rowOff>24175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350011"/>
          <a:ext cx="889000" cy="1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149251</xdr:rowOff>
    </xdr:from>
    <xdr:to>
      <xdr:col>81</xdr:col>
      <xdr:colOff>101600</xdr:colOff>
      <xdr:row>38</xdr:row>
      <xdr:rowOff>79401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49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70528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5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24175</xdr:rowOff>
    </xdr:from>
    <xdr:to>
      <xdr:col>76</xdr:col>
      <xdr:colOff>114300</xdr:colOff>
      <xdr:row>37</xdr:row>
      <xdr:rowOff>117591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367825"/>
          <a:ext cx="889000" cy="9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9510</xdr:rowOff>
    </xdr:from>
    <xdr:to>
      <xdr:col>76</xdr:col>
      <xdr:colOff>165100</xdr:colOff>
      <xdr:row>38</xdr:row>
      <xdr:rowOff>111110</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52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102237</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61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117591</xdr:rowOff>
    </xdr:from>
    <xdr:to>
      <xdr:col>71</xdr:col>
      <xdr:colOff>177800</xdr:colOff>
      <xdr:row>37</xdr:row>
      <xdr:rowOff>128580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461241"/>
          <a:ext cx="889000" cy="1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51475</xdr:rowOff>
    </xdr:from>
    <xdr:to>
      <xdr:col>72</xdr:col>
      <xdr:colOff>38100</xdr:colOff>
      <xdr:row>37</xdr:row>
      <xdr:rowOff>153075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39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169602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1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136465</xdr:rowOff>
    </xdr:from>
    <xdr:to>
      <xdr:col>67</xdr:col>
      <xdr:colOff>101600</xdr:colOff>
      <xdr:row>38</xdr:row>
      <xdr:rowOff>66615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8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57742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57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125019</xdr:rowOff>
    </xdr:from>
    <xdr:to>
      <xdr:col>85</xdr:col>
      <xdr:colOff>177800</xdr:colOff>
      <xdr:row>37</xdr:row>
      <xdr:rowOff>55169</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29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147896</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14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127011</xdr:rowOff>
    </xdr:from>
    <xdr:to>
      <xdr:col>81</xdr:col>
      <xdr:colOff>101600</xdr:colOff>
      <xdr:row>37</xdr:row>
      <xdr:rowOff>57161</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2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73688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0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144825</xdr:rowOff>
    </xdr:from>
    <xdr:to>
      <xdr:col>76</xdr:col>
      <xdr:colOff>165100</xdr:colOff>
      <xdr:row>37</xdr:row>
      <xdr:rowOff>74975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31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91502</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66791</xdr:rowOff>
    </xdr:from>
    <xdr:to>
      <xdr:col>72</xdr:col>
      <xdr:colOff>38100</xdr:colOff>
      <xdr:row>37</xdr:row>
      <xdr:rowOff>168391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41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159518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50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77780</xdr:rowOff>
    </xdr:from>
    <xdr:to>
      <xdr:col>67</xdr:col>
      <xdr:colOff>101600</xdr:colOff>
      <xdr:row>38</xdr:row>
      <xdr:rowOff>7930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4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24457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9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141983</xdr:rowOff>
    </xdr:from>
    <xdr:to>
      <xdr:col>85</xdr:col>
      <xdr:colOff>126364</xdr:colOff>
      <xdr:row>58</xdr:row>
      <xdr:rowOff>119842</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714483"/>
          <a:ext cx="1269" cy="1349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123669</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6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119842</xdr:rowOff>
    </xdr:from>
    <xdr:to>
      <xdr:col>86</xdr:col>
      <xdr:colOff>25400</xdr:colOff>
      <xdr:row>58</xdr:row>
      <xdr:rowOff>119842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6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88660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48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459,301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141983</xdr:rowOff>
    </xdr:from>
    <xdr:to>
      <xdr:col>86</xdr:col>
      <xdr:colOff>25400</xdr:colOff>
      <xdr:row>50</xdr:row>
      <xdr:rowOff>141983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71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163749</xdr:rowOff>
    </xdr:from>
    <xdr:to>
      <xdr:col>85</xdr:col>
      <xdr:colOff>127000</xdr:colOff>
      <xdr:row>58</xdr:row>
      <xdr:rowOff>21925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936399"/>
          <a:ext cx="8382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93603</xdr:rowOff>
    </xdr:from>
    <xdr:ext cx="534377"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69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70726</xdr:rowOff>
    </xdr:from>
    <xdr:to>
      <xdr:col>85</xdr:col>
      <xdr:colOff>177800</xdr:colOff>
      <xdr:row>58</xdr:row>
      <xdr:rowOff>876</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137652</xdr:rowOff>
    </xdr:from>
    <xdr:to>
      <xdr:col>81</xdr:col>
      <xdr:colOff>50800</xdr:colOff>
      <xdr:row>58</xdr:row>
      <xdr:rowOff>21925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592300" y="9910302"/>
          <a:ext cx="889000" cy="5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95765</xdr:rowOff>
    </xdr:from>
    <xdr:to>
      <xdr:col>81</xdr:col>
      <xdr:colOff>101600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42442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214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119393</xdr:rowOff>
    </xdr:from>
    <xdr:to>
      <xdr:col>76</xdr:col>
      <xdr:colOff>114300</xdr:colOff>
      <xdr:row>57</xdr:row>
      <xdr:rowOff>137652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892043"/>
          <a:ext cx="889000" cy="1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118386</xdr:rowOff>
    </xdr:from>
    <xdr:to>
      <xdr:col>76</xdr:col>
      <xdr:colOff>165100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325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119393</xdr:rowOff>
    </xdr:from>
    <xdr:to>
      <xdr:col>71</xdr:col>
      <xdr:colOff>177800</xdr:colOff>
      <xdr:row>58</xdr:row>
      <xdr:rowOff>45993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892043"/>
          <a:ext cx="889000" cy="9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131054</xdr:rowOff>
    </xdr:from>
    <xdr:to>
      <xdr:col>72</xdr:col>
      <xdr:colOff>38100</xdr:colOff>
      <xdr:row>58</xdr:row>
      <xdr:rowOff>61204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52331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36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151095</xdr:rowOff>
    </xdr:from>
    <xdr:to>
      <xdr:col>67</xdr:col>
      <xdr:colOff>101600</xdr:colOff>
      <xdr:row>58</xdr:row>
      <xdr:rowOff>81245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92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97772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47111" y="969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112949</xdr:rowOff>
    </xdr:from>
    <xdr:to>
      <xdr:col>85</xdr:col>
      <xdr:colOff>177800</xdr:colOff>
      <xdr:row>58</xdr:row>
      <xdr:rowOff>43099</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8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91376</xdr:rowOff>
    </xdr:from>
    <xdr:ext cx="534377"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86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142575</xdr:rowOff>
    </xdr:from>
    <xdr:to>
      <xdr:col>81</xdr:col>
      <xdr:colOff>101600</xdr:colOff>
      <xdr:row>58</xdr:row>
      <xdr:rowOff>72725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91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63852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1000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86852</xdr:rowOff>
    </xdr:from>
    <xdr:to>
      <xdr:col>76</xdr:col>
      <xdr:colOff>165100</xdr:colOff>
      <xdr:row>58</xdr:row>
      <xdr:rowOff>17002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85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33529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3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68593</xdr:rowOff>
    </xdr:from>
    <xdr:to>
      <xdr:col>72</xdr:col>
      <xdr:colOff>38100</xdr:colOff>
      <xdr:row>57</xdr:row>
      <xdr:rowOff>170193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84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15270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1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166643</xdr:rowOff>
    </xdr:from>
    <xdr:to>
      <xdr:col>67</xdr:col>
      <xdr:colOff>101600</xdr:colOff>
      <xdr:row>58</xdr:row>
      <xdr:rowOff>96793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3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87920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1003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78426</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079926"/>
          <a:ext cx="1269" cy="1432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25103</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5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313,402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78426</xdr:rowOff>
    </xdr:from>
    <xdr:to>
      <xdr:col>86</xdr:col>
      <xdr:colOff>25400</xdr:colOff>
      <xdr:row>70</xdr:row>
      <xdr:rowOff>78426</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079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79505</xdr:rowOff>
    </xdr:from>
    <xdr:to>
      <xdr:col>85</xdr:col>
      <xdr:colOff>127000</xdr:colOff>
      <xdr:row>77</xdr:row>
      <xdr:rowOff>158724</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3109705"/>
          <a:ext cx="838200" cy="25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168446</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370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18569</xdr:rowOff>
    </xdr:from>
    <xdr:to>
      <xdr:col>85</xdr:col>
      <xdr:colOff>177800</xdr:colOff>
      <xdr:row>78</xdr:row>
      <xdr:rowOff>120169</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39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158724</xdr:rowOff>
    </xdr:from>
    <xdr:to>
      <xdr:col>81</xdr:col>
      <xdr:colOff>50800</xdr:colOff>
      <xdr:row>78</xdr:row>
      <xdr:rowOff>79546</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360374"/>
          <a:ext cx="889000" cy="9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24727</xdr:rowOff>
    </xdr:from>
    <xdr:to>
      <xdr:col>81</xdr:col>
      <xdr:colOff>101600</xdr:colOff>
      <xdr:row>78</xdr:row>
      <xdr:rowOff>126327</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39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117454</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49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79546</xdr:rowOff>
    </xdr:from>
    <xdr:to>
      <xdr:col>76</xdr:col>
      <xdr:colOff>114300</xdr:colOff>
      <xdr:row>78</xdr:row>
      <xdr:rowOff>103626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452646"/>
          <a:ext cx="889000" cy="24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38801</xdr:rowOff>
    </xdr:from>
    <xdr:to>
      <xdr:col>76</xdr:col>
      <xdr:colOff>165100</xdr:colOff>
      <xdr:row>78</xdr:row>
      <xdr:rowOff>140401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131528</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50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103626</xdr:rowOff>
    </xdr:from>
    <xdr:to>
      <xdr:col>71</xdr:col>
      <xdr:colOff>177800</xdr:colOff>
      <xdr:row>78</xdr:row>
      <xdr:rowOff>126688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476726"/>
          <a:ext cx="889000" cy="2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41566</xdr:rowOff>
    </xdr:from>
    <xdr:to>
      <xdr:col>72</xdr:col>
      <xdr:colOff>38100</xdr:colOff>
      <xdr:row>78</xdr:row>
      <xdr:rowOff>143166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159693</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48845</xdr:rowOff>
    </xdr:from>
    <xdr:to>
      <xdr:col>67</xdr:col>
      <xdr:colOff>101600</xdr:colOff>
      <xdr:row>78</xdr:row>
      <xdr:rowOff>150445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166972</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28705</xdr:rowOff>
    </xdr:from>
    <xdr:to>
      <xdr:col>85</xdr:col>
      <xdr:colOff>177800</xdr:colOff>
      <xdr:row>76</xdr:row>
      <xdr:rowOff>130305</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05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51582</xdr:rowOff>
    </xdr:from>
    <xdr:ext cx="534377"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291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107924</xdr:rowOff>
    </xdr:from>
    <xdr:to>
      <xdr:col>81</xdr:col>
      <xdr:colOff>101600</xdr:colOff>
      <xdr:row>78</xdr:row>
      <xdr:rowOff>38074</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30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54601</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14111" y="1308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28746</xdr:rowOff>
    </xdr:from>
    <xdr:to>
      <xdr:col>76</xdr:col>
      <xdr:colOff>165100</xdr:colOff>
      <xdr:row>78</xdr:row>
      <xdr:rowOff>130346</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40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146873</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25111" y="1317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52826</xdr:rowOff>
    </xdr:from>
    <xdr:to>
      <xdr:col>72</xdr:col>
      <xdr:colOff>38100</xdr:colOff>
      <xdr:row>78</xdr:row>
      <xdr:rowOff>154426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42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145553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51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75888</xdr:rowOff>
    </xdr:from>
    <xdr:to>
      <xdr:col>67</xdr:col>
      <xdr:colOff>101600</xdr:colOff>
      <xdr:row>79</xdr:row>
      <xdr:rowOff>6038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44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168615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4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80406</xdr:rowOff>
    </xdr:from>
    <xdr:to>
      <xdr:col>85</xdr:col>
      <xdr:colOff>126364</xdr:colOff>
      <xdr:row>98</xdr:row>
      <xdr:rowOff>136733</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6317595" y="15853806"/>
          <a:ext cx="1269" cy="108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140560</xdr:rowOff>
    </xdr:from>
    <xdr:ext cx="378565" cy="259045"/>
    <xdr:sp macro="" textlink="">
      <xdr:nvSpPr>
        <xdr:cNvPr id="676" name="公債費最小値テキスト">
          <a:extLst>
            <a:ext uri="{FF2B5EF4-FFF2-40B4-BE49-F238E27FC236}">
              <a16:creationId xmlns:a16="http://schemas.microsoft.com/office/drawing/2014/main" id="{00000000-0008-0000-0700-0000A4020000}"/>
            </a:ext>
          </a:extLst>
        </xdr:cNvPr>
        <xdr:cNvSpPr txBox="1"/>
      </xdr:nvSpPr>
      <xdr:spPr>
        <a:xfrm>
          <a:off x="16370300" y="16942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136733</xdr:rowOff>
    </xdr:from>
    <xdr:to>
      <xdr:col>86</xdr:col>
      <xdr:colOff>25400</xdr:colOff>
      <xdr:row>98</xdr:row>
      <xdr:rowOff>136733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693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27083</xdr:rowOff>
    </xdr:from>
    <xdr:ext cx="599010" cy="259045"/>
    <xdr:sp macro="" textlink="">
      <xdr:nvSpPr>
        <xdr:cNvPr id="678" name="公債費最大値テキスト">
          <a:extLst>
            <a:ext uri="{FF2B5EF4-FFF2-40B4-BE49-F238E27FC236}">
              <a16:creationId xmlns:a16="http://schemas.microsoft.com/office/drawing/2014/main" id="{00000000-0008-0000-0700-0000A6020000}"/>
            </a:ext>
          </a:extLst>
        </xdr:cNvPr>
        <xdr:cNvSpPr txBox="1"/>
      </xdr:nvSpPr>
      <xdr:spPr>
        <a:xfrm>
          <a:off x="16370300" y="1562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237,969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80406</xdr:rowOff>
    </xdr:from>
    <xdr:to>
      <xdr:col>86</xdr:col>
      <xdr:colOff>25400</xdr:colOff>
      <xdr:row>92</xdr:row>
      <xdr:rowOff>80406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5853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33629</xdr:rowOff>
    </xdr:from>
    <xdr:to>
      <xdr:col>85</xdr:col>
      <xdr:colOff>127000</xdr:colOff>
      <xdr:row>95</xdr:row>
      <xdr:rowOff>35820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5481300" y="16321379"/>
          <a:ext cx="838200" cy="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21223</xdr:rowOff>
    </xdr:from>
    <xdr:ext cx="534377" cy="259045"/>
    <xdr:sp macro="" textlink="">
      <xdr:nvSpPr>
        <xdr:cNvPr id="681" name="公債費平均値テキスト">
          <a:extLst>
            <a:ext uri="{FF2B5EF4-FFF2-40B4-BE49-F238E27FC236}">
              <a16:creationId xmlns:a16="http://schemas.microsoft.com/office/drawing/2014/main" id="{00000000-0008-0000-0700-0000A9020000}"/>
            </a:ext>
          </a:extLst>
        </xdr:cNvPr>
        <xdr:cNvSpPr txBox="1"/>
      </xdr:nvSpPr>
      <xdr:spPr>
        <a:xfrm>
          <a:off x="16370300" y="164804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42796</xdr:rowOff>
    </xdr:from>
    <xdr:to>
      <xdr:col>85</xdr:col>
      <xdr:colOff>177800</xdr:colOff>
      <xdr:row>96</xdr:row>
      <xdr:rowOff>144396</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6268700" y="1650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33629</xdr:rowOff>
    </xdr:from>
    <xdr:to>
      <xdr:col>81</xdr:col>
      <xdr:colOff>50800</xdr:colOff>
      <xdr:row>95</xdr:row>
      <xdr:rowOff>79546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4592300" y="16321379"/>
          <a:ext cx="889000" cy="4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39357</xdr:rowOff>
    </xdr:from>
    <xdr:to>
      <xdr:col>81</xdr:col>
      <xdr:colOff>101600</xdr:colOff>
      <xdr:row>96</xdr:row>
      <xdr:rowOff>140957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54305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132084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5214111" y="1659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79546</xdr:rowOff>
    </xdr:from>
    <xdr:to>
      <xdr:col>76</xdr:col>
      <xdr:colOff>114300</xdr:colOff>
      <xdr:row>95</xdr:row>
      <xdr:rowOff>97450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3703300" y="16367296"/>
          <a:ext cx="889000" cy="1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57719</xdr:rowOff>
    </xdr:from>
    <xdr:to>
      <xdr:col>76</xdr:col>
      <xdr:colOff>165100</xdr:colOff>
      <xdr:row>96</xdr:row>
      <xdr:rowOff>159319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4541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150446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4325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97450</xdr:rowOff>
    </xdr:from>
    <xdr:to>
      <xdr:col>71</xdr:col>
      <xdr:colOff>177800</xdr:colOff>
      <xdr:row>95</xdr:row>
      <xdr:rowOff>128087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2814300" y="16385200"/>
          <a:ext cx="889000" cy="3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79391</xdr:rowOff>
    </xdr:from>
    <xdr:to>
      <xdr:col>72</xdr:col>
      <xdr:colOff>38100</xdr:colOff>
      <xdr:row>97</xdr:row>
      <xdr:rowOff>9541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3652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668</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3436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88489</xdr:rowOff>
    </xdr:from>
    <xdr:to>
      <xdr:col>67</xdr:col>
      <xdr:colOff>101600</xdr:colOff>
      <xdr:row>97</xdr:row>
      <xdr:rowOff>18639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2763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9766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547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156470</xdr:rowOff>
    </xdr:from>
    <xdr:to>
      <xdr:col>85</xdr:col>
      <xdr:colOff>177800</xdr:colOff>
      <xdr:row>95</xdr:row>
      <xdr:rowOff>86620</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6268700" y="162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7897</xdr:rowOff>
    </xdr:from>
    <xdr:ext cx="599010" cy="259045"/>
    <xdr:sp macro="" textlink="">
      <xdr:nvSpPr>
        <xdr:cNvPr id="700" name="公債費該当値テキスト">
          <a:extLst>
            <a:ext uri="{FF2B5EF4-FFF2-40B4-BE49-F238E27FC236}">
              <a16:creationId xmlns:a16="http://schemas.microsoft.com/office/drawing/2014/main" id="{00000000-0008-0000-0700-0000BC020000}"/>
            </a:ext>
          </a:extLst>
        </xdr:cNvPr>
        <xdr:cNvSpPr txBox="1"/>
      </xdr:nvSpPr>
      <xdr:spPr>
        <a:xfrm>
          <a:off x="16370300" y="1612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154279</xdr:rowOff>
    </xdr:from>
    <xdr:to>
      <xdr:col>81</xdr:col>
      <xdr:colOff>101600</xdr:colOff>
      <xdr:row>95</xdr:row>
      <xdr:rowOff>84429</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5430500" y="1627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100956</xdr:rowOff>
    </xdr:from>
    <xdr:ext cx="59901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181795" y="1604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28746</xdr:rowOff>
    </xdr:from>
    <xdr:to>
      <xdr:col>76</xdr:col>
      <xdr:colOff>165100</xdr:colOff>
      <xdr:row>95</xdr:row>
      <xdr:rowOff>130346</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4541500" y="16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146873</xdr:rowOff>
    </xdr:from>
    <xdr:ext cx="59901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292795" y="1609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46650</xdr:rowOff>
    </xdr:from>
    <xdr:to>
      <xdr:col>72</xdr:col>
      <xdr:colOff>38100</xdr:colOff>
      <xdr:row>95</xdr:row>
      <xdr:rowOff>148250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3652500" y="163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164777</xdr:rowOff>
    </xdr:from>
    <xdr:ext cx="59901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03795" y="16109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77287</xdr:rowOff>
    </xdr:from>
    <xdr:to>
      <xdr:col>67</xdr:col>
      <xdr:colOff>101600</xdr:colOff>
      <xdr:row>96</xdr:row>
      <xdr:rowOff>7437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2763500" y="163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23964</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14795" y="1614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135166</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450116"/>
          <a:ext cx="1269" cy="1280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63682</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750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81843</xdr:rowOff>
    </xdr:from>
    <xdr:ext cx="534377"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22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135166</xdr:rowOff>
    </xdr:from>
    <xdr:to>
      <xdr:col>116</xdr:col>
      <xdr:colOff>152400</xdr:colOff>
      <xdr:row>31</xdr:row>
      <xdr:rowOff>135166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45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152582</xdr:rowOff>
    </xdr:from>
    <xdr:ext cx="378565"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496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129705</xdr:rowOff>
    </xdr:from>
    <xdr:to>
      <xdr:col>116</xdr:col>
      <xdr:colOff>114300</xdr:colOff>
      <xdr:row>39</xdr:row>
      <xdr:rowOff>59855</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6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150089</xdr:rowOff>
    </xdr:from>
    <xdr:to>
      <xdr:col>112</xdr:col>
      <xdr:colOff>38100</xdr:colOff>
      <xdr:row>39</xdr:row>
      <xdr:rowOff>80239</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66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96766</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34017" y="644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142545</xdr:rowOff>
    </xdr:from>
    <xdr:to>
      <xdr:col>107</xdr:col>
      <xdr:colOff>101600</xdr:colOff>
      <xdr:row>39</xdr:row>
      <xdr:rowOff>72695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6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89222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432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151079</xdr:rowOff>
    </xdr:from>
    <xdr:to>
      <xdr:col>102</xdr:col>
      <xdr:colOff>165100</xdr:colOff>
      <xdr:row>39</xdr:row>
      <xdr:rowOff>81229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666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97756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4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156832</xdr:rowOff>
    </xdr:from>
    <xdr:to>
      <xdr:col>98</xdr:col>
      <xdr:colOff>38100</xdr:colOff>
      <xdr:row>39</xdr:row>
      <xdr:rowOff>86982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67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103509</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644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108132</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6232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類似団体と比較して、消防費や衛生費、商工費、土木費、公債費等が大きく上回っている。</a:t>
          </a:r>
        </a:p>
        <a:p>
          <a:r>
            <a:rPr kumimoji="1" lang="ja-JP" altLang="en-US" sz="1300">
              <a:latin typeface="ＭＳ Ｐゴシック" panose="020B0600070205080204" pitchFamily="50" charset="-128"/>
              <a:ea typeface="ＭＳ Ｐゴシック" panose="020B0600070205080204" pitchFamily="50" charset="-128"/>
            </a:rPr>
            <a:t>本町は農山村でありながら、戦後早い段階から企業活動の影響を大きく受けてきたため、商工費が類似団体平均値を大きく上回っている。</a:t>
          </a:r>
        </a:p>
        <a:p>
          <a:r>
            <a:rPr kumimoji="1" lang="ja-JP" altLang="en-US" sz="1300">
              <a:latin typeface="ＭＳ Ｐゴシック" panose="020B0600070205080204" pitchFamily="50" charset="-128"/>
              <a:ea typeface="ＭＳ Ｐゴシック" panose="020B0600070205080204" pitchFamily="50" charset="-128"/>
            </a:rPr>
            <a:t>これは、工業用水道事業会計を持っている事に加えて、観光交流を目的とした公共施設維持管理経費が大きくなっている状況にある。</a:t>
          </a:r>
        </a:p>
        <a:p>
          <a:r>
            <a:rPr kumimoji="1" lang="ja-JP" altLang="en-US" sz="1300">
              <a:latin typeface="ＭＳ Ｐゴシック" panose="020B0600070205080204" pitchFamily="50" charset="-128"/>
              <a:ea typeface="ＭＳ Ｐゴシック" panose="020B0600070205080204" pitchFamily="50" charset="-128"/>
            </a:rPr>
            <a:t>また、本町は広い面積の町土に放射状に広がる町であるため、町道の維持管理経費や除排雪経費に多額の経費を要することから土木費が大きくなっている。</a:t>
          </a:r>
        </a:p>
        <a:p>
          <a:r>
            <a:rPr kumimoji="1" lang="ja-JP" altLang="en-US" sz="1300">
              <a:latin typeface="ＭＳ Ｐゴシック" panose="020B0600070205080204" pitchFamily="50" charset="-128"/>
              <a:ea typeface="ＭＳ Ｐゴシック" panose="020B0600070205080204" pitchFamily="50" charset="-128"/>
            </a:rPr>
            <a:t>消防費と衛生費については、一部事務組合負担金が年々増加傾向にあるため、その影響が大きいと考えられる。</a:t>
          </a:r>
        </a:p>
        <a:p>
          <a:r>
            <a:rPr kumimoji="1" lang="ja-JP" altLang="en-US" sz="1300">
              <a:latin typeface="ＭＳ Ｐゴシック" panose="020B0600070205080204" pitchFamily="50" charset="-128"/>
              <a:ea typeface="ＭＳ Ｐゴシック" panose="020B0600070205080204" pitchFamily="50" charset="-128"/>
            </a:rPr>
            <a:t>さらに、公債費については平成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年度以降の大型事業に係る元金償還に伴い、高止まりとなっており類似団体と比較しても大きく上回る結果となっている。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年度は、町立病院の持続的な経営等の資金需要に対応するため、財政調整基金の取り崩しを行ったことから、財政調整基金残高や実質単年度収支の比率がマイナスとなった。</a:t>
          </a:r>
        </a:p>
        <a:p>
          <a:r>
            <a:rPr kumimoji="1" lang="ja-JP" altLang="en-US" sz="1400">
              <a:latin typeface="ＭＳ ゴシック" pitchFamily="49" charset="-128"/>
              <a:ea typeface="ＭＳ ゴシック" pitchFamily="49" charset="-128"/>
            </a:rPr>
            <a:t>　今後は元金償還等による資金需要が見込まれることから、基金残高は徐々に減少していくものと推察されるが、適切な財源の確保と歳出の抑制を図りながら、取り崩し額を最小限にしていく必要がある。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年度は、いずれの会計においても収支不足や資金不足は発生していない。</a:t>
          </a:r>
        </a:p>
        <a:p>
          <a:r>
            <a:rPr kumimoji="1" lang="ja-JP" altLang="en-US" sz="1400">
              <a:latin typeface="ＭＳ ゴシック" pitchFamily="49" charset="-128"/>
              <a:ea typeface="ＭＳ ゴシック" pitchFamily="49" charset="-128"/>
            </a:rPr>
            <a:t>　一方で、病院事業会計や老人保健施設事業会計への負担が年々大きくなってきており、全体の財政状況の厳しさに大きく影響してくる事が考えられる。</a:t>
          </a:r>
        </a:p>
        <a:p>
          <a:r>
            <a:rPr kumimoji="1" lang="ja-JP" altLang="en-US" sz="1400">
              <a:latin typeface="ＭＳ ゴシック" pitchFamily="49" charset="-128"/>
              <a:ea typeface="ＭＳ ゴシック" pitchFamily="49" charset="-128"/>
            </a:rPr>
            <a:t>　今後、各種インフラが老朽化し更新時期を迎え、その更新等に大きな負担が想定されることから、引き続き健全な財政運営に努めていく。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年度の元利償還金については、平成</a:t>
          </a:r>
          <a:r>
            <a:rPr kumimoji="1" lang="en-US" altLang="ja-JP" sz="1200">
              <a:latin typeface="ＭＳ ゴシック" pitchFamily="49" charset="-128"/>
              <a:ea typeface="ＭＳ ゴシック" pitchFamily="49" charset="-128"/>
            </a:rPr>
            <a:t>31</a:t>
          </a:r>
          <a:r>
            <a:rPr kumimoji="1" lang="ja-JP" altLang="en-US" sz="1200">
              <a:latin typeface="ＭＳ ゴシック" pitchFamily="49" charset="-128"/>
              <a:ea typeface="ＭＳ ゴシック" pitchFamily="49" charset="-128"/>
            </a:rPr>
            <a:t>年度過疎対策事業債及び臨時財政対策債等の元金償還が始まった一方で、平成</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年度過疎対策事業債及び平成</a:t>
          </a:r>
          <a:r>
            <a:rPr kumimoji="1" lang="en-US" altLang="ja-JP" sz="1200">
              <a:latin typeface="ＭＳ ゴシック" pitchFamily="49" charset="-128"/>
              <a:ea typeface="ＭＳ ゴシック" pitchFamily="49" charset="-128"/>
            </a:rPr>
            <a:t>23</a:t>
          </a:r>
          <a:r>
            <a:rPr kumimoji="1" lang="ja-JP" altLang="en-US" sz="1200">
              <a:latin typeface="ＭＳ ゴシック" pitchFamily="49" charset="-128"/>
              <a:ea typeface="ＭＳ ゴシック" pitchFamily="49" charset="-128"/>
            </a:rPr>
            <a:t>年度緊急防災減災事業債が償還終了したことなどから前年度に比較して減少している。</a:t>
          </a:r>
        </a:p>
        <a:p>
          <a:r>
            <a:rPr kumimoji="1" lang="ja-JP" altLang="en-US" sz="1200">
              <a:latin typeface="ＭＳ ゴシック" pitchFamily="49" charset="-128"/>
              <a:ea typeface="ＭＳ ゴシック" pitchFamily="49" charset="-128"/>
            </a:rPr>
            <a:t>　また、平成</a:t>
          </a:r>
          <a:r>
            <a:rPr kumimoji="1" lang="en-US" altLang="ja-JP" sz="1200">
              <a:latin typeface="ＭＳ ゴシック" pitchFamily="49" charset="-128"/>
              <a:ea typeface="ＭＳ ゴシック" pitchFamily="49" charset="-128"/>
            </a:rPr>
            <a:t>24</a:t>
          </a:r>
          <a:r>
            <a:rPr kumimoji="1" lang="ja-JP" altLang="en-US" sz="1200">
              <a:latin typeface="ＭＳ ゴシック" pitchFamily="49" charset="-128"/>
              <a:ea typeface="ＭＳ ゴシック" pitchFamily="49" charset="-128"/>
            </a:rPr>
            <a:t>年度以降に実施した大型事業の元金償還が平成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年度から本格的に始まっており、元利償還金が年々高くなっている。さらに、公営企業債や組合等が起こした地方債の元利償還金に対する負担金等も増加傾向にある。</a:t>
          </a:r>
        </a:p>
        <a:p>
          <a:r>
            <a:rPr kumimoji="1" lang="ja-JP" altLang="en-US" sz="1200">
              <a:latin typeface="ＭＳ ゴシック" pitchFamily="49" charset="-128"/>
              <a:ea typeface="ＭＳ ゴシック" pitchFamily="49" charset="-128"/>
            </a:rPr>
            <a:t>　今後数年間にわたり、公債費の高止まりが見込まれることから、自主財源の確保や財源措置のある有利な地方債制度の活用を図るとともに、継続的な地方債の発行抑制に努めていく。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満期一括償還地方債の借入に係る積み立てはない。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一般会計等における地方債現在高が減少しており、病院事業会計等に対する公営企業債繰入見込額も減少しているため、将来負担額は令和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年度と比べ減少した。充当可能財源についても減少している。</a:t>
          </a:r>
        </a:p>
        <a:p>
          <a:r>
            <a:rPr kumimoji="1" lang="ja-JP" altLang="en-US" sz="1400">
              <a:latin typeface="ＭＳ ゴシック" pitchFamily="49" charset="-128"/>
              <a:ea typeface="ＭＳ ゴシック" pitchFamily="49" charset="-128"/>
            </a:rPr>
            <a:t>　今後とも自主財源の確保に取り組むとともに、地方債発行の抑制または財源措置のある有利な地方債制度の活用を進め、将来負担の軽減を図っていく。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百万円の積立を行ったほか、その他特定目的基金では除雪対策基金に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百万円、白い森ふるさと応援基金に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百万円などその他特定目的基金全体で利子積立てを行っている。一方で、積立を行った財政調整基金では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百万円、除雪対策基金では冬季間の豪雪等に対応した除排雪経費などの資金需要に対応するため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百万円、白い森ふるさと応援基金についてはふるさと納税をいただいた方の希望使途に応じて財源充当を行ったことから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百万円の取崩を行うなど、その他特定目的金全体では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百万円取り崩しをおこなっている。令和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年度と比較して基金全体としてはほぼ横ばいとなった。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教育環境等整備基金：教育関係の施設及び設備等の整備、改修、転用、除却並びに学校教育環境等の整備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次期総合センター整備基金：次期総合センターの整備費用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森林整備等促進基金：森林環境譲与税を原資として、森林整備等に活用するもの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福祉基金：福祉施設の整備促進及び福祉活動の促進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白い森ふるさと応援基金：ふるさと納税を原資として、寄付者の要望等に応じた事業の展開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教育環境等整備基金：令和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年度は利子積立のみのため増減なし。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次期総合センター整備基金：令和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年度は利子積立のみのため増減なし。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森林整備等促進基金：森林環境譲与税分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年度は利子積立のみのため増減なし。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年度中にあった寄付を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百万円を基金に積み立て、その後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教育環境等整備基金：教育環境等の整備に活用を図っていく。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次期総合センター整備基金：次期総合センター整備に活用を図る。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森林整備等促進基金：森林整備等に活用していく。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福祉基金：福祉施策等の充実に活用を図っていく。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白い森ふるさと応援基金：今後とも寄付者の要望等に応じた事業展開に活用を図っていく。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今後の各種資金需要に備え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今後の資金需要に対応するため、標準財政規模の一定額を確保することとしたい。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山形県市町村防災行政無線整備促進事業の補助を受けるための要件として、事業初年度から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年間、「起債額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」以上の金額を原資積立する必要があることから積み立てを行った。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今後も補助の要件に基づき、原資の積み立てを行っていくこととしたい。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23FB517-7E50-47F7-9C96-F44469339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027CBA5-1BC0-443F-B3B5-50AFC532CD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8969B3-B63B-4604-BED2-FA254565EFB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9E9E6A6-65B9-43E4-BD85-4A1CACB7913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CF83EB0-CBA8-4F4B-8104-3C1AFF980A0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9C398FF-EC4E-4EF8-92A2-3BC6AF8B391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5E4A7B9-62F8-4B4D-8D73-AE4AFA0D598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24BB24A-1C32-4119-AD85-DF1F68104BA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3F76400-5F28-4392-9766-37E97F2DC5D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EB60C2C-BE81-4356-AAF7-7E7A2CDB86F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A098D7B-4767-4F86-85C3-0122D9794C6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1BB9FA8-CBDE-43B5-A2EF-CBF64EE167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8EE7AD3-4A3F-438F-8B1F-F24A368B494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1B56F39-6688-43D5-90D5-534A6A910DD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798518-EDAC-4BDE-B268-CE57208A1B6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47F082C-7722-42F4-8DF1-9E6E58C8B9B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37BF8B9-A11F-4466-A434-7E6640E6A04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100D185-8572-4E17-BA1F-C4434F78683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F9D5ADC-7C37-435E-9673-B8961F27D7A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86C870E-C4C8-454F-B927-83485E12F24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6053B02-E736-48FE-BA4A-31809E174D9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9B8FB92-71A8-4944-BF0C-0A10B9D8C6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717B5DF-42A8-452A-836C-B68E4C99F5C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FA57AA5-9EBC-4BCC-A252-5C9398456A2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B6B6078-BCFF-4705-A442-A27CB5E36FA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404F0A5-C83E-4DFE-A74B-D116C1F75E9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A160AF2-737B-44C9-969D-3128BAF8054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8390CAC-D8F2-41AB-9ECE-E580AF39B2F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524035A-50EF-4A01-AEEB-91F0F84D1ED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759643C-69AE-4E7D-8AB8-9A916B5CF3D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F0DD691-9A34-4C3D-92A9-447B1411AD8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D920BFB-E240-4A8C-BDE4-5F330AC069F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36B8EC9-0CB7-4E7F-B06C-3B5D68BCA55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FC88999-A03E-4020-AFAA-038DE0EB3CE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98671EF-7C1E-4EC9-801E-50233EC3D03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0694C1B-7392-404C-B125-E2E452F0B8F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48D65CE-ECCE-4E96-972D-5E536A8603A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21968C4-6BB6-44F6-A6C5-9D7DA852F3C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73F6398-1EC8-4CAF-A782-F0F9AB69A2A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40CC5A4-60E6-4077-80C7-303F5910FFC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902EEDA-7824-48BD-B982-F65A833714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7CEC319-1C01-40D3-B9FC-D07A77E9C3D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5F64D32-F2C5-4BFA-8A2C-BF2DE9107F7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F7208DC-9D3B-48BD-997C-CEB54C80058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13D62F7-1053-45B6-85E1-62DE658ADB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40C94AEB-902D-44E9-9567-FBA0B677C2B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31A966E-332C-40C0-A4B3-E44FCBB7354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62.0</a:t>
          </a:r>
          <a:r>
            <a:rPr kumimoji="1" lang="ja-JP" altLang="en-US" sz="1100">
              <a:latin typeface="ＭＳ Ｐゴシック" panose="020B0600070205080204" pitchFamily="50" charset="-128"/>
              <a:ea typeface="ＭＳ Ｐゴシック" panose="020B0600070205080204" pitchFamily="50" charset="-128"/>
            </a:rPr>
            <a:t>％となっており、</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を超えているが類似団体より低い⽔準となっている。なお、当該指標は施設・設備の除却及び更新を行った場合に低下するため、旧おぐに保育園を除却したことが、減価償却率の低下に寄与してい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今後、資産を更新する場合には、必要性や施設毎の適正な規模等を勘案した上で実施する必要がある。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8CF1C47-03AF-4182-B73A-61DBB443CB8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B8E5D83-1D9B-4DB6-8DC7-0A6F70419E6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724DFD5-67F4-4D1C-BDBE-7BCE1FB6623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0A56208-F1E6-4B65-A1CD-D1852E113BFC}"/>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ABAFEBB2-86A7-4956-BD9F-6ACC85554D11}"/>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71F305B-A41B-49EE-94E8-ADCA705198D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2A06E82A-6C9B-4F09-813E-FD86B101629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A2E526AC-AF25-4239-9475-8107C6C9AE0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B816C94C-2B85-4AF9-9414-3740EDB6350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57843FB-51E3-406E-8C1D-301F5B5D27B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840F5D50-B9B0-49B6-8C79-9984771647D1}"/>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5956D705-F110-4EFB-894E-0B05CA53E4C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E9F4FCA1-0410-4D6C-BBEB-A5E053D9B95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3B9BE64-8034-47DD-BE8D-46A10EAB063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88646</xdr:rowOff>
    </xdr:from>
    <xdr:to>
      <xdr:col>23</xdr:col>
      <xdr:colOff>85090</xdr:colOff>
      <xdr:row>32</xdr:row>
      <xdr:rowOff>148082</xdr:rowOff>
    </xdr:to>
    <xdr:cxnSp macro="">
      <xdr:nvCxnSpPr>
        <xdr:cNvPr id="63" name="直線コネクタ 62">
          <a:extLst>
            <a:ext uri="{FF2B5EF4-FFF2-40B4-BE49-F238E27FC236}">
              <a16:creationId xmlns:a16="http://schemas.microsoft.com/office/drawing/2014/main" id="{9BE12212-9340-4DA4-A9CC-9FB3E270841B}"/>
            </a:ext>
          </a:extLst>
        </xdr:cNvPr>
        <xdr:cNvCxnSpPr/>
      </xdr:nvCxnSpPr>
      <xdr:spPr>
        <a:xfrm flipV="1">
          <a:off x="4760595" y="5317871"/>
          <a:ext cx="127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64" name="有形固定資産減価償却率最小値テキスト">
          <a:extLst>
            <a:ext uri="{FF2B5EF4-FFF2-40B4-BE49-F238E27FC236}">
              <a16:creationId xmlns:a16="http://schemas.microsoft.com/office/drawing/2014/main" id="{B5E42C5B-FF6A-4452-919C-AEAE33AB93F3}"/>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65" name="直線コネクタ 64">
          <a:extLst>
            <a:ext uri="{FF2B5EF4-FFF2-40B4-BE49-F238E27FC236}">
              <a16:creationId xmlns:a16="http://schemas.microsoft.com/office/drawing/2014/main" id="{75DDBCCE-C6A2-4BF9-87E9-B56549A1D333}"/>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35323</xdr:rowOff>
    </xdr:from>
    <xdr:ext cx="405111" cy="259045"/>
    <xdr:sp macro="" textlink="">
      <xdr:nvSpPr>
        <xdr:cNvPr id="66" name="有形固定資産減価償却率最大値テキスト">
          <a:extLst>
            <a:ext uri="{FF2B5EF4-FFF2-40B4-BE49-F238E27FC236}">
              <a16:creationId xmlns:a16="http://schemas.microsoft.com/office/drawing/2014/main" id="{24A55835-B5FD-4BA2-9142-13AF3B41D8AC}"/>
            </a:ext>
          </a:extLst>
        </xdr:cNvPr>
        <xdr:cNvSpPr txBox="1"/>
      </xdr:nvSpPr>
      <xdr:spPr>
        <a:xfrm>
          <a:off x="4813300" y="509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88646</xdr:rowOff>
    </xdr:from>
    <xdr:to>
      <xdr:col>23</xdr:col>
      <xdr:colOff>174625</xdr:colOff>
      <xdr:row>26</xdr:row>
      <xdr:rowOff>88646</xdr:rowOff>
    </xdr:to>
    <xdr:cxnSp macro="">
      <xdr:nvCxnSpPr>
        <xdr:cNvPr id="67" name="直線コネクタ 66">
          <a:extLst>
            <a:ext uri="{FF2B5EF4-FFF2-40B4-BE49-F238E27FC236}">
              <a16:creationId xmlns:a16="http://schemas.microsoft.com/office/drawing/2014/main" id="{4576979F-74D3-45A1-A7C0-45BAF565D1B7}"/>
            </a:ext>
          </a:extLst>
        </xdr:cNvPr>
        <xdr:cNvCxnSpPr/>
      </xdr:nvCxnSpPr>
      <xdr:spPr>
        <a:xfrm>
          <a:off x="4673600" y="531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68" name="有形固定資産減価償却率平均値テキスト">
          <a:extLst>
            <a:ext uri="{FF2B5EF4-FFF2-40B4-BE49-F238E27FC236}">
              <a16:creationId xmlns:a16="http://schemas.microsoft.com/office/drawing/2014/main" id="{089BE16B-02D2-4D28-9341-F35B0CAC5899}"/>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9" name="フローチャート: 判断 68">
          <a:extLst>
            <a:ext uri="{FF2B5EF4-FFF2-40B4-BE49-F238E27FC236}">
              <a16:creationId xmlns:a16="http://schemas.microsoft.com/office/drawing/2014/main" id="{9E6CD2FC-DEEB-4E53-B638-90192C0C2BC2}"/>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4064</xdr:rowOff>
    </xdr:from>
    <xdr:to>
      <xdr:col>19</xdr:col>
      <xdr:colOff>187325</xdr:colOff>
      <xdr:row>30</xdr:row>
      <xdr:rowOff>105664</xdr:rowOff>
    </xdr:to>
    <xdr:sp macro="" textlink="">
      <xdr:nvSpPr>
        <xdr:cNvPr id="70" name="フローチャート: 判断 69">
          <a:extLst>
            <a:ext uri="{FF2B5EF4-FFF2-40B4-BE49-F238E27FC236}">
              <a16:creationId xmlns:a16="http://schemas.microsoft.com/office/drawing/2014/main" id="{DD1E74FD-5048-4EB3-B96E-0630294D4E2F}"/>
            </a:ext>
          </a:extLst>
        </xdr:cNvPr>
        <xdr:cNvSpPr/>
      </xdr:nvSpPr>
      <xdr:spPr>
        <a:xfrm>
          <a:off x="4000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156083</xdr:rowOff>
    </xdr:from>
    <xdr:to>
      <xdr:col>15</xdr:col>
      <xdr:colOff>187325</xdr:colOff>
      <xdr:row>30</xdr:row>
      <xdr:rowOff>86233</xdr:rowOff>
    </xdr:to>
    <xdr:sp macro="" textlink="">
      <xdr:nvSpPr>
        <xdr:cNvPr id="71" name="フローチャート: 判断 70">
          <a:extLst>
            <a:ext uri="{FF2B5EF4-FFF2-40B4-BE49-F238E27FC236}">
              <a16:creationId xmlns:a16="http://schemas.microsoft.com/office/drawing/2014/main" id="{194FC401-5DD9-4594-B203-A88C01CBD45D}"/>
            </a:ext>
          </a:extLst>
        </xdr:cNvPr>
        <xdr:cNvSpPr/>
      </xdr:nvSpPr>
      <xdr:spPr>
        <a:xfrm>
          <a:off x="3238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2" name="フローチャート: 判断 71">
          <a:extLst>
            <a:ext uri="{FF2B5EF4-FFF2-40B4-BE49-F238E27FC236}">
              <a16:creationId xmlns:a16="http://schemas.microsoft.com/office/drawing/2014/main" id="{FF680596-445F-41C8-9B9D-9264C9F5BE12}"/>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82677</xdr:rowOff>
    </xdr:from>
    <xdr:to>
      <xdr:col>7</xdr:col>
      <xdr:colOff>187325</xdr:colOff>
      <xdr:row>30</xdr:row>
      <xdr:rowOff>12827</xdr:rowOff>
    </xdr:to>
    <xdr:sp macro="" textlink="">
      <xdr:nvSpPr>
        <xdr:cNvPr id="73" name="フローチャート: 判断 72">
          <a:extLst>
            <a:ext uri="{FF2B5EF4-FFF2-40B4-BE49-F238E27FC236}">
              <a16:creationId xmlns:a16="http://schemas.microsoft.com/office/drawing/2014/main" id="{328B4913-B15C-4F15-BA96-6A11A585CD08}"/>
            </a:ext>
          </a:extLst>
        </xdr:cNvPr>
        <xdr:cNvSpPr/>
      </xdr:nvSpPr>
      <xdr:spPr>
        <a:xfrm>
          <a:off x="1714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30B5D8F9-1A66-466E-9E71-EDA612B3C6B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8FE87229-B71E-482D-BDBB-89B192F5699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58E1F66-3CFC-487A-9E3A-741B6BE8D2C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6A9C778-F837-4FFB-BECC-31AFFB4B246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D2D6F04-749B-4D93-88BF-E1FEA9155FE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65405</xdr:rowOff>
    </xdr:from>
    <xdr:to>
      <xdr:col>23</xdr:col>
      <xdr:colOff>136525</xdr:colOff>
      <xdr:row>29</xdr:row>
      <xdr:rowOff>167005</xdr:rowOff>
    </xdr:to>
    <xdr:sp macro="" textlink="">
      <xdr:nvSpPr>
        <xdr:cNvPr id="79" name="楕円 78">
          <a:extLst>
            <a:ext uri="{FF2B5EF4-FFF2-40B4-BE49-F238E27FC236}">
              <a16:creationId xmlns:a16="http://schemas.microsoft.com/office/drawing/2014/main" id="{D300D36A-0439-40C2-A67A-2DFFA279C6F0}"/>
            </a:ext>
          </a:extLst>
        </xdr:cNvPr>
        <xdr:cNvSpPr/>
      </xdr:nvSpPr>
      <xdr:spPr>
        <a:xfrm>
          <a:off x="47117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88282</xdr:rowOff>
    </xdr:from>
    <xdr:ext cx="405111" cy="259045"/>
    <xdr:sp macro="" textlink="">
      <xdr:nvSpPr>
        <xdr:cNvPr id="80" name="有形固定資産減価償却率該当値テキスト">
          <a:extLst>
            <a:ext uri="{FF2B5EF4-FFF2-40B4-BE49-F238E27FC236}">
              <a16:creationId xmlns:a16="http://schemas.microsoft.com/office/drawing/2014/main" id="{5BE45B3E-15CC-454F-9680-4A946BABB8FE}"/>
            </a:ext>
          </a:extLst>
        </xdr:cNvPr>
        <xdr:cNvSpPr txBox="1"/>
      </xdr:nvSpPr>
      <xdr:spPr>
        <a:xfrm>
          <a:off x="4813300"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156083</xdr:rowOff>
    </xdr:from>
    <xdr:to>
      <xdr:col>19</xdr:col>
      <xdr:colOff>187325</xdr:colOff>
      <xdr:row>30</xdr:row>
      <xdr:rowOff>86233</xdr:rowOff>
    </xdr:to>
    <xdr:sp macro="" textlink="">
      <xdr:nvSpPr>
        <xdr:cNvPr id="81" name="楕円 80">
          <a:extLst>
            <a:ext uri="{FF2B5EF4-FFF2-40B4-BE49-F238E27FC236}">
              <a16:creationId xmlns:a16="http://schemas.microsoft.com/office/drawing/2014/main" id="{5A2CD21E-608B-4CDF-9108-43194A67E741}"/>
            </a:ext>
          </a:extLst>
        </xdr:cNvPr>
        <xdr:cNvSpPr/>
      </xdr:nvSpPr>
      <xdr:spPr>
        <a:xfrm>
          <a:off x="400050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116205</xdr:rowOff>
    </xdr:from>
    <xdr:to>
      <xdr:col>23</xdr:col>
      <xdr:colOff>85725</xdr:colOff>
      <xdr:row>30</xdr:row>
      <xdr:rowOff>35433</xdr:rowOff>
    </xdr:to>
    <xdr:cxnSp macro="">
      <xdr:nvCxnSpPr>
        <xdr:cNvPr id="82" name="直線コネクタ 81">
          <a:extLst>
            <a:ext uri="{FF2B5EF4-FFF2-40B4-BE49-F238E27FC236}">
              <a16:creationId xmlns:a16="http://schemas.microsoft.com/office/drawing/2014/main" id="{DC7BA60B-6AC3-445A-8BA7-8E70AA682A54}"/>
            </a:ext>
          </a:extLst>
        </xdr:cNvPr>
        <xdr:cNvCxnSpPr/>
      </xdr:nvCxnSpPr>
      <xdr:spPr>
        <a:xfrm flipV="1">
          <a:off x="4051300" y="5859780"/>
          <a:ext cx="7112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121539</xdr:rowOff>
    </xdr:from>
    <xdr:to>
      <xdr:col>15</xdr:col>
      <xdr:colOff>187325</xdr:colOff>
      <xdr:row>30</xdr:row>
      <xdr:rowOff>51689</xdr:rowOff>
    </xdr:to>
    <xdr:sp macro="" textlink="">
      <xdr:nvSpPr>
        <xdr:cNvPr id="83" name="楕円 82">
          <a:extLst>
            <a:ext uri="{FF2B5EF4-FFF2-40B4-BE49-F238E27FC236}">
              <a16:creationId xmlns:a16="http://schemas.microsoft.com/office/drawing/2014/main" id="{3E051060-912A-4F0A-A172-FB7832235A9D}"/>
            </a:ext>
          </a:extLst>
        </xdr:cNvPr>
        <xdr:cNvSpPr/>
      </xdr:nvSpPr>
      <xdr:spPr>
        <a:xfrm>
          <a:off x="3238500" y="58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889</xdr:rowOff>
    </xdr:from>
    <xdr:to>
      <xdr:col>19</xdr:col>
      <xdr:colOff>136525</xdr:colOff>
      <xdr:row>30</xdr:row>
      <xdr:rowOff>35433</xdr:rowOff>
    </xdr:to>
    <xdr:cxnSp macro="">
      <xdr:nvCxnSpPr>
        <xdr:cNvPr id="84" name="直線コネクタ 83">
          <a:extLst>
            <a:ext uri="{FF2B5EF4-FFF2-40B4-BE49-F238E27FC236}">
              <a16:creationId xmlns:a16="http://schemas.microsoft.com/office/drawing/2014/main" id="{6767C4A2-4D29-46F5-BAEF-3E52916EC002}"/>
            </a:ext>
          </a:extLst>
        </xdr:cNvPr>
        <xdr:cNvCxnSpPr/>
      </xdr:nvCxnSpPr>
      <xdr:spPr>
        <a:xfrm>
          <a:off x="3289300" y="5915914"/>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80518</xdr:rowOff>
    </xdr:from>
    <xdr:to>
      <xdr:col>11</xdr:col>
      <xdr:colOff>187325</xdr:colOff>
      <xdr:row>30</xdr:row>
      <xdr:rowOff>10668</xdr:rowOff>
    </xdr:to>
    <xdr:sp macro="" textlink="">
      <xdr:nvSpPr>
        <xdr:cNvPr id="85" name="楕円 84">
          <a:extLst>
            <a:ext uri="{FF2B5EF4-FFF2-40B4-BE49-F238E27FC236}">
              <a16:creationId xmlns:a16="http://schemas.microsoft.com/office/drawing/2014/main" id="{3900F5EC-2DB8-41A1-970B-344C6A826A23}"/>
            </a:ext>
          </a:extLst>
        </xdr:cNvPr>
        <xdr:cNvSpPr/>
      </xdr:nvSpPr>
      <xdr:spPr>
        <a:xfrm>
          <a:off x="2476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131318</xdr:rowOff>
    </xdr:from>
    <xdr:to>
      <xdr:col>15</xdr:col>
      <xdr:colOff>136525</xdr:colOff>
      <xdr:row>30</xdr:row>
      <xdr:rowOff>889</xdr:rowOff>
    </xdr:to>
    <xdr:cxnSp macro="">
      <xdr:nvCxnSpPr>
        <xdr:cNvPr id="86" name="直線コネクタ 85">
          <a:extLst>
            <a:ext uri="{FF2B5EF4-FFF2-40B4-BE49-F238E27FC236}">
              <a16:creationId xmlns:a16="http://schemas.microsoft.com/office/drawing/2014/main" id="{A3ABD907-B5E7-41EB-A153-80E135BB80C3}"/>
            </a:ext>
          </a:extLst>
        </xdr:cNvPr>
        <xdr:cNvCxnSpPr/>
      </xdr:nvCxnSpPr>
      <xdr:spPr>
        <a:xfrm>
          <a:off x="2527300" y="5874893"/>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39497</xdr:rowOff>
    </xdr:from>
    <xdr:to>
      <xdr:col>7</xdr:col>
      <xdr:colOff>187325</xdr:colOff>
      <xdr:row>29</xdr:row>
      <xdr:rowOff>141097</xdr:rowOff>
    </xdr:to>
    <xdr:sp macro="" textlink="">
      <xdr:nvSpPr>
        <xdr:cNvPr id="87" name="楕円 86">
          <a:extLst>
            <a:ext uri="{FF2B5EF4-FFF2-40B4-BE49-F238E27FC236}">
              <a16:creationId xmlns:a16="http://schemas.microsoft.com/office/drawing/2014/main" id="{C1B23BAB-899E-4E34-8E21-4141222ADC9C}"/>
            </a:ext>
          </a:extLst>
        </xdr:cNvPr>
        <xdr:cNvSpPr/>
      </xdr:nvSpPr>
      <xdr:spPr>
        <a:xfrm>
          <a:off x="1714500" y="57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90297</xdr:rowOff>
    </xdr:from>
    <xdr:to>
      <xdr:col>11</xdr:col>
      <xdr:colOff>136525</xdr:colOff>
      <xdr:row>29</xdr:row>
      <xdr:rowOff>131318</xdr:rowOff>
    </xdr:to>
    <xdr:cxnSp macro="">
      <xdr:nvCxnSpPr>
        <xdr:cNvPr id="88" name="直線コネクタ 87">
          <a:extLst>
            <a:ext uri="{FF2B5EF4-FFF2-40B4-BE49-F238E27FC236}">
              <a16:creationId xmlns:a16="http://schemas.microsoft.com/office/drawing/2014/main" id="{EAC717D3-63A8-4952-A97B-66A651882FD9}"/>
            </a:ext>
          </a:extLst>
        </xdr:cNvPr>
        <xdr:cNvCxnSpPr/>
      </xdr:nvCxnSpPr>
      <xdr:spPr>
        <a:xfrm>
          <a:off x="1765300" y="5833872"/>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96791</xdr:rowOff>
    </xdr:from>
    <xdr:ext cx="405111" cy="259045"/>
    <xdr:sp macro="" textlink="">
      <xdr:nvSpPr>
        <xdr:cNvPr id="89" name="n_1aveValue有形固定資産減価償却率">
          <a:extLst>
            <a:ext uri="{FF2B5EF4-FFF2-40B4-BE49-F238E27FC236}">
              <a16:creationId xmlns:a16="http://schemas.microsoft.com/office/drawing/2014/main" id="{CD799981-B55C-4F0F-8A8E-D2BC05CBEC05}"/>
            </a:ext>
          </a:extLst>
        </xdr:cNvPr>
        <xdr:cNvSpPr txBox="1"/>
      </xdr:nvSpPr>
      <xdr:spPr>
        <a:xfrm>
          <a:off x="38360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77360</xdr:rowOff>
    </xdr:from>
    <xdr:ext cx="405111" cy="259045"/>
    <xdr:sp macro="" textlink="">
      <xdr:nvSpPr>
        <xdr:cNvPr id="90" name="n_2aveValue有形固定資産減価償却率">
          <a:extLst>
            <a:ext uri="{FF2B5EF4-FFF2-40B4-BE49-F238E27FC236}">
              <a16:creationId xmlns:a16="http://schemas.microsoft.com/office/drawing/2014/main" id="{4F0E28B5-4326-4E72-A53F-EADEFEDCF31C}"/>
            </a:ext>
          </a:extLst>
        </xdr:cNvPr>
        <xdr:cNvSpPr txBox="1"/>
      </xdr:nvSpPr>
      <xdr:spPr>
        <a:xfrm>
          <a:off x="3086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1" name="n_3aveValue有形固定資産減価償却率">
          <a:extLst>
            <a:ext uri="{FF2B5EF4-FFF2-40B4-BE49-F238E27FC236}">
              <a16:creationId xmlns:a16="http://schemas.microsoft.com/office/drawing/2014/main" id="{E24148C6-0561-42F1-B337-F663451A3DC0}"/>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3954</xdr:rowOff>
    </xdr:from>
    <xdr:ext cx="405111" cy="259045"/>
    <xdr:sp macro="" textlink="">
      <xdr:nvSpPr>
        <xdr:cNvPr id="92" name="n_4aveValue有形固定資産減価償却率">
          <a:extLst>
            <a:ext uri="{FF2B5EF4-FFF2-40B4-BE49-F238E27FC236}">
              <a16:creationId xmlns:a16="http://schemas.microsoft.com/office/drawing/2014/main" id="{E6E1AC2C-5167-4C21-87B2-13EF15EA81BE}"/>
            </a:ext>
          </a:extLst>
        </xdr:cNvPr>
        <xdr:cNvSpPr txBox="1"/>
      </xdr:nvSpPr>
      <xdr:spPr>
        <a:xfrm>
          <a:off x="1562744"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102760</xdr:rowOff>
    </xdr:from>
    <xdr:ext cx="405111" cy="259045"/>
    <xdr:sp macro="" textlink="">
      <xdr:nvSpPr>
        <xdr:cNvPr id="93" name="n_1mainValue有形固定資産減価償却率">
          <a:extLst>
            <a:ext uri="{FF2B5EF4-FFF2-40B4-BE49-F238E27FC236}">
              <a16:creationId xmlns:a16="http://schemas.microsoft.com/office/drawing/2014/main" id="{092F7A1A-9CB9-4EAA-ACD7-B365C2154E31}"/>
            </a:ext>
          </a:extLst>
        </xdr:cNvPr>
        <xdr:cNvSpPr txBox="1"/>
      </xdr:nvSpPr>
      <xdr:spPr>
        <a:xfrm>
          <a:off x="38360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68216</xdr:rowOff>
    </xdr:from>
    <xdr:ext cx="405111" cy="259045"/>
    <xdr:sp macro="" textlink="">
      <xdr:nvSpPr>
        <xdr:cNvPr id="94" name="n_2mainValue有形固定資産減価償却率">
          <a:extLst>
            <a:ext uri="{FF2B5EF4-FFF2-40B4-BE49-F238E27FC236}">
              <a16:creationId xmlns:a16="http://schemas.microsoft.com/office/drawing/2014/main" id="{8337BB8E-9BAF-4B42-A1F2-500BD62898F3}"/>
            </a:ext>
          </a:extLst>
        </xdr:cNvPr>
        <xdr:cNvSpPr txBox="1"/>
      </xdr:nvSpPr>
      <xdr:spPr>
        <a:xfrm>
          <a:off x="30867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27195</xdr:rowOff>
    </xdr:from>
    <xdr:ext cx="405111" cy="259045"/>
    <xdr:sp macro="" textlink="">
      <xdr:nvSpPr>
        <xdr:cNvPr id="95" name="n_3mainValue有形固定資産減価償却率">
          <a:extLst>
            <a:ext uri="{FF2B5EF4-FFF2-40B4-BE49-F238E27FC236}">
              <a16:creationId xmlns:a16="http://schemas.microsoft.com/office/drawing/2014/main" id="{8B8018BA-5E97-4DE9-8ED4-6B6D1454AA32}"/>
            </a:ext>
          </a:extLst>
        </xdr:cNvPr>
        <xdr:cNvSpPr txBox="1"/>
      </xdr:nvSpPr>
      <xdr:spPr>
        <a:xfrm>
          <a:off x="23247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157624</xdr:rowOff>
    </xdr:from>
    <xdr:ext cx="405111" cy="259045"/>
    <xdr:sp macro="" textlink="">
      <xdr:nvSpPr>
        <xdr:cNvPr id="96" name="n_4mainValue有形固定資産減価償却率">
          <a:extLst>
            <a:ext uri="{FF2B5EF4-FFF2-40B4-BE49-F238E27FC236}">
              <a16:creationId xmlns:a16="http://schemas.microsoft.com/office/drawing/2014/main" id="{655BB635-6A60-4D47-9146-4554375D7B6A}"/>
            </a:ext>
          </a:extLst>
        </xdr:cNvPr>
        <xdr:cNvSpPr txBox="1"/>
      </xdr:nvSpPr>
      <xdr:spPr>
        <a:xfrm>
          <a:off x="1562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FDD75E90-2CE6-4E23-B0AD-F67A5B8AE3E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EC33D42B-7E94-4403-85D8-EAB100D9E72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161814B-5DDE-4FBB-A280-9870E6F80BA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5CABF21-3AB1-4944-8F4E-E75EA5BC1D3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68FBE19-CAEB-4A9B-9ADA-679713A97A9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CAAB446-1D40-4E39-A6BC-5036932246F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1E0F083-B381-44A4-9F7E-7F2ECCC155A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1E9643B-61C9-4796-B364-FBC0CB998B1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6E7558C8-2167-4FA8-A56C-7668518C841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B0D4793-7012-4BEB-9CE3-4451B0DC348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1004F833-BD68-45F6-9495-2C5BD4F4556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4BFEC9E-4DE4-4823-8944-520FCEB913A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5A6823E-628F-4F60-91F3-9B4C3DAAB49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513.7</a:t>
          </a:r>
          <a:r>
            <a:rPr kumimoji="1" lang="ja-JP" altLang="en-US" sz="1100">
              <a:latin typeface="ＭＳ Ｐゴシック" panose="020B0600070205080204" pitchFamily="50" charset="-128"/>
              <a:ea typeface="ＭＳ Ｐゴシック" panose="020B0600070205080204" pitchFamily="50" charset="-128"/>
            </a:rPr>
            <a:t>％となっており、類似団体と比較しても高い数値で推移しており増加傾向にある。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今後、次期総合センター建設事業の本体工事に係る地方債の発行が予定されていることから、さらなる数値の上昇が見込まれる。</a:t>
          </a:r>
        </a:p>
        <a:p>
          <a:r>
            <a:rPr kumimoji="1" lang="ja-JP" altLang="en-US" sz="1100">
              <a:latin typeface="ＭＳ Ｐゴシック" panose="020B0600070205080204" pitchFamily="50" charset="-128"/>
              <a:ea typeface="ＭＳ Ｐゴシック" panose="020B0600070205080204" pitchFamily="50" charset="-128"/>
            </a:rPr>
            <a:t>　慢性的に債務の返済に必要な財源が不足していることが読み取れることから、地方債に依存しすぎない財政運営を目指す必要がある。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ED1DD351-752D-43FB-9085-39682DC2AFA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D42DB08-D179-4234-821F-A36E429A58D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9AAE5BF6-E57B-461A-B2E0-765964B6F10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53FD9727-CB2D-42CA-807A-68C6CA9BCCA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D9E1E72E-3AAD-4F27-AC87-55CDC70768B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9907B074-64F4-4D00-80EA-0D838BB50A5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6" name="テキスト ボックス 115">
          <a:extLst>
            <a:ext uri="{FF2B5EF4-FFF2-40B4-BE49-F238E27FC236}">
              <a16:creationId xmlns:a16="http://schemas.microsoft.com/office/drawing/2014/main" id="{26938454-C46D-4CD3-BD69-79C15EBF21E0}"/>
            </a:ext>
          </a:extLst>
        </xdr:cNvPr>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6965EA58-AA13-4426-B494-92E18A3881F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macro="" textlink="">
      <xdr:nvSpPr>
        <xdr:cNvPr id="118" name="テキスト ボックス 117">
          <a:extLst>
            <a:ext uri="{FF2B5EF4-FFF2-40B4-BE49-F238E27FC236}">
              <a16:creationId xmlns:a16="http://schemas.microsoft.com/office/drawing/2014/main" id="{D8E9495F-992F-4D30-9E1D-691805D0D74D}"/>
            </a:ext>
          </a:extLst>
        </xdr:cNvPr>
        <xdr:cNvSpPr txBox="1"/>
      </xdr:nvSpPr>
      <xdr:spPr>
        <a:xfrm>
          <a:off x="10756676" y="59386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A44E3C39-AA0E-46A5-8322-002241DEEAE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A3A141B2-D5AD-4E94-B0F1-48AAAB6940F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6B3CA1B1-6E98-45BC-9D77-56C6D56765A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1B9D1BBA-24EC-4677-8084-9D0338B7733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1EA72B8-EA2F-444A-86B6-4D088CCD01C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C61566CA-20EF-4157-85AE-724C34A7FD9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111209</xdr:rowOff>
    </xdr:to>
    <xdr:cxnSp macro="">
      <xdr:nvCxnSpPr>
        <xdr:cNvPr id="125" name="直線コネクタ 124">
          <a:extLst>
            <a:ext uri="{FF2B5EF4-FFF2-40B4-BE49-F238E27FC236}">
              <a16:creationId xmlns:a16="http://schemas.microsoft.com/office/drawing/2014/main" id="{7909DE09-60B5-44DF-BE0B-1EE2B7DACF09}"/>
            </a:ext>
          </a:extLst>
        </xdr:cNvPr>
        <xdr:cNvCxnSpPr/>
      </xdr:nvCxnSpPr>
      <xdr:spPr>
        <a:xfrm flipV="1">
          <a:off x="14793595" y="5312833"/>
          <a:ext cx="1269" cy="1227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115036</xdr:rowOff>
    </xdr:from>
    <xdr:ext cx="560923" cy="259045"/>
    <xdr:sp macro="" textlink="">
      <xdr:nvSpPr>
        <xdr:cNvPr id="126" name="債務償還比率最小値テキスト">
          <a:extLst>
            <a:ext uri="{FF2B5EF4-FFF2-40B4-BE49-F238E27FC236}">
              <a16:creationId xmlns:a16="http://schemas.microsoft.com/office/drawing/2014/main" id="{8AC2254E-5EF0-411B-A0E5-23CF88C09656}"/>
            </a:ext>
          </a:extLst>
        </xdr:cNvPr>
        <xdr:cNvSpPr txBox="1"/>
      </xdr:nvSpPr>
      <xdr:spPr>
        <a:xfrm>
          <a:off x="14846300" y="654441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111209</xdr:rowOff>
    </xdr:from>
    <xdr:to>
      <xdr:col>76</xdr:col>
      <xdr:colOff>111125</xdr:colOff>
      <xdr:row>33</xdr:row>
      <xdr:rowOff>111209</xdr:rowOff>
    </xdr:to>
    <xdr:cxnSp macro="">
      <xdr:nvCxnSpPr>
        <xdr:cNvPr id="127" name="直線コネクタ 126">
          <a:extLst>
            <a:ext uri="{FF2B5EF4-FFF2-40B4-BE49-F238E27FC236}">
              <a16:creationId xmlns:a16="http://schemas.microsoft.com/office/drawing/2014/main" id="{4C804876-E455-4287-8636-7EA9AC1963D5}"/>
            </a:ext>
          </a:extLst>
        </xdr:cNvPr>
        <xdr:cNvCxnSpPr/>
      </xdr:nvCxnSpPr>
      <xdr:spPr>
        <a:xfrm>
          <a:off x="14706600" y="654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C6869036-6509-44A7-9D15-0EE111B03A0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80F0A3EA-CFA7-4837-B0E5-11BB35ACD70A}"/>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111218</xdr:rowOff>
    </xdr:from>
    <xdr:ext cx="469744" cy="259045"/>
    <xdr:sp macro="" textlink="">
      <xdr:nvSpPr>
        <xdr:cNvPr id="130" name="債務償還比率平均値テキスト">
          <a:extLst>
            <a:ext uri="{FF2B5EF4-FFF2-40B4-BE49-F238E27FC236}">
              <a16:creationId xmlns:a16="http://schemas.microsoft.com/office/drawing/2014/main" id="{6A892F2B-7158-4214-A863-D6131B571AC7}"/>
            </a:ext>
          </a:extLst>
        </xdr:cNvPr>
        <xdr:cNvSpPr txBox="1"/>
      </xdr:nvSpPr>
      <xdr:spPr>
        <a:xfrm>
          <a:off x="14846300" y="5340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88341</xdr:rowOff>
    </xdr:from>
    <xdr:to>
      <xdr:col>76</xdr:col>
      <xdr:colOff>73025</xdr:colOff>
      <xdr:row>28</xdr:row>
      <xdr:rowOff>18491</xdr:rowOff>
    </xdr:to>
    <xdr:sp macro="" textlink="">
      <xdr:nvSpPr>
        <xdr:cNvPr id="131" name="フローチャート: 判断 130">
          <a:extLst>
            <a:ext uri="{FF2B5EF4-FFF2-40B4-BE49-F238E27FC236}">
              <a16:creationId xmlns:a16="http://schemas.microsoft.com/office/drawing/2014/main" id="{10054099-AC45-40A1-9D8C-18C9E0558D04}"/>
            </a:ext>
          </a:extLst>
        </xdr:cNvPr>
        <xdr:cNvSpPr/>
      </xdr:nvSpPr>
      <xdr:spPr>
        <a:xfrm>
          <a:off x="14744700" y="54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101223</xdr:rowOff>
    </xdr:from>
    <xdr:to>
      <xdr:col>72</xdr:col>
      <xdr:colOff>123825</xdr:colOff>
      <xdr:row>28</xdr:row>
      <xdr:rowOff>31373</xdr:rowOff>
    </xdr:to>
    <xdr:sp macro="" textlink="">
      <xdr:nvSpPr>
        <xdr:cNvPr id="132" name="フローチャート: 判断 131">
          <a:extLst>
            <a:ext uri="{FF2B5EF4-FFF2-40B4-BE49-F238E27FC236}">
              <a16:creationId xmlns:a16="http://schemas.microsoft.com/office/drawing/2014/main" id="{19F50F04-5D37-460C-962D-F7D5D23ECAE9}"/>
            </a:ext>
          </a:extLst>
        </xdr:cNvPr>
        <xdr:cNvSpPr/>
      </xdr:nvSpPr>
      <xdr:spPr>
        <a:xfrm>
          <a:off x="14033500" y="550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94314</xdr:rowOff>
    </xdr:from>
    <xdr:to>
      <xdr:col>68</xdr:col>
      <xdr:colOff>123825</xdr:colOff>
      <xdr:row>28</xdr:row>
      <xdr:rowOff>24464</xdr:rowOff>
    </xdr:to>
    <xdr:sp macro="" textlink="">
      <xdr:nvSpPr>
        <xdr:cNvPr id="133" name="フローチャート: 判断 132">
          <a:extLst>
            <a:ext uri="{FF2B5EF4-FFF2-40B4-BE49-F238E27FC236}">
              <a16:creationId xmlns:a16="http://schemas.microsoft.com/office/drawing/2014/main" id="{DF45DBF5-50FB-42D3-AC27-4129E77A68D1}"/>
            </a:ext>
          </a:extLst>
        </xdr:cNvPr>
        <xdr:cNvSpPr/>
      </xdr:nvSpPr>
      <xdr:spPr>
        <a:xfrm>
          <a:off x="13271500" y="5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4331</xdr:rowOff>
    </xdr:from>
    <xdr:to>
      <xdr:col>64</xdr:col>
      <xdr:colOff>123825</xdr:colOff>
      <xdr:row>28</xdr:row>
      <xdr:rowOff>105931</xdr:rowOff>
    </xdr:to>
    <xdr:sp macro="" textlink="">
      <xdr:nvSpPr>
        <xdr:cNvPr id="134" name="フローチャート: 判断 133">
          <a:extLst>
            <a:ext uri="{FF2B5EF4-FFF2-40B4-BE49-F238E27FC236}">
              <a16:creationId xmlns:a16="http://schemas.microsoft.com/office/drawing/2014/main" id="{888C30A4-10F2-432B-ADC0-BEB2EFEE27BB}"/>
            </a:ext>
          </a:extLst>
        </xdr:cNvPr>
        <xdr:cNvSpPr/>
      </xdr:nvSpPr>
      <xdr:spPr>
        <a:xfrm>
          <a:off x="12509500" y="557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30455</xdr:rowOff>
    </xdr:from>
    <xdr:to>
      <xdr:col>60</xdr:col>
      <xdr:colOff>123825</xdr:colOff>
      <xdr:row>28</xdr:row>
      <xdr:rowOff>132055</xdr:rowOff>
    </xdr:to>
    <xdr:sp macro="" textlink="">
      <xdr:nvSpPr>
        <xdr:cNvPr id="135" name="フローチャート: 判断 134">
          <a:extLst>
            <a:ext uri="{FF2B5EF4-FFF2-40B4-BE49-F238E27FC236}">
              <a16:creationId xmlns:a16="http://schemas.microsoft.com/office/drawing/2014/main" id="{0B440FE6-A7F8-4E6D-B1BA-BB9699873619}"/>
            </a:ext>
          </a:extLst>
        </xdr:cNvPr>
        <xdr:cNvSpPr/>
      </xdr:nvSpPr>
      <xdr:spPr>
        <a:xfrm>
          <a:off x="11747500" y="560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85E20497-15C5-4C33-945B-F25AA9882E3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D6716F8-9106-4FEA-8C15-A0C8FE45EB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A601CAC-8F44-4B29-BC58-77C7170E3F4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7E5C872-F118-4A9C-A9FD-EBEA636A385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CDECF8B-A2F0-41DC-9ECC-846645BAF35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59601</xdr:rowOff>
    </xdr:from>
    <xdr:to>
      <xdr:col>76</xdr:col>
      <xdr:colOff>73025</xdr:colOff>
      <xdr:row>28</xdr:row>
      <xdr:rowOff>161201</xdr:rowOff>
    </xdr:to>
    <xdr:sp macro="" textlink="">
      <xdr:nvSpPr>
        <xdr:cNvPr id="141" name="楕円 140">
          <a:extLst>
            <a:ext uri="{FF2B5EF4-FFF2-40B4-BE49-F238E27FC236}">
              <a16:creationId xmlns:a16="http://schemas.microsoft.com/office/drawing/2014/main" id="{B3A20DF2-2B6B-4D5E-BF03-E8B336C1F270}"/>
            </a:ext>
          </a:extLst>
        </xdr:cNvPr>
        <xdr:cNvSpPr/>
      </xdr:nvSpPr>
      <xdr:spPr>
        <a:xfrm>
          <a:off x="14744700" y="563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38028</xdr:rowOff>
    </xdr:from>
    <xdr:ext cx="469744" cy="259045"/>
    <xdr:sp macro="" textlink="">
      <xdr:nvSpPr>
        <xdr:cNvPr id="142" name="債務償還比率該当値テキスト">
          <a:extLst>
            <a:ext uri="{FF2B5EF4-FFF2-40B4-BE49-F238E27FC236}">
              <a16:creationId xmlns:a16="http://schemas.microsoft.com/office/drawing/2014/main" id="{03C03BEE-2E0B-4E00-A7DF-922CA48DEBFE}"/>
            </a:ext>
          </a:extLst>
        </xdr:cNvPr>
        <xdr:cNvSpPr txBox="1"/>
      </xdr:nvSpPr>
      <xdr:spPr>
        <a:xfrm>
          <a:off x="14846300" y="561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29447</xdr:rowOff>
    </xdr:from>
    <xdr:to>
      <xdr:col>72</xdr:col>
      <xdr:colOff>123825</xdr:colOff>
      <xdr:row>28</xdr:row>
      <xdr:rowOff>131047</xdr:rowOff>
    </xdr:to>
    <xdr:sp macro="" textlink="">
      <xdr:nvSpPr>
        <xdr:cNvPr id="143" name="楕円 142">
          <a:extLst>
            <a:ext uri="{FF2B5EF4-FFF2-40B4-BE49-F238E27FC236}">
              <a16:creationId xmlns:a16="http://schemas.microsoft.com/office/drawing/2014/main" id="{22D5147C-5329-4781-9BED-E844E1920716}"/>
            </a:ext>
          </a:extLst>
        </xdr:cNvPr>
        <xdr:cNvSpPr/>
      </xdr:nvSpPr>
      <xdr:spPr>
        <a:xfrm>
          <a:off x="14033500" y="560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80247</xdr:rowOff>
    </xdr:from>
    <xdr:to>
      <xdr:col>76</xdr:col>
      <xdr:colOff>22225</xdr:colOff>
      <xdr:row>28</xdr:row>
      <xdr:rowOff>110401</xdr:rowOff>
    </xdr:to>
    <xdr:cxnSp macro="">
      <xdr:nvCxnSpPr>
        <xdr:cNvPr id="144" name="直線コネクタ 143">
          <a:extLst>
            <a:ext uri="{FF2B5EF4-FFF2-40B4-BE49-F238E27FC236}">
              <a16:creationId xmlns:a16="http://schemas.microsoft.com/office/drawing/2014/main" id="{15E0E5B0-12B3-4AE4-B536-D2131532BF99}"/>
            </a:ext>
          </a:extLst>
        </xdr:cNvPr>
        <xdr:cNvCxnSpPr/>
      </xdr:nvCxnSpPr>
      <xdr:spPr>
        <a:xfrm>
          <a:off x="14084300" y="5652372"/>
          <a:ext cx="711200" cy="3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18076</xdr:rowOff>
    </xdr:from>
    <xdr:to>
      <xdr:col>68</xdr:col>
      <xdr:colOff>123825</xdr:colOff>
      <xdr:row>28</xdr:row>
      <xdr:rowOff>119676</xdr:rowOff>
    </xdr:to>
    <xdr:sp macro="" textlink="">
      <xdr:nvSpPr>
        <xdr:cNvPr id="145" name="楕円 144">
          <a:extLst>
            <a:ext uri="{FF2B5EF4-FFF2-40B4-BE49-F238E27FC236}">
              <a16:creationId xmlns:a16="http://schemas.microsoft.com/office/drawing/2014/main" id="{ECE00487-FC69-4B48-8A4C-912F3BF84832}"/>
            </a:ext>
          </a:extLst>
        </xdr:cNvPr>
        <xdr:cNvSpPr/>
      </xdr:nvSpPr>
      <xdr:spPr>
        <a:xfrm>
          <a:off x="13271500" y="559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68876</xdr:rowOff>
    </xdr:from>
    <xdr:to>
      <xdr:col>72</xdr:col>
      <xdr:colOff>73025</xdr:colOff>
      <xdr:row>28</xdr:row>
      <xdr:rowOff>80247</xdr:rowOff>
    </xdr:to>
    <xdr:cxnSp macro="">
      <xdr:nvCxnSpPr>
        <xdr:cNvPr id="146" name="直線コネクタ 145">
          <a:extLst>
            <a:ext uri="{FF2B5EF4-FFF2-40B4-BE49-F238E27FC236}">
              <a16:creationId xmlns:a16="http://schemas.microsoft.com/office/drawing/2014/main" id="{FF452A43-339B-4512-8613-643851228D70}"/>
            </a:ext>
          </a:extLst>
        </xdr:cNvPr>
        <xdr:cNvCxnSpPr/>
      </xdr:nvCxnSpPr>
      <xdr:spPr>
        <a:xfrm>
          <a:off x="13322300" y="5641001"/>
          <a:ext cx="762000" cy="1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107747</xdr:rowOff>
    </xdr:from>
    <xdr:to>
      <xdr:col>64</xdr:col>
      <xdr:colOff>123825</xdr:colOff>
      <xdr:row>29</xdr:row>
      <xdr:rowOff>37897</xdr:rowOff>
    </xdr:to>
    <xdr:sp macro="" textlink="">
      <xdr:nvSpPr>
        <xdr:cNvPr id="147" name="楕円 146">
          <a:extLst>
            <a:ext uri="{FF2B5EF4-FFF2-40B4-BE49-F238E27FC236}">
              <a16:creationId xmlns:a16="http://schemas.microsoft.com/office/drawing/2014/main" id="{F0C8C00B-70DE-4150-A175-A405565BFA78}"/>
            </a:ext>
          </a:extLst>
        </xdr:cNvPr>
        <xdr:cNvSpPr/>
      </xdr:nvSpPr>
      <xdr:spPr>
        <a:xfrm>
          <a:off x="12509500" y="567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68876</xdr:rowOff>
    </xdr:from>
    <xdr:to>
      <xdr:col>68</xdr:col>
      <xdr:colOff>73025</xdr:colOff>
      <xdr:row>28</xdr:row>
      <xdr:rowOff>158547</xdr:rowOff>
    </xdr:to>
    <xdr:cxnSp macro="">
      <xdr:nvCxnSpPr>
        <xdr:cNvPr id="148" name="直線コネクタ 147">
          <a:extLst>
            <a:ext uri="{FF2B5EF4-FFF2-40B4-BE49-F238E27FC236}">
              <a16:creationId xmlns:a16="http://schemas.microsoft.com/office/drawing/2014/main" id="{33284502-9BFE-4DB2-91BE-B6F05F5EC908}"/>
            </a:ext>
          </a:extLst>
        </xdr:cNvPr>
        <xdr:cNvCxnSpPr/>
      </xdr:nvCxnSpPr>
      <xdr:spPr>
        <a:xfrm flipV="1">
          <a:off x="12560300" y="5641001"/>
          <a:ext cx="762000" cy="8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22153</xdr:rowOff>
    </xdr:from>
    <xdr:to>
      <xdr:col>60</xdr:col>
      <xdr:colOff>123825</xdr:colOff>
      <xdr:row>29</xdr:row>
      <xdr:rowOff>123753</xdr:rowOff>
    </xdr:to>
    <xdr:sp macro="" textlink="">
      <xdr:nvSpPr>
        <xdr:cNvPr id="149" name="楕円 148">
          <a:extLst>
            <a:ext uri="{FF2B5EF4-FFF2-40B4-BE49-F238E27FC236}">
              <a16:creationId xmlns:a16="http://schemas.microsoft.com/office/drawing/2014/main" id="{28611103-B59C-4B84-ABA1-1A9913684F69}"/>
            </a:ext>
          </a:extLst>
        </xdr:cNvPr>
        <xdr:cNvSpPr/>
      </xdr:nvSpPr>
      <xdr:spPr>
        <a:xfrm>
          <a:off x="11747500" y="576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158547</xdr:rowOff>
    </xdr:from>
    <xdr:to>
      <xdr:col>64</xdr:col>
      <xdr:colOff>73025</xdr:colOff>
      <xdr:row>29</xdr:row>
      <xdr:rowOff>72953</xdr:rowOff>
    </xdr:to>
    <xdr:cxnSp macro="">
      <xdr:nvCxnSpPr>
        <xdr:cNvPr id="150" name="直線コネクタ 149">
          <a:extLst>
            <a:ext uri="{FF2B5EF4-FFF2-40B4-BE49-F238E27FC236}">
              <a16:creationId xmlns:a16="http://schemas.microsoft.com/office/drawing/2014/main" id="{7E233F16-159E-4849-BC3B-6CB0009016B3}"/>
            </a:ext>
          </a:extLst>
        </xdr:cNvPr>
        <xdr:cNvCxnSpPr/>
      </xdr:nvCxnSpPr>
      <xdr:spPr>
        <a:xfrm flipV="1">
          <a:off x="11798300" y="5730672"/>
          <a:ext cx="762000" cy="8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47900</xdr:rowOff>
    </xdr:from>
    <xdr:ext cx="469744" cy="259045"/>
    <xdr:sp macro="" textlink="">
      <xdr:nvSpPr>
        <xdr:cNvPr id="151" name="n_1aveValue債務償還比率">
          <a:extLst>
            <a:ext uri="{FF2B5EF4-FFF2-40B4-BE49-F238E27FC236}">
              <a16:creationId xmlns:a16="http://schemas.microsoft.com/office/drawing/2014/main" id="{8D927AAB-8DE0-4958-AAF0-BEEEAEAF226A}"/>
            </a:ext>
          </a:extLst>
        </xdr:cNvPr>
        <xdr:cNvSpPr txBox="1"/>
      </xdr:nvSpPr>
      <xdr:spPr>
        <a:xfrm>
          <a:off x="13836727" y="527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40991</xdr:rowOff>
    </xdr:from>
    <xdr:ext cx="469744" cy="259045"/>
    <xdr:sp macro="" textlink="">
      <xdr:nvSpPr>
        <xdr:cNvPr id="152" name="n_2aveValue債務償還比率">
          <a:extLst>
            <a:ext uri="{FF2B5EF4-FFF2-40B4-BE49-F238E27FC236}">
              <a16:creationId xmlns:a16="http://schemas.microsoft.com/office/drawing/2014/main" id="{9D9EB56D-80ED-4B70-A03B-C77114CA33C9}"/>
            </a:ext>
          </a:extLst>
        </xdr:cNvPr>
        <xdr:cNvSpPr txBox="1"/>
      </xdr:nvSpPr>
      <xdr:spPr>
        <a:xfrm>
          <a:off x="13087427" y="5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122458</xdr:rowOff>
    </xdr:from>
    <xdr:ext cx="469744" cy="259045"/>
    <xdr:sp macro="" textlink="">
      <xdr:nvSpPr>
        <xdr:cNvPr id="153" name="n_3aveValue債務償還比率">
          <a:extLst>
            <a:ext uri="{FF2B5EF4-FFF2-40B4-BE49-F238E27FC236}">
              <a16:creationId xmlns:a16="http://schemas.microsoft.com/office/drawing/2014/main" id="{D02B2A20-7B73-4555-97ED-79FB0C1C299F}"/>
            </a:ext>
          </a:extLst>
        </xdr:cNvPr>
        <xdr:cNvSpPr txBox="1"/>
      </xdr:nvSpPr>
      <xdr:spPr>
        <a:xfrm>
          <a:off x="12325427" y="535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148582</xdr:rowOff>
    </xdr:from>
    <xdr:ext cx="469744" cy="259045"/>
    <xdr:sp macro="" textlink="">
      <xdr:nvSpPr>
        <xdr:cNvPr id="154" name="n_4aveValue債務償還比率">
          <a:extLst>
            <a:ext uri="{FF2B5EF4-FFF2-40B4-BE49-F238E27FC236}">
              <a16:creationId xmlns:a16="http://schemas.microsoft.com/office/drawing/2014/main" id="{2B007BDA-9E09-48E3-A952-D7B062374D6E}"/>
            </a:ext>
          </a:extLst>
        </xdr:cNvPr>
        <xdr:cNvSpPr txBox="1"/>
      </xdr:nvSpPr>
      <xdr:spPr>
        <a:xfrm>
          <a:off x="11563427" y="53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122174</xdr:rowOff>
    </xdr:from>
    <xdr:ext cx="469744" cy="259045"/>
    <xdr:sp macro="" textlink="">
      <xdr:nvSpPr>
        <xdr:cNvPr id="155" name="n_1mainValue債務償還比率">
          <a:extLst>
            <a:ext uri="{FF2B5EF4-FFF2-40B4-BE49-F238E27FC236}">
              <a16:creationId xmlns:a16="http://schemas.microsoft.com/office/drawing/2014/main" id="{F31266F4-E586-4348-ACE8-7FA7765C187B}"/>
            </a:ext>
          </a:extLst>
        </xdr:cNvPr>
        <xdr:cNvSpPr txBox="1"/>
      </xdr:nvSpPr>
      <xdr:spPr>
        <a:xfrm>
          <a:off x="13836727" y="569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110803</xdr:rowOff>
    </xdr:from>
    <xdr:ext cx="469744" cy="259045"/>
    <xdr:sp macro="" textlink="">
      <xdr:nvSpPr>
        <xdr:cNvPr id="156" name="n_2mainValue債務償還比率">
          <a:extLst>
            <a:ext uri="{FF2B5EF4-FFF2-40B4-BE49-F238E27FC236}">
              <a16:creationId xmlns:a16="http://schemas.microsoft.com/office/drawing/2014/main" id="{3497026A-39D9-44FE-884E-98B723F2BE63}"/>
            </a:ext>
          </a:extLst>
        </xdr:cNvPr>
        <xdr:cNvSpPr txBox="1"/>
      </xdr:nvSpPr>
      <xdr:spPr>
        <a:xfrm>
          <a:off x="13087427" y="568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29024</xdr:rowOff>
    </xdr:from>
    <xdr:ext cx="469744" cy="259045"/>
    <xdr:sp macro="" textlink="">
      <xdr:nvSpPr>
        <xdr:cNvPr id="157" name="n_3mainValue債務償還比率">
          <a:extLst>
            <a:ext uri="{FF2B5EF4-FFF2-40B4-BE49-F238E27FC236}">
              <a16:creationId xmlns:a16="http://schemas.microsoft.com/office/drawing/2014/main" id="{7ACFA6C5-23FE-40A0-BE31-1035091AA476}"/>
            </a:ext>
          </a:extLst>
        </xdr:cNvPr>
        <xdr:cNvSpPr txBox="1"/>
      </xdr:nvSpPr>
      <xdr:spPr>
        <a:xfrm>
          <a:off x="12325427" y="577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114880</xdr:rowOff>
    </xdr:from>
    <xdr:ext cx="469744" cy="259045"/>
    <xdr:sp macro="" textlink="">
      <xdr:nvSpPr>
        <xdr:cNvPr id="158" name="n_4mainValue債務償還比率">
          <a:extLst>
            <a:ext uri="{FF2B5EF4-FFF2-40B4-BE49-F238E27FC236}">
              <a16:creationId xmlns:a16="http://schemas.microsoft.com/office/drawing/2014/main" id="{6B2AE709-706A-4639-A805-88C8143B3C2A}"/>
            </a:ext>
          </a:extLst>
        </xdr:cNvPr>
        <xdr:cNvSpPr txBox="1"/>
      </xdr:nvSpPr>
      <xdr:spPr>
        <a:xfrm>
          <a:off x="11563427" y="585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46A1689B-A2FD-4155-800D-515F978A939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B788A935-C114-4ADE-BEF7-C9BBA25086B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832E243B-B5A0-473A-BF2A-78C1BE2E572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C040B0FC-5983-4AF4-8191-2391CB7F0D3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1076E4C-33AA-4E94-9E8B-C56CE939047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8ACA0A0A-2B63-4720-B795-73A36FB7BE0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C92926-330E-4C57-97CB-8CA303D73C5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07252B3-324A-44AA-A6C7-81879732376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014F3A5-F0C1-42DC-8C78-D6BE998D8E4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253CF4-9878-4B9F-9509-2728E245D24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4EC28E-D8EE-41DD-872E-522B975A1F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937C10-CFC8-4EA6-92EF-A96854825C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9D3C89-F816-4404-AAE8-51C5701767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32C37E-093C-4F69-9629-C747C6E8ED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CED086-B07B-4927-B774-0D7A12B0A2F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29F7AA-E3CB-410E-9E60-678AF57AFF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710BBF-63BA-48BA-8BC6-4128AFABF5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4D60E6-7AC2-4BF5-8657-A39DB09B706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5EB5C3-15F1-46D5-95A4-0135D7D7C8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4C51AC-4F0C-49E9-8275-84BA382DA2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1B1F2C-FAC1-4FBF-8E4C-4327A926C3C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35BDD5F-9414-4C44-91F8-D42FAAD48D6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131866-794F-4D2F-B781-179E449E68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F8BD1F-F4FA-4EB5-BC2F-7F9F000CCE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D54094-D111-4F7E-86DD-C1428A1D1E0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44661C-3416-4EAB-8C3F-8B165844BA5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A71246-9DFD-445E-A94A-8E70D3EF5A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66057BE-62BB-4780-BFCA-961AFD1DAA0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2D8BCA-0B48-44CB-B46A-8F06411603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D46263-697E-42A8-970C-7EA8CB2E3F7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AAAC76-FD08-4DF5-8717-E97225022EB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347678B-4CDB-4834-A9C0-F3C3AA1202E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9378DD-EC95-4D02-8F9A-EDC3C8DAE42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501B6F-72DE-4C0A-9CA5-94A99933791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3582B3-7676-4548-9535-8CFF7B2FA8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27A9B2-6888-48B7-B1C3-41EAC11348F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DD34D2-04BC-4135-ACDA-10405D51B5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9DFA9D-6CB5-412B-A57F-0379657043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7CAD036-26A8-435B-B8DE-6A1A4331E2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56D337-A6C9-4B2F-A271-0A3E33DD46B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28BCA42-45EA-40FE-A0B7-7F6FED8C030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97E5B1-BF8E-484A-B7BA-837A0E0C48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FC5D42-16E4-4745-9D3A-972C8F32269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8330DF-A49A-4E06-95E5-8E711A2CD2E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B4B7AC8-8195-4FE2-873E-82468F74B36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AFF2AA-E963-4F80-9AEA-03E29676C06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9189533-C161-4E4C-B7CD-B92173345AC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E4CFBE-15E8-4E99-8950-D0D2C3AC29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7DB504A-E2C5-4DDF-B899-3FFE91359AA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22BF86B-54AF-48F8-98DD-A795312063F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5B6BC85-318F-40CB-8F97-041463C1D02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3B1EF1A-3FCF-44CD-9A13-6F66C67E083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52E46CE-809B-432E-BE60-D4495CF4E43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F1382D-19D9-4991-AED2-6D0770047A4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F347B4B-5796-4F23-BDA3-4F135321603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EA4701-F17A-4211-B248-912C4501793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D592FC-07DA-47F3-8E66-D3BF2D9F22F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C7786C3-950F-4A48-85F6-BDF8C5BEDED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50C9E18-D5B4-4729-B3FE-D7C7FA85C19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281C681-FE80-4AC9-AC6B-D7728CAAC8A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DC0983B-A747-49B8-A3F2-9BBC8D24C85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36195</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9147873-FB2A-449B-8DBF-CC9F0FEA3156}"/>
            </a:ext>
          </a:extLst>
        </xdr:cNvPr>
        <xdr:cNvCxnSpPr/>
      </xdr:nvCxnSpPr>
      <xdr:spPr>
        <a:xfrm flipV="1">
          <a:off x="4634865" y="56940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道路】&#10;有形固定資産減価償却率最小値テキスト">
          <a:extLst>
            <a:ext uri="{FF2B5EF4-FFF2-40B4-BE49-F238E27FC236}">
              <a16:creationId xmlns:a16="http://schemas.microsoft.com/office/drawing/2014/main" id="{4CD4C1D4-6AB0-4944-87EB-6BA71827A481}"/>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6840F1A2-7117-4E7E-8C83-5923F6598177}"/>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154322</xdr:rowOff>
    </xdr:from>
    <xdr:ext cx="405111" cy="259045"/>
    <xdr:sp macro="" textlink="">
      <xdr:nvSpPr>
        <xdr:cNvPr id="60" name="【道路】&#10;有形固定資産減価償却率最大値テキスト">
          <a:extLst>
            <a:ext uri="{FF2B5EF4-FFF2-40B4-BE49-F238E27FC236}">
              <a16:creationId xmlns:a16="http://schemas.microsoft.com/office/drawing/2014/main" id="{1C73B6E9-E47F-48ED-A594-4D64F6E382D1}"/>
            </a:ext>
          </a:extLst>
        </xdr:cNvPr>
        <xdr:cNvSpPr txBox="1"/>
      </xdr:nvSpPr>
      <xdr:spPr>
        <a:xfrm>
          <a:off x="467360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36195</xdr:rowOff>
    </xdr:from>
    <xdr:to>
      <xdr:col>24</xdr:col>
      <xdr:colOff>152400</xdr:colOff>
      <xdr:row>33</xdr:row>
      <xdr:rowOff>36195</xdr:rowOff>
    </xdr:to>
    <xdr:cxnSp macro="">
      <xdr:nvCxnSpPr>
        <xdr:cNvPr id="61" name="直線コネクタ 60">
          <a:extLst>
            <a:ext uri="{FF2B5EF4-FFF2-40B4-BE49-F238E27FC236}">
              <a16:creationId xmlns:a16="http://schemas.microsoft.com/office/drawing/2014/main" id="{9B1C85FA-16BD-445C-9306-448EF400414A}"/>
            </a:ext>
          </a:extLst>
        </xdr:cNvPr>
        <xdr:cNvCxnSpPr/>
      </xdr:nvCxnSpPr>
      <xdr:spPr>
        <a:xfrm>
          <a:off x="4546600" y="569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21202A68-4B1F-4A17-A459-91FAE1574CF0}"/>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FDF7B5DC-FA12-4772-909C-6D2FF707178F}"/>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CAC3058D-2276-42F5-B57E-32152D5126E2}"/>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55880</xdr:rowOff>
    </xdr:from>
    <xdr:to>
      <xdr:col>15</xdr:col>
      <xdr:colOff>101600</xdr:colOff>
      <xdr:row>38</xdr:row>
      <xdr:rowOff>157480</xdr:rowOff>
    </xdr:to>
    <xdr:sp macro="" textlink="">
      <xdr:nvSpPr>
        <xdr:cNvPr id="65" name="フローチャート: 判断 64">
          <a:extLst>
            <a:ext uri="{FF2B5EF4-FFF2-40B4-BE49-F238E27FC236}">
              <a16:creationId xmlns:a16="http://schemas.microsoft.com/office/drawing/2014/main" id="{D084180B-6F93-4FE3-9B07-579690423603}"/>
            </a:ext>
          </a:extLst>
        </xdr:cNvPr>
        <xdr:cNvSpPr/>
      </xdr:nvSpPr>
      <xdr:spPr>
        <a:xfrm>
          <a:off x="2857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3FCC6748-EEBE-44C1-94AB-2FE06CD77A37}"/>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17780</xdr:rowOff>
    </xdr:from>
    <xdr:to>
      <xdr:col>6</xdr:col>
      <xdr:colOff>38100</xdr:colOff>
      <xdr:row>38</xdr:row>
      <xdr:rowOff>119380</xdr:rowOff>
    </xdr:to>
    <xdr:sp macro="" textlink="">
      <xdr:nvSpPr>
        <xdr:cNvPr id="67" name="フローチャート: 判断 66">
          <a:extLst>
            <a:ext uri="{FF2B5EF4-FFF2-40B4-BE49-F238E27FC236}">
              <a16:creationId xmlns:a16="http://schemas.microsoft.com/office/drawing/2014/main" id="{44C731DA-75A6-4798-B8DE-C44D25E7CB03}"/>
            </a:ext>
          </a:extLst>
        </xdr:cNvPr>
        <xdr:cNvSpPr/>
      </xdr:nvSpPr>
      <xdr:spPr>
        <a:xfrm>
          <a:off x="1079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F13A99-C986-4758-B329-A7E831AB983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B70ACB-B817-460B-A69F-465A7C1B353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A56AF9-1A04-4C89-86FA-3D62D22228F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C952CA-7C80-4745-AB75-047D31A5BC0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C41C2AB-FEEB-4F00-A313-93ED466E097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09EA2972-D100-4618-A8EC-56F3A9C95FFD}"/>
            </a:ext>
          </a:extLst>
        </xdr:cNvPr>
        <xdr:cNvSpPr/>
      </xdr:nvSpPr>
      <xdr:spPr>
        <a:xfrm>
          <a:off x="45847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5A1722C4-9F5F-4929-94F1-25E12334F270}"/>
            </a:ext>
          </a:extLst>
        </xdr:cNvPr>
        <xdr:cNvSpPr txBox="1"/>
      </xdr:nvSpPr>
      <xdr:spPr>
        <a:xfrm>
          <a:off x="4673600"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55880</xdr:rowOff>
    </xdr:from>
    <xdr:to>
      <xdr:col>20</xdr:col>
      <xdr:colOff>38100</xdr:colOff>
      <xdr:row>38</xdr:row>
      <xdr:rowOff>157480</xdr:rowOff>
    </xdr:to>
    <xdr:sp macro="" textlink="">
      <xdr:nvSpPr>
        <xdr:cNvPr id="75" name="楕円 74">
          <a:extLst>
            <a:ext uri="{FF2B5EF4-FFF2-40B4-BE49-F238E27FC236}">
              <a16:creationId xmlns:a16="http://schemas.microsoft.com/office/drawing/2014/main" id="{0AB2A1B9-693F-4C16-9548-AE1360FDDCED}"/>
            </a:ext>
          </a:extLst>
        </xdr:cNvPr>
        <xdr:cNvSpPr/>
      </xdr:nvSpPr>
      <xdr:spPr>
        <a:xfrm>
          <a:off x="3746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66675</xdr:rowOff>
    </xdr:from>
    <xdr:to>
      <xdr:col>24</xdr:col>
      <xdr:colOff>63500</xdr:colOff>
      <xdr:row>38</xdr:row>
      <xdr:rowOff>106680</xdr:rowOff>
    </xdr:to>
    <xdr:cxnSp macro="">
      <xdr:nvCxnSpPr>
        <xdr:cNvPr id="76" name="直線コネクタ 75">
          <a:extLst>
            <a:ext uri="{FF2B5EF4-FFF2-40B4-BE49-F238E27FC236}">
              <a16:creationId xmlns:a16="http://schemas.microsoft.com/office/drawing/2014/main" id="{57B2EF4F-18F3-41CC-B88E-1BCF711DB928}"/>
            </a:ext>
          </a:extLst>
        </xdr:cNvPr>
        <xdr:cNvCxnSpPr/>
      </xdr:nvCxnSpPr>
      <xdr:spPr>
        <a:xfrm flipV="1">
          <a:off x="3797300" y="65817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69215</xdr:rowOff>
    </xdr:from>
    <xdr:to>
      <xdr:col>15</xdr:col>
      <xdr:colOff>101600</xdr:colOff>
      <xdr:row>38</xdr:row>
      <xdr:rowOff>170815</xdr:rowOff>
    </xdr:to>
    <xdr:sp macro="" textlink="">
      <xdr:nvSpPr>
        <xdr:cNvPr id="77" name="楕円 76">
          <a:extLst>
            <a:ext uri="{FF2B5EF4-FFF2-40B4-BE49-F238E27FC236}">
              <a16:creationId xmlns:a16="http://schemas.microsoft.com/office/drawing/2014/main" id="{7EFB5952-F65F-4CC3-AD4F-3E4D935B336B}"/>
            </a:ext>
          </a:extLst>
        </xdr:cNvPr>
        <xdr:cNvSpPr/>
      </xdr:nvSpPr>
      <xdr:spPr>
        <a:xfrm>
          <a:off x="2857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106680</xdr:rowOff>
    </xdr:from>
    <xdr:to>
      <xdr:col>19</xdr:col>
      <xdr:colOff>177800</xdr:colOff>
      <xdr:row>38</xdr:row>
      <xdr:rowOff>120015</xdr:rowOff>
    </xdr:to>
    <xdr:cxnSp macro="">
      <xdr:nvCxnSpPr>
        <xdr:cNvPr id="78" name="直線コネクタ 77">
          <a:extLst>
            <a:ext uri="{FF2B5EF4-FFF2-40B4-BE49-F238E27FC236}">
              <a16:creationId xmlns:a16="http://schemas.microsoft.com/office/drawing/2014/main" id="{BB48181A-1FE8-4AA7-B27A-BE9A7293DD50}"/>
            </a:ext>
          </a:extLst>
        </xdr:cNvPr>
        <xdr:cNvCxnSpPr/>
      </xdr:nvCxnSpPr>
      <xdr:spPr>
        <a:xfrm flipV="1">
          <a:off x="2908300" y="66217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31115</xdr:rowOff>
    </xdr:from>
    <xdr:to>
      <xdr:col>10</xdr:col>
      <xdr:colOff>165100</xdr:colOff>
      <xdr:row>38</xdr:row>
      <xdr:rowOff>132715</xdr:rowOff>
    </xdr:to>
    <xdr:sp macro="" textlink="">
      <xdr:nvSpPr>
        <xdr:cNvPr id="79" name="楕円 78">
          <a:extLst>
            <a:ext uri="{FF2B5EF4-FFF2-40B4-BE49-F238E27FC236}">
              <a16:creationId xmlns:a16="http://schemas.microsoft.com/office/drawing/2014/main" id="{F2EB95C0-322B-4A2D-9A75-87176BC1B926}"/>
            </a:ext>
          </a:extLst>
        </xdr:cNvPr>
        <xdr:cNvSpPr/>
      </xdr:nvSpPr>
      <xdr:spPr>
        <a:xfrm>
          <a:off x="1968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81915</xdr:rowOff>
    </xdr:from>
    <xdr:to>
      <xdr:col>15</xdr:col>
      <xdr:colOff>50800</xdr:colOff>
      <xdr:row>38</xdr:row>
      <xdr:rowOff>120015</xdr:rowOff>
    </xdr:to>
    <xdr:cxnSp macro="">
      <xdr:nvCxnSpPr>
        <xdr:cNvPr id="80" name="直線コネクタ 79">
          <a:extLst>
            <a:ext uri="{FF2B5EF4-FFF2-40B4-BE49-F238E27FC236}">
              <a16:creationId xmlns:a16="http://schemas.microsoft.com/office/drawing/2014/main" id="{C6ECD892-BBA6-48B4-8374-731FA00B312B}"/>
            </a:ext>
          </a:extLst>
        </xdr:cNvPr>
        <xdr:cNvCxnSpPr/>
      </xdr:nvCxnSpPr>
      <xdr:spPr>
        <a:xfrm>
          <a:off x="2019300" y="65970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145415</xdr:rowOff>
    </xdr:from>
    <xdr:to>
      <xdr:col>6</xdr:col>
      <xdr:colOff>38100</xdr:colOff>
      <xdr:row>38</xdr:row>
      <xdr:rowOff>75565</xdr:rowOff>
    </xdr:to>
    <xdr:sp macro="" textlink="">
      <xdr:nvSpPr>
        <xdr:cNvPr id="81" name="楕円 80">
          <a:extLst>
            <a:ext uri="{FF2B5EF4-FFF2-40B4-BE49-F238E27FC236}">
              <a16:creationId xmlns:a16="http://schemas.microsoft.com/office/drawing/2014/main" id="{8DC936B4-C496-4E3C-AC14-037A41DEA846}"/>
            </a:ext>
          </a:extLst>
        </xdr:cNvPr>
        <xdr:cNvSpPr/>
      </xdr:nvSpPr>
      <xdr:spPr>
        <a:xfrm>
          <a:off x="1079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24765</xdr:rowOff>
    </xdr:from>
    <xdr:to>
      <xdr:col>10</xdr:col>
      <xdr:colOff>114300</xdr:colOff>
      <xdr:row>38</xdr:row>
      <xdr:rowOff>81915</xdr:rowOff>
    </xdr:to>
    <xdr:cxnSp macro="">
      <xdr:nvCxnSpPr>
        <xdr:cNvPr id="82" name="直線コネクタ 81">
          <a:extLst>
            <a:ext uri="{FF2B5EF4-FFF2-40B4-BE49-F238E27FC236}">
              <a16:creationId xmlns:a16="http://schemas.microsoft.com/office/drawing/2014/main" id="{0F43051A-7B2E-435C-9E6A-F6AB27BF3433}"/>
            </a:ext>
          </a:extLst>
        </xdr:cNvPr>
        <xdr:cNvCxnSpPr/>
      </xdr:nvCxnSpPr>
      <xdr:spPr>
        <a:xfrm>
          <a:off x="1130300" y="65398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65649153-506E-4DF8-955E-7B59143A7C25}"/>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2557</xdr:rowOff>
    </xdr:from>
    <xdr:ext cx="405111" cy="259045"/>
    <xdr:sp macro="" textlink="">
      <xdr:nvSpPr>
        <xdr:cNvPr id="84" name="n_2aveValue【道路】&#10;有形固定資産減価償却率">
          <a:extLst>
            <a:ext uri="{FF2B5EF4-FFF2-40B4-BE49-F238E27FC236}">
              <a16:creationId xmlns:a16="http://schemas.microsoft.com/office/drawing/2014/main" id="{514311B4-B98E-4C3E-894A-4135E04E8091}"/>
            </a:ext>
          </a:extLst>
        </xdr:cNvPr>
        <xdr:cNvSpPr txBox="1"/>
      </xdr:nvSpPr>
      <xdr:spPr>
        <a:xfrm>
          <a:off x="2705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33918179-DFEF-411E-834D-D810D92DCAA5}"/>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110507</xdr:rowOff>
    </xdr:from>
    <xdr:ext cx="405111" cy="259045"/>
    <xdr:sp macro="" textlink="">
      <xdr:nvSpPr>
        <xdr:cNvPr id="86" name="n_4aveValue【道路】&#10;有形固定資産減価償却率">
          <a:extLst>
            <a:ext uri="{FF2B5EF4-FFF2-40B4-BE49-F238E27FC236}">
              <a16:creationId xmlns:a16="http://schemas.microsoft.com/office/drawing/2014/main" id="{4001E35F-0EC9-4123-9129-0A038A3662E9}"/>
            </a:ext>
          </a:extLst>
        </xdr:cNvPr>
        <xdr:cNvSpPr txBox="1"/>
      </xdr:nvSpPr>
      <xdr:spPr>
        <a:xfrm>
          <a:off x="927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4E470B95-DF27-4E0D-8D45-4FD231F842C4}"/>
            </a:ext>
          </a:extLst>
        </xdr:cNvPr>
        <xdr:cNvSpPr txBox="1"/>
      </xdr:nvSpPr>
      <xdr:spPr>
        <a:xfrm>
          <a:off x="35820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161942</xdr:rowOff>
    </xdr:from>
    <xdr:ext cx="405111" cy="259045"/>
    <xdr:sp macro="" textlink="">
      <xdr:nvSpPr>
        <xdr:cNvPr id="88" name="n_2mainValue【道路】&#10;有形固定資産減価償却率">
          <a:extLst>
            <a:ext uri="{FF2B5EF4-FFF2-40B4-BE49-F238E27FC236}">
              <a16:creationId xmlns:a16="http://schemas.microsoft.com/office/drawing/2014/main" id="{1F0F1C93-D690-4D8A-811A-B1ACD3669412}"/>
            </a:ext>
          </a:extLst>
        </xdr:cNvPr>
        <xdr:cNvSpPr txBox="1"/>
      </xdr:nvSpPr>
      <xdr:spPr>
        <a:xfrm>
          <a:off x="2705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9" name="n_3mainValue【道路】&#10;有形固定資産減価償却率">
          <a:extLst>
            <a:ext uri="{FF2B5EF4-FFF2-40B4-BE49-F238E27FC236}">
              <a16:creationId xmlns:a16="http://schemas.microsoft.com/office/drawing/2014/main" id="{2F48A798-C602-45DE-8C94-8E3313CBDE8C}"/>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92092</xdr:rowOff>
    </xdr:from>
    <xdr:ext cx="405111" cy="259045"/>
    <xdr:sp macro="" textlink="">
      <xdr:nvSpPr>
        <xdr:cNvPr id="90" name="n_4mainValue【道路】&#10;有形固定資産減価償却率">
          <a:extLst>
            <a:ext uri="{FF2B5EF4-FFF2-40B4-BE49-F238E27FC236}">
              <a16:creationId xmlns:a16="http://schemas.microsoft.com/office/drawing/2014/main" id="{74BD82C1-46A7-4ABF-AD11-A171DB9EDD93}"/>
            </a:ext>
          </a:extLst>
        </xdr:cNvPr>
        <xdr:cNvSpPr txBox="1"/>
      </xdr:nvSpPr>
      <xdr:spPr>
        <a:xfrm>
          <a:off x="9277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62CF300-9A51-4C33-9CBB-D09AEC6D56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279272B-E8A7-4185-AAF4-58090C2504C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E61157C-E38A-4540-B4EF-FAE91CA04B3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23CBB84-5F53-428E-A7BA-1AF43B4672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792B44B-507E-4D4E-AB6D-48B20B37941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73812B9-E14F-449C-836A-AF421BCCED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F5914FB-C153-47B6-857D-0CD851DDFD9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EAD3425-FD9A-4C11-8B31-1B0A7133D40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B88AE34-D0E9-4EB2-A2BD-587F837EF1D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2004354-3F6F-4C33-82CE-C08F2D9B2AC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4FEC4A5D-E20E-4314-B24C-4707B0AFB1A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483B8E4-E426-4E86-A03C-C690627676D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E586DD8-D23D-4A9B-A838-D87A7F08608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F0B066F7-FD03-4855-9170-9B4A23C6FCC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A44E4C2A-E4E0-4A98-A495-AD7DE5059A9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118D031D-9ABF-46C1-BFAB-B9A4FD7B68D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C02E405-A851-4257-9ACE-0E791877C75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B46E734-60D8-4A8F-825A-FB293D55F18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8EA009C-1005-498D-8E1B-3B443054F49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87BF039-B320-4919-9EA7-C8939C66DC85}"/>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D8DDB85-7BA0-426F-8780-11333917B1E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48772626-A2F3-4CA0-BFF7-B733F3155C4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A8E0E24-7FAB-45C7-BBF6-78250A4993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E691D68-27D9-4F2C-B26C-2C286FD1323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CCFF561-F852-4F17-AF2D-466D1BF58E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93574</xdr:rowOff>
    </xdr:from>
    <xdr:to>
      <xdr:col>54</xdr:col>
      <xdr:colOff>189865</xdr:colOff>
      <xdr:row>41</xdr:row>
      <xdr:rowOff>144600</xdr:rowOff>
    </xdr:to>
    <xdr:cxnSp macro="">
      <xdr:nvCxnSpPr>
        <xdr:cNvPr id="116" name="直線コネクタ 115">
          <a:extLst>
            <a:ext uri="{FF2B5EF4-FFF2-40B4-BE49-F238E27FC236}">
              <a16:creationId xmlns:a16="http://schemas.microsoft.com/office/drawing/2014/main" id="{2933D064-2881-4716-AD2D-BA905529F46E}"/>
            </a:ext>
          </a:extLst>
        </xdr:cNvPr>
        <xdr:cNvCxnSpPr/>
      </xdr:nvCxnSpPr>
      <xdr:spPr>
        <a:xfrm flipV="1">
          <a:off x="10476865" y="5751424"/>
          <a:ext cx="0" cy="142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148427</xdr:rowOff>
    </xdr:from>
    <xdr:ext cx="469744" cy="259045"/>
    <xdr:sp macro="" textlink="">
      <xdr:nvSpPr>
        <xdr:cNvPr id="117" name="【道路】&#10;一人当たり延長最小値テキスト">
          <a:extLst>
            <a:ext uri="{FF2B5EF4-FFF2-40B4-BE49-F238E27FC236}">
              <a16:creationId xmlns:a16="http://schemas.microsoft.com/office/drawing/2014/main" id="{247B3577-DA0A-41B8-B4C5-C82537F80744}"/>
            </a:ext>
          </a:extLst>
        </xdr:cNvPr>
        <xdr:cNvSpPr txBox="1"/>
      </xdr:nvSpPr>
      <xdr:spPr>
        <a:xfrm>
          <a:off x="10515600" y="717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144600</xdr:rowOff>
    </xdr:from>
    <xdr:to>
      <xdr:col>55</xdr:col>
      <xdr:colOff>88900</xdr:colOff>
      <xdr:row>41</xdr:row>
      <xdr:rowOff>144600</xdr:rowOff>
    </xdr:to>
    <xdr:cxnSp macro="">
      <xdr:nvCxnSpPr>
        <xdr:cNvPr id="118" name="直線コネクタ 117">
          <a:extLst>
            <a:ext uri="{FF2B5EF4-FFF2-40B4-BE49-F238E27FC236}">
              <a16:creationId xmlns:a16="http://schemas.microsoft.com/office/drawing/2014/main" id="{A6700276-9278-4642-87A6-D2F634B1D943}"/>
            </a:ext>
          </a:extLst>
        </xdr:cNvPr>
        <xdr:cNvCxnSpPr/>
      </xdr:nvCxnSpPr>
      <xdr:spPr>
        <a:xfrm>
          <a:off x="10388600" y="717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40251</xdr:rowOff>
    </xdr:from>
    <xdr:ext cx="534377" cy="259045"/>
    <xdr:sp macro="" textlink="">
      <xdr:nvSpPr>
        <xdr:cNvPr id="119" name="【道路】&#10;一人当たり延長最大値テキスト">
          <a:extLst>
            <a:ext uri="{FF2B5EF4-FFF2-40B4-BE49-F238E27FC236}">
              <a16:creationId xmlns:a16="http://schemas.microsoft.com/office/drawing/2014/main" id="{A0AC378D-BBDA-4BB7-B7AC-DED94850F114}"/>
            </a:ext>
          </a:extLst>
        </xdr:cNvPr>
        <xdr:cNvSpPr txBox="1"/>
      </xdr:nvSpPr>
      <xdr:spPr>
        <a:xfrm>
          <a:off x="10515600" y="552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93574</xdr:rowOff>
    </xdr:from>
    <xdr:to>
      <xdr:col>55</xdr:col>
      <xdr:colOff>88900</xdr:colOff>
      <xdr:row>33</xdr:row>
      <xdr:rowOff>93574</xdr:rowOff>
    </xdr:to>
    <xdr:cxnSp macro="">
      <xdr:nvCxnSpPr>
        <xdr:cNvPr id="120" name="直線コネクタ 119">
          <a:extLst>
            <a:ext uri="{FF2B5EF4-FFF2-40B4-BE49-F238E27FC236}">
              <a16:creationId xmlns:a16="http://schemas.microsoft.com/office/drawing/2014/main" id="{B396D85C-C141-4D7A-81AE-AFEE732BDC9D}"/>
            </a:ext>
          </a:extLst>
        </xdr:cNvPr>
        <xdr:cNvCxnSpPr/>
      </xdr:nvCxnSpPr>
      <xdr:spPr>
        <a:xfrm>
          <a:off x="10388600" y="5751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120838</xdr:rowOff>
    </xdr:from>
    <xdr:ext cx="534377" cy="259045"/>
    <xdr:sp macro="" textlink="">
      <xdr:nvSpPr>
        <xdr:cNvPr id="121" name="【道路】&#10;一人当たり延長平均値テキスト">
          <a:extLst>
            <a:ext uri="{FF2B5EF4-FFF2-40B4-BE49-F238E27FC236}">
              <a16:creationId xmlns:a16="http://schemas.microsoft.com/office/drawing/2014/main" id="{1D0C2183-DD0E-4F02-B770-A7FF44661440}"/>
            </a:ext>
          </a:extLst>
        </xdr:cNvPr>
        <xdr:cNvSpPr txBox="1"/>
      </xdr:nvSpPr>
      <xdr:spPr>
        <a:xfrm>
          <a:off x="10515600" y="6635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142411</xdr:rowOff>
    </xdr:from>
    <xdr:to>
      <xdr:col>55</xdr:col>
      <xdr:colOff>50800</xdr:colOff>
      <xdr:row>39</xdr:row>
      <xdr:rowOff>72561</xdr:rowOff>
    </xdr:to>
    <xdr:sp macro="" textlink="">
      <xdr:nvSpPr>
        <xdr:cNvPr id="122" name="フローチャート: 判断 121">
          <a:extLst>
            <a:ext uri="{FF2B5EF4-FFF2-40B4-BE49-F238E27FC236}">
              <a16:creationId xmlns:a16="http://schemas.microsoft.com/office/drawing/2014/main" id="{A55A57AC-3F55-42A5-B4EA-B29FACB5B071}"/>
            </a:ext>
          </a:extLst>
        </xdr:cNvPr>
        <xdr:cNvSpPr/>
      </xdr:nvSpPr>
      <xdr:spPr>
        <a:xfrm>
          <a:off x="10426700" y="6657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147440</xdr:rowOff>
    </xdr:from>
    <xdr:to>
      <xdr:col>50</xdr:col>
      <xdr:colOff>165100</xdr:colOff>
      <xdr:row>39</xdr:row>
      <xdr:rowOff>77590</xdr:rowOff>
    </xdr:to>
    <xdr:sp macro="" textlink="">
      <xdr:nvSpPr>
        <xdr:cNvPr id="123" name="フローチャート: 判断 122">
          <a:extLst>
            <a:ext uri="{FF2B5EF4-FFF2-40B4-BE49-F238E27FC236}">
              <a16:creationId xmlns:a16="http://schemas.microsoft.com/office/drawing/2014/main" id="{BD847917-935F-45F9-AE92-67FDBB1E336D}"/>
            </a:ext>
          </a:extLst>
        </xdr:cNvPr>
        <xdr:cNvSpPr/>
      </xdr:nvSpPr>
      <xdr:spPr>
        <a:xfrm>
          <a:off x="9588500" y="66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161074</xdr:rowOff>
    </xdr:from>
    <xdr:to>
      <xdr:col>46</xdr:col>
      <xdr:colOff>38100</xdr:colOff>
      <xdr:row>39</xdr:row>
      <xdr:rowOff>91224</xdr:rowOff>
    </xdr:to>
    <xdr:sp macro="" textlink="">
      <xdr:nvSpPr>
        <xdr:cNvPr id="124" name="フローチャート: 判断 123">
          <a:extLst>
            <a:ext uri="{FF2B5EF4-FFF2-40B4-BE49-F238E27FC236}">
              <a16:creationId xmlns:a16="http://schemas.microsoft.com/office/drawing/2014/main" id="{BF07EAFD-8682-4701-A01A-DD771159330E}"/>
            </a:ext>
          </a:extLst>
        </xdr:cNvPr>
        <xdr:cNvSpPr/>
      </xdr:nvSpPr>
      <xdr:spPr>
        <a:xfrm>
          <a:off x="8699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1985</xdr:rowOff>
    </xdr:from>
    <xdr:to>
      <xdr:col>41</xdr:col>
      <xdr:colOff>101600</xdr:colOff>
      <xdr:row>39</xdr:row>
      <xdr:rowOff>103585</xdr:rowOff>
    </xdr:to>
    <xdr:sp macro="" textlink="">
      <xdr:nvSpPr>
        <xdr:cNvPr id="125" name="フローチャート: 判断 124">
          <a:extLst>
            <a:ext uri="{FF2B5EF4-FFF2-40B4-BE49-F238E27FC236}">
              <a16:creationId xmlns:a16="http://schemas.microsoft.com/office/drawing/2014/main" id="{0FF3DBD8-00B5-4623-B797-63B8146249C6}"/>
            </a:ext>
          </a:extLst>
        </xdr:cNvPr>
        <xdr:cNvSpPr/>
      </xdr:nvSpPr>
      <xdr:spPr>
        <a:xfrm>
          <a:off x="7810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41157</xdr:rowOff>
    </xdr:from>
    <xdr:to>
      <xdr:col>36</xdr:col>
      <xdr:colOff>165100</xdr:colOff>
      <xdr:row>39</xdr:row>
      <xdr:rowOff>142757</xdr:rowOff>
    </xdr:to>
    <xdr:sp macro="" textlink="">
      <xdr:nvSpPr>
        <xdr:cNvPr id="126" name="フローチャート: 判断 125">
          <a:extLst>
            <a:ext uri="{FF2B5EF4-FFF2-40B4-BE49-F238E27FC236}">
              <a16:creationId xmlns:a16="http://schemas.microsoft.com/office/drawing/2014/main" id="{CE34E9A1-7E62-4650-A90E-DC248EF26606}"/>
            </a:ext>
          </a:extLst>
        </xdr:cNvPr>
        <xdr:cNvSpPr/>
      </xdr:nvSpPr>
      <xdr:spPr>
        <a:xfrm>
          <a:off x="6921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0ACBC08-E005-4C43-9A88-DD8A894B18C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715E919-0172-4692-9222-976325FD561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2F1F947-11C5-4889-AE09-CBED859E7D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8815931-90EE-4281-9FEF-F9ABF06FE75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0118C48-5823-4FCE-8989-9E9AC3F7AE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70042</xdr:rowOff>
    </xdr:from>
    <xdr:to>
      <xdr:col>55</xdr:col>
      <xdr:colOff>50800</xdr:colOff>
      <xdr:row>39</xdr:row>
      <xdr:rowOff>192</xdr:rowOff>
    </xdr:to>
    <xdr:sp macro="" textlink="">
      <xdr:nvSpPr>
        <xdr:cNvPr id="132" name="楕円 131">
          <a:extLst>
            <a:ext uri="{FF2B5EF4-FFF2-40B4-BE49-F238E27FC236}">
              <a16:creationId xmlns:a16="http://schemas.microsoft.com/office/drawing/2014/main" id="{7BC9D3B0-5C0D-447F-A59B-80D7BE42ED50}"/>
            </a:ext>
          </a:extLst>
        </xdr:cNvPr>
        <xdr:cNvSpPr/>
      </xdr:nvSpPr>
      <xdr:spPr>
        <a:xfrm>
          <a:off x="10426700" y="658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92919</xdr:rowOff>
    </xdr:from>
    <xdr:ext cx="534377" cy="259045"/>
    <xdr:sp macro="" textlink="">
      <xdr:nvSpPr>
        <xdr:cNvPr id="133" name="【道路】&#10;一人当たり延長該当値テキスト">
          <a:extLst>
            <a:ext uri="{FF2B5EF4-FFF2-40B4-BE49-F238E27FC236}">
              <a16:creationId xmlns:a16="http://schemas.microsoft.com/office/drawing/2014/main" id="{BCCB66BB-5C11-4476-8E03-40C775025028}"/>
            </a:ext>
          </a:extLst>
        </xdr:cNvPr>
        <xdr:cNvSpPr txBox="1"/>
      </xdr:nvSpPr>
      <xdr:spPr>
        <a:xfrm>
          <a:off x="10515600" y="643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89081</xdr:rowOff>
    </xdr:from>
    <xdr:to>
      <xdr:col>50</xdr:col>
      <xdr:colOff>165100</xdr:colOff>
      <xdr:row>39</xdr:row>
      <xdr:rowOff>19231</xdr:rowOff>
    </xdr:to>
    <xdr:sp macro="" textlink="">
      <xdr:nvSpPr>
        <xdr:cNvPr id="134" name="楕円 133">
          <a:extLst>
            <a:ext uri="{FF2B5EF4-FFF2-40B4-BE49-F238E27FC236}">
              <a16:creationId xmlns:a16="http://schemas.microsoft.com/office/drawing/2014/main" id="{CC756D21-41E8-4869-AB8C-5E296700BDAE}"/>
            </a:ext>
          </a:extLst>
        </xdr:cNvPr>
        <xdr:cNvSpPr/>
      </xdr:nvSpPr>
      <xdr:spPr>
        <a:xfrm>
          <a:off x="9588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120842</xdr:rowOff>
    </xdr:from>
    <xdr:to>
      <xdr:col>55</xdr:col>
      <xdr:colOff>0</xdr:colOff>
      <xdr:row>38</xdr:row>
      <xdr:rowOff>139881</xdr:rowOff>
    </xdr:to>
    <xdr:cxnSp macro="">
      <xdr:nvCxnSpPr>
        <xdr:cNvPr id="135" name="直線コネクタ 134">
          <a:extLst>
            <a:ext uri="{FF2B5EF4-FFF2-40B4-BE49-F238E27FC236}">
              <a16:creationId xmlns:a16="http://schemas.microsoft.com/office/drawing/2014/main" id="{7C1C02AD-35E3-4411-B849-9ACAABB1FA44}"/>
            </a:ext>
          </a:extLst>
        </xdr:cNvPr>
        <xdr:cNvCxnSpPr/>
      </xdr:nvCxnSpPr>
      <xdr:spPr>
        <a:xfrm flipV="1">
          <a:off x="9639300" y="6635942"/>
          <a:ext cx="8382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80738</xdr:rowOff>
    </xdr:from>
    <xdr:to>
      <xdr:col>46</xdr:col>
      <xdr:colOff>38100</xdr:colOff>
      <xdr:row>38</xdr:row>
      <xdr:rowOff>10888</xdr:rowOff>
    </xdr:to>
    <xdr:sp macro="" textlink="">
      <xdr:nvSpPr>
        <xdr:cNvPr id="136" name="楕円 135">
          <a:extLst>
            <a:ext uri="{FF2B5EF4-FFF2-40B4-BE49-F238E27FC236}">
              <a16:creationId xmlns:a16="http://schemas.microsoft.com/office/drawing/2014/main" id="{AFE8317D-3B4E-400C-A69C-15279CA63D6E}"/>
            </a:ext>
          </a:extLst>
        </xdr:cNvPr>
        <xdr:cNvSpPr/>
      </xdr:nvSpPr>
      <xdr:spPr>
        <a:xfrm>
          <a:off x="8699500" y="642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131538</xdr:rowOff>
    </xdr:from>
    <xdr:to>
      <xdr:col>50</xdr:col>
      <xdr:colOff>114300</xdr:colOff>
      <xdr:row>38</xdr:row>
      <xdr:rowOff>139881</xdr:rowOff>
    </xdr:to>
    <xdr:cxnSp macro="">
      <xdr:nvCxnSpPr>
        <xdr:cNvPr id="137" name="直線コネクタ 136">
          <a:extLst>
            <a:ext uri="{FF2B5EF4-FFF2-40B4-BE49-F238E27FC236}">
              <a16:creationId xmlns:a16="http://schemas.microsoft.com/office/drawing/2014/main" id="{9B2AF16B-28F2-4978-B8BD-E2B4D0E89E37}"/>
            </a:ext>
          </a:extLst>
        </xdr:cNvPr>
        <xdr:cNvCxnSpPr/>
      </xdr:nvCxnSpPr>
      <xdr:spPr>
        <a:xfrm>
          <a:off x="8750300" y="6475188"/>
          <a:ext cx="889000" cy="17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99140</xdr:rowOff>
    </xdr:from>
    <xdr:to>
      <xdr:col>41</xdr:col>
      <xdr:colOff>101600</xdr:colOff>
      <xdr:row>38</xdr:row>
      <xdr:rowOff>29290</xdr:rowOff>
    </xdr:to>
    <xdr:sp macro="" textlink="">
      <xdr:nvSpPr>
        <xdr:cNvPr id="138" name="楕円 137">
          <a:extLst>
            <a:ext uri="{FF2B5EF4-FFF2-40B4-BE49-F238E27FC236}">
              <a16:creationId xmlns:a16="http://schemas.microsoft.com/office/drawing/2014/main" id="{1AF4D38C-55E1-43B8-9636-D5F56DDF929F}"/>
            </a:ext>
          </a:extLst>
        </xdr:cNvPr>
        <xdr:cNvSpPr/>
      </xdr:nvSpPr>
      <xdr:spPr>
        <a:xfrm>
          <a:off x="7810500" y="644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131538</xdr:rowOff>
    </xdr:from>
    <xdr:to>
      <xdr:col>45</xdr:col>
      <xdr:colOff>177800</xdr:colOff>
      <xdr:row>37</xdr:row>
      <xdr:rowOff>149940</xdr:rowOff>
    </xdr:to>
    <xdr:cxnSp macro="">
      <xdr:nvCxnSpPr>
        <xdr:cNvPr id="139" name="直線コネクタ 138">
          <a:extLst>
            <a:ext uri="{FF2B5EF4-FFF2-40B4-BE49-F238E27FC236}">
              <a16:creationId xmlns:a16="http://schemas.microsoft.com/office/drawing/2014/main" id="{E01C92F2-7F62-4B65-A50C-CF881CE6BC45}"/>
            </a:ext>
          </a:extLst>
        </xdr:cNvPr>
        <xdr:cNvCxnSpPr/>
      </xdr:nvCxnSpPr>
      <xdr:spPr>
        <a:xfrm flipV="1">
          <a:off x="7861300" y="6475188"/>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115469</xdr:rowOff>
    </xdr:from>
    <xdr:to>
      <xdr:col>36</xdr:col>
      <xdr:colOff>165100</xdr:colOff>
      <xdr:row>38</xdr:row>
      <xdr:rowOff>45619</xdr:rowOff>
    </xdr:to>
    <xdr:sp macro="" textlink="">
      <xdr:nvSpPr>
        <xdr:cNvPr id="140" name="楕円 139">
          <a:extLst>
            <a:ext uri="{FF2B5EF4-FFF2-40B4-BE49-F238E27FC236}">
              <a16:creationId xmlns:a16="http://schemas.microsoft.com/office/drawing/2014/main" id="{B4122F9E-3149-4B58-8148-6FDBFF867808}"/>
            </a:ext>
          </a:extLst>
        </xdr:cNvPr>
        <xdr:cNvSpPr/>
      </xdr:nvSpPr>
      <xdr:spPr>
        <a:xfrm>
          <a:off x="6921500" y="645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149940</xdr:rowOff>
    </xdr:from>
    <xdr:to>
      <xdr:col>41</xdr:col>
      <xdr:colOff>50800</xdr:colOff>
      <xdr:row>37</xdr:row>
      <xdr:rowOff>166268</xdr:rowOff>
    </xdr:to>
    <xdr:cxnSp macro="">
      <xdr:nvCxnSpPr>
        <xdr:cNvPr id="141" name="直線コネクタ 140">
          <a:extLst>
            <a:ext uri="{FF2B5EF4-FFF2-40B4-BE49-F238E27FC236}">
              <a16:creationId xmlns:a16="http://schemas.microsoft.com/office/drawing/2014/main" id="{D87C4A86-5390-4AA0-9E20-B199CCB53BEE}"/>
            </a:ext>
          </a:extLst>
        </xdr:cNvPr>
        <xdr:cNvCxnSpPr/>
      </xdr:nvCxnSpPr>
      <xdr:spPr>
        <a:xfrm flipV="1">
          <a:off x="6972300" y="649359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68717</xdr:rowOff>
    </xdr:from>
    <xdr:ext cx="534377" cy="259045"/>
    <xdr:sp macro="" textlink="">
      <xdr:nvSpPr>
        <xdr:cNvPr id="142" name="n_1aveValue【道路】&#10;一人当たり延長">
          <a:extLst>
            <a:ext uri="{FF2B5EF4-FFF2-40B4-BE49-F238E27FC236}">
              <a16:creationId xmlns:a16="http://schemas.microsoft.com/office/drawing/2014/main" id="{6A03D106-2F78-4BA1-8B72-1D91A33207E9}"/>
            </a:ext>
          </a:extLst>
        </xdr:cNvPr>
        <xdr:cNvSpPr txBox="1"/>
      </xdr:nvSpPr>
      <xdr:spPr>
        <a:xfrm>
          <a:off x="9359411" y="675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82351</xdr:rowOff>
    </xdr:from>
    <xdr:ext cx="534377" cy="259045"/>
    <xdr:sp macro="" textlink="">
      <xdr:nvSpPr>
        <xdr:cNvPr id="143" name="n_2aveValue【道路】&#10;一人当たり延長">
          <a:extLst>
            <a:ext uri="{FF2B5EF4-FFF2-40B4-BE49-F238E27FC236}">
              <a16:creationId xmlns:a16="http://schemas.microsoft.com/office/drawing/2014/main" id="{EDC58C6D-70E8-4158-9C87-AFBDC06E1568}"/>
            </a:ext>
          </a:extLst>
        </xdr:cNvPr>
        <xdr:cNvSpPr txBox="1"/>
      </xdr:nvSpPr>
      <xdr:spPr>
        <a:xfrm>
          <a:off x="8483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94712</xdr:rowOff>
    </xdr:from>
    <xdr:ext cx="534377" cy="259045"/>
    <xdr:sp macro="" textlink="">
      <xdr:nvSpPr>
        <xdr:cNvPr id="144" name="n_3aveValue【道路】&#10;一人当たり延長">
          <a:extLst>
            <a:ext uri="{FF2B5EF4-FFF2-40B4-BE49-F238E27FC236}">
              <a16:creationId xmlns:a16="http://schemas.microsoft.com/office/drawing/2014/main" id="{779543B0-FF82-4472-AFC6-8DFE4F0005DD}"/>
            </a:ext>
          </a:extLst>
        </xdr:cNvPr>
        <xdr:cNvSpPr txBox="1"/>
      </xdr:nvSpPr>
      <xdr:spPr>
        <a:xfrm>
          <a:off x="7594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133884</xdr:rowOff>
    </xdr:from>
    <xdr:ext cx="534377" cy="259045"/>
    <xdr:sp macro="" textlink="">
      <xdr:nvSpPr>
        <xdr:cNvPr id="145" name="n_4aveValue【道路】&#10;一人当たり延長">
          <a:extLst>
            <a:ext uri="{FF2B5EF4-FFF2-40B4-BE49-F238E27FC236}">
              <a16:creationId xmlns:a16="http://schemas.microsoft.com/office/drawing/2014/main" id="{C20571EF-1B63-40D9-9155-4A437BEA8AC3}"/>
            </a:ext>
          </a:extLst>
        </xdr:cNvPr>
        <xdr:cNvSpPr txBox="1"/>
      </xdr:nvSpPr>
      <xdr:spPr>
        <a:xfrm>
          <a:off x="6705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35758</xdr:rowOff>
    </xdr:from>
    <xdr:ext cx="534377" cy="259045"/>
    <xdr:sp macro="" textlink="">
      <xdr:nvSpPr>
        <xdr:cNvPr id="146" name="n_1mainValue【道路】&#10;一人当たり延長">
          <a:extLst>
            <a:ext uri="{FF2B5EF4-FFF2-40B4-BE49-F238E27FC236}">
              <a16:creationId xmlns:a16="http://schemas.microsoft.com/office/drawing/2014/main" id="{DEE399FC-D8A5-4004-BA2D-808739ED766C}"/>
            </a:ext>
          </a:extLst>
        </xdr:cNvPr>
        <xdr:cNvSpPr txBox="1"/>
      </xdr:nvSpPr>
      <xdr:spPr>
        <a:xfrm>
          <a:off x="9359411" y="637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27415</xdr:rowOff>
    </xdr:from>
    <xdr:ext cx="534377" cy="259045"/>
    <xdr:sp macro="" textlink="">
      <xdr:nvSpPr>
        <xdr:cNvPr id="147" name="n_2mainValue【道路】&#10;一人当たり延長">
          <a:extLst>
            <a:ext uri="{FF2B5EF4-FFF2-40B4-BE49-F238E27FC236}">
              <a16:creationId xmlns:a16="http://schemas.microsoft.com/office/drawing/2014/main" id="{CD94A245-85EB-4CFB-8B38-3052542EC8E4}"/>
            </a:ext>
          </a:extLst>
        </xdr:cNvPr>
        <xdr:cNvSpPr txBox="1"/>
      </xdr:nvSpPr>
      <xdr:spPr>
        <a:xfrm>
          <a:off x="8483111" y="619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45817</xdr:rowOff>
    </xdr:from>
    <xdr:ext cx="534377" cy="259045"/>
    <xdr:sp macro="" textlink="">
      <xdr:nvSpPr>
        <xdr:cNvPr id="148" name="n_3mainValue【道路】&#10;一人当たり延長">
          <a:extLst>
            <a:ext uri="{FF2B5EF4-FFF2-40B4-BE49-F238E27FC236}">
              <a16:creationId xmlns:a16="http://schemas.microsoft.com/office/drawing/2014/main" id="{19633DAD-CE01-4E2E-BFE0-B07E2CBC38F4}"/>
            </a:ext>
          </a:extLst>
        </xdr:cNvPr>
        <xdr:cNvSpPr txBox="1"/>
      </xdr:nvSpPr>
      <xdr:spPr>
        <a:xfrm>
          <a:off x="7594111" y="621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62146</xdr:rowOff>
    </xdr:from>
    <xdr:ext cx="534377" cy="259045"/>
    <xdr:sp macro="" textlink="">
      <xdr:nvSpPr>
        <xdr:cNvPr id="149" name="n_4mainValue【道路】&#10;一人当たり延長">
          <a:extLst>
            <a:ext uri="{FF2B5EF4-FFF2-40B4-BE49-F238E27FC236}">
              <a16:creationId xmlns:a16="http://schemas.microsoft.com/office/drawing/2014/main" id="{2F179612-D383-4715-9A6C-EF39B59C70B4}"/>
            </a:ext>
          </a:extLst>
        </xdr:cNvPr>
        <xdr:cNvSpPr txBox="1"/>
      </xdr:nvSpPr>
      <xdr:spPr>
        <a:xfrm>
          <a:off x="6705111" y="623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6807953-34DB-4762-9796-411D100649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2A5C54D-2568-446D-B540-65A92482480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DFF8190-2A6B-4CE4-972B-F203606C1B1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AEFB605-5617-4881-AD1C-659BBDD7D0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D3EEE43-83F6-4577-8CA0-CD449A89DF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AC5FD03-6BCC-43FA-B37C-ADA25C4BEB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1302F15-52D1-46DA-A6BD-D46E8DAF4E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3D18007-FCBD-45F2-93E9-24D2CDE99FD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AA6BA52-8D97-468A-8859-2DADC5824D9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1839372-C28C-43E0-B3C7-C7A4F974AB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D0548E6C-0C9B-4DB9-8528-5F851722B8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8C7FAC3-85F7-4FB9-9E88-ABFE82DE05B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EA206FDC-755B-4690-8230-083C4E12A8B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B8D1535-2D6F-46FF-BEFB-86C65B1032F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8B0A977-38FF-4959-B3B1-6ECD716A8A0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BB952BC-1A14-4DA4-9B82-4C4CDC22B2B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FD0AF94-9467-4FDE-906F-D7396ED654C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0F9B43F-6F40-4277-ABB6-0939EC91B28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B58BF6C-E3FF-4A9B-91A6-C37CD7727A0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8F18285-35F2-43DE-8DFC-FEF5BEDCBF1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88D29B2-9519-40CF-811D-DBD6E6B185B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CD0D2CF-055B-49E5-B9A2-371914AA91A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933D1B2-D146-4A26-9007-A44FBCBD944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26C172D-84DA-4BF0-83C7-BD70A4893A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A2455D3-F983-4261-AC80-9176EE763EC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83276</xdr:rowOff>
    </xdr:from>
    <xdr:to>
      <xdr:col>24</xdr:col>
      <xdr:colOff>62865</xdr:colOff>
      <xdr:row>64</xdr:row>
      <xdr:rowOff>42454</xdr:rowOff>
    </xdr:to>
    <xdr:cxnSp macro="">
      <xdr:nvCxnSpPr>
        <xdr:cNvPr id="175" name="直線コネクタ 174">
          <a:extLst>
            <a:ext uri="{FF2B5EF4-FFF2-40B4-BE49-F238E27FC236}">
              <a16:creationId xmlns:a16="http://schemas.microsoft.com/office/drawing/2014/main" id="{B13E21FC-2DC2-4B77-A391-3B54B5A6AD8D}"/>
            </a:ext>
          </a:extLst>
        </xdr:cNvPr>
        <xdr:cNvCxnSpPr/>
      </xdr:nvCxnSpPr>
      <xdr:spPr>
        <a:xfrm flipV="1">
          <a:off x="4634865" y="951302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46281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0649678-8DD8-4C8E-B1D2-E8A7EB8E5925}"/>
            </a:ext>
          </a:extLst>
        </xdr:cNvPr>
        <xdr:cNvSpPr txBox="1"/>
      </xdr:nvSpPr>
      <xdr:spPr>
        <a:xfrm>
          <a:off x="4673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42454</xdr:rowOff>
    </xdr:from>
    <xdr:to>
      <xdr:col>24</xdr:col>
      <xdr:colOff>152400</xdr:colOff>
      <xdr:row>64</xdr:row>
      <xdr:rowOff>42454</xdr:rowOff>
    </xdr:to>
    <xdr:cxnSp macro="">
      <xdr:nvCxnSpPr>
        <xdr:cNvPr id="177" name="直線コネクタ 176">
          <a:extLst>
            <a:ext uri="{FF2B5EF4-FFF2-40B4-BE49-F238E27FC236}">
              <a16:creationId xmlns:a16="http://schemas.microsoft.com/office/drawing/2014/main" id="{111E256C-577C-4D3C-A743-07F3D287049D}"/>
            </a:ext>
          </a:extLst>
        </xdr:cNvPr>
        <xdr:cNvCxnSpPr/>
      </xdr:nvCxnSpPr>
      <xdr:spPr>
        <a:xfrm>
          <a:off x="4546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29953</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EC37E02-F8F3-4F3F-A841-3AC80068C9D9}"/>
            </a:ext>
          </a:extLst>
        </xdr:cNvPr>
        <xdr:cNvSpPr txBox="1"/>
      </xdr:nvSpPr>
      <xdr:spPr>
        <a:xfrm>
          <a:off x="4673600" y="92882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83276</xdr:rowOff>
    </xdr:from>
    <xdr:to>
      <xdr:col>24</xdr:col>
      <xdr:colOff>152400</xdr:colOff>
      <xdr:row>55</xdr:row>
      <xdr:rowOff>83276</xdr:rowOff>
    </xdr:to>
    <xdr:cxnSp macro="">
      <xdr:nvCxnSpPr>
        <xdr:cNvPr id="179" name="直線コネクタ 178">
          <a:extLst>
            <a:ext uri="{FF2B5EF4-FFF2-40B4-BE49-F238E27FC236}">
              <a16:creationId xmlns:a16="http://schemas.microsoft.com/office/drawing/2014/main" id="{F6B118CB-FF56-4754-8960-AB9850F0937C}"/>
            </a:ext>
          </a:extLst>
        </xdr:cNvPr>
        <xdr:cNvCxnSpPr/>
      </xdr:nvCxnSpPr>
      <xdr:spPr>
        <a:xfrm>
          <a:off x="4546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161126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BCD2471-65C0-4640-973D-9024276C34B8}"/>
            </a:ext>
          </a:extLst>
        </xdr:cNvPr>
        <xdr:cNvSpPr txBox="1"/>
      </xdr:nvSpPr>
      <xdr:spPr>
        <a:xfrm>
          <a:off x="4673600" y="10448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1" name="フローチャート: 判断 180">
          <a:extLst>
            <a:ext uri="{FF2B5EF4-FFF2-40B4-BE49-F238E27FC236}">
              <a16:creationId xmlns:a16="http://schemas.microsoft.com/office/drawing/2014/main" id="{8BE3323D-6319-4F8C-B80A-FB49E70057FD}"/>
            </a:ext>
          </a:extLst>
        </xdr:cNvPr>
        <xdr:cNvSpPr/>
      </xdr:nvSpPr>
      <xdr:spPr>
        <a:xfrm>
          <a:off x="45847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2" name="フローチャート: 判断 181">
          <a:extLst>
            <a:ext uri="{FF2B5EF4-FFF2-40B4-BE49-F238E27FC236}">
              <a16:creationId xmlns:a16="http://schemas.microsoft.com/office/drawing/2014/main" id="{93E3A736-0638-41DF-B259-7D693130E6E1}"/>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158206</xdr:rowOff>
    </xdr:from>
    <xdr:to>
      <xdr:col>15</xdr:col>
      <xdr:colOff>101600</xdr:colOff>
      <xdr:row>61</xdr:row>
      <xdr:rowOff>88356</xdr:rowOff>
    </xdr:to>
    <xdr:sp macro="" textlink="">
      <xdr:nvSpPr>
        <xdr:cNvPr id="183" name="フローチャート: 判断 182">
          <a:extLst>
            <a:ext uri="{FF2B5EF4-FFF2-40B4-BE49-F238E27FC236}">
              <a16:creationId xmlns:a16="http://schemas.microsoft.com/office/drawing/2014/main" id="{FB07D8B4-8A5F-44E3-B470-1107798C0655}"/>
            </a:ext>
          </a:extLst>
        </xdr:cNvPr>
        <xdr:cNvSpPr/>
      </xdr:nvSpPr>
      <xdr:spPr>
        <a:xfrm>
          <a:off x="2857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4" name="フローチャート: 判断 183">
          <a:extLst>
            <a:ext uri="{FF2B5EF4-FFF2-40B4-BE49-F238E27FC236}">
              <a16:creationId xmlns:a16="http://schemas.microsoft.com/office/drawing/2014/main" id="{C038F65A-5EBE-4931-970C-03135A96CAFA}"/>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133713</xdr:rowOff>
    </xdr:from>
    <xdr:to>
      <xdr:col>6</xdr:col>
      <xdr:colOff>38100</xdr:colOff>
      <xdr:row>61</xdr:row>
      <xdr:rowOff>63863</xdr:rowOff>
    </xdr:to>
    <xdr:sp macro="" textlink="">
      <xdr:nvSpPr>
        <xdr:cNvPr id="185" name="フローチャート: 判断 184">
          <a:extLst>
            <a:ext uri="{FF2B5EF4-FFF2-40B4-BE49-F238E27FC236}">
              <a16:creationId xmlns:a16="http://schemas.microsoft.com/office/drawing/2014/main" id="{EE7FCADF-FD7F-4A38-9F52-69AD7B093C9C}"/>
            </a:ext>
          </a:extLst>
        </xdr:cNvPr>
        <xdr:cNvSpPr/>
      </xdr:nvSpPr>
      <xdr:spPr>
        <a:xfrm>
          <a:off x="1079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477B97-D9DA-4D2A-BC12-85DC60396B1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E751526-1910-4606-8007-E8B4AB6BBE0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9D13D3C-0024-43D9-BEAE-DE03212ED63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F62EA3F-B651-4213-A75E-AFF590A76F5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844C0C1-080F-4CCA-8826-3EA7C1313FD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91" name="楕円 190">
          <a:extLst>
            <a:ext uri="{FF2B5EF4-FFF2-40B4-BE49-F238E27FC236}">
              <a16:creationId xmlns:a16="http://schemas.microsoft.com/office/drawing/2014/main" id="{6D2C37D1-B6CB-4CC5-A402-1DAC40A3E195}"/>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168020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600FCDF-8015-47F8-9BBD-005AD63CAD30}"/>
            </a:ext>
          </a:extLst>
        </xdr:cNvPr>
        <xdr:cNvSpPr txBox="1"/>
      </xdr:nvSpPr>
      <xdr:spPr>
        <a:xfrm>
          <a:off x="4673600" y="1028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128815</xdr:rowOff>
    </xdr:from>
    <xdr:to>
      <xdr:col>20</xdr:col>
      <xdr:colOff>38100</xdr:colOff>
      <xdr:row>61</xdr:row>
      <xdr:rowOff>58965</xdr:rowOff>
    </xdr:to>
    <xdr:sp macro="" textlink="">
      <xdr:nvSpPr>
        <xdr:cNvPr id="193" name="楕円 192">
          <a:extLst>
            <a:ext uri="{FF2B5EF4-FFF2-40B4-BE49-F238E27FC236}">
              <a16:creationId xmlns:a16="http://schemas.microsoft.com/office/drawing/2014/main" id="{A8245F27-3BA4-48A7-A291-5B8D8387DAFE}"/>
            </a:ext>
          </a:extLst>
        </xdr:cNvPr>
        <xdr:cNvSpPr/>
      </xdr:nvSpPr>
      <xdr:spPr>
        <a:xfrm>
          <a:off x="3746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8165</xdr:rowOff>
    </xdr:from>
    <xdr:to>
      <xdr:col>24</xdr:col>
      <xdr:colOff>63500</xdr:colOff>
      <xdr:row>61</xdr:row>
      <xdr:rowOff>24493</xdr:rowOff>
    </xdr:to>
    <xdr:cxnSp macro="">
      <xdr:nvCxnSpPr>
        <xdr:cNvPr id="194" name="直線コネクタ 193">
          <a:extLst>
            <a:ext uri="{FF2B5EF4-FFF2-40B4-BE49-F238E27FC236}">
              <a16:creationId xmlns:a16="http://schemas.microsoft.com/office/drawing/2014/main" id="{BD1243BF-EAC9-4156-A438-3D7459C15584}"/>
            </a:ext>
          </a:extLst>
        </xdr:cNvPr>
        <xdr:cNvCxnSpPr/>
      </xdr:nvCxnSpPr>
      <xdr:spPr>
        <a:xfrm>
          <a:off x="3797300" y="104666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119017</xdr:rowOff>
    </xdr:from>
    <xdr:to>
      <xdr:col>15</xdr:col>
      <xdr:colOff>101600</xdr:colOff>
      <xdr:row>61</xdr:row>
      <xdr:rowOff>49167</xdr:rowOff>
    </xdr:to>
    <xdr:sp macro="" textlink="">
      <xdr:nvSpPr>
        <xdr:cNvPr id="195" name="楕円 194">
          <a:extLst>
            <a:ext uri="{FF2B5EF4-FFF2-40B4-BE49-F238E27FC236}">
              <a16:creationId xmlns:a16="http://schemas.microsoft.com/office/drawing/2014/main" id="{4373C073-1CA1-42F8-A7A1-C57DADD84D50}"/>
            </a:ext>
          </a:extLst>
        </xdr:cNvPr>
        <xdr:cNvSpPr/>
      </xdr:nvSpPr>
      <xdr:spPr>
        <a:xfrm>
          <a:off x="2857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169817</xdr:rowOff>
    </xdr:from>
    <xdr:to>
      <xdr:col>19</xdr:col>
      <xdr:colOff>177800</xdr:colOff>
      <xdr:row>61</xdr:row>
      <xdr:rowOff>8165</xdr:rowOff>
    </xdr:to>
    <xdr:cxnSp macro="">
      <xdr:nvCxnSpPr>
        <xdr:cNvPr id="196" name="直線コネクタ 195">
          <a:extLst>
            <a:ext uri="{FF2B5EF4-FFF2-40B4-BE49-F238E27FC236}">
              <a16:creationId xmlns:a16="http://schemas.microsoft.com/office/drawing/2014/main" id="{8796A6BF-F25A-4741-9270-129AC9B67F5C}"/>
            </a:ext>
          </a:extLst>
        </xdr:cNvPr>
        <xdr:cNvCxnSpPr/>
      </xdr:nvCxnSpPr>
      <xdr:spPr>
        <a:xfrm>
          <a:off x="2908300" y="1045681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7" name="楕円 196">
          <a:extLst>
            <a:ext uri="{FF2B5EF4-FFF2-40B4-BE49-F238E27FC236}">
              <a16:creationId xmlns:a16="http://schemas.microsoft.com/office/drawing/2014/main" id="{A7468075-A493-4B2D-A701-BD57B9850BC9}"/>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60</xdr:row>
      <xdr:rowOff>169817</xdr:rowOff>
    </xdr:to>
    <xdr:cxnSp macro="">
      <xdr:nvCxnSpPr>
        <xdr:cNvPr id="198" name="直線コネクタ 197">
          <a:extLst>
            <a:ext uri="{FF2B5EF4-FFF2-40B4-BE49-F238E27FC236}">
              <a16:creationId xmlns:a16="http://schemas.microsoft.com/office/drawing/2014/main" id="{276B4183-9F57-4E11-B6F4-B8976EE10A3E}"/>
            </a:ext>
          </a:extLst>
        </xdr:cNvPr>
        <xdr:cNvCxnSpPr/>
      </xdr:nvCxnSpPr>
      <xdr:spPr>
        <a:xfrm>
          <a:off x="2019300" y="104323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9" name="楕円 198">
          <a:extLst>
            <a:ext uri="{FF2B5EF4-FFF2-40B4-BE49-F238E27FC236}">
              <a16:creationId xmlns:a16="http://schemas.microsoft.com/office/drawing/2014/main" id="{8C75E673-FF8E-432D-96F9-902E142B1561}"/>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145324</xdr:rowOff>
    </xdr:to>
    <xdr:cxnSp macro="">
      <xdr:nvCxnSpPr>
        <xdr:cNvPr id="200" name="直線コネクタ 199">
          <a:extLst>
            <a:ext uri="{FF2B5EF4-FFF2-40B4-BE49-F238E27FC236}">
              <a16:creationId xmlns:a16="http://schemas.microsoft.com/office/drawing/2014/main" id="{57F88C71-4134-4050-8D0C-6595CB491B9E}"/>
            </a:ext>
          </a:extLst>
        </xdr:cNvPr>
        <xdr:cNvCxnSpPr/>
      </xdr:nvCxnSpPr>
      <xdr:spPr>
        <a:xfrm>
          <a:off x="1130300" y="103898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89280</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1BE0D99-B212-4A1D-BD2B-AF34AB5EF6F2}"/>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79483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D6A9BC12-6AEF-4CD4-9F48-7FE41FBFAF24}"/>
            </a:ext>
          </a:extLst>
        </xdr:cNvPr>
        <xdr:cNvSpPr txBox="1"/>
      </xdr:nvSpPr>
      <xdr:spPr>
        <a:xfrm>
          <a:off x="2705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1ADD5743-B35D-4F15-B250-9017CF3A394A}"/>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54990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4BD38B6-CDEB-4A04-9EE9-EC0F35D89C93}"/>
            </a:ext>
          </a:extLst>
        </xdr:cNvPr>
        <xdr:cNvSpPr txBox="1"/>
      </xdr:nvSpPr>
      <xdr:spPr>
        <a:xfrm>
          <a:off x="927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75492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A999F48-29B2-49FC-A6AA-0D9DCCD1D059}"/>
            </a:ext>
          </a:extLst>
        </xdr:cNvPr>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A85EE28-CA2D-4E88-B634-D50C6C7B8DCB}"/>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E939917-9E67-48CE-9E2D-53052ED3E219}"/>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9C068CF-9EC8-4D28-8FE5-8A18E84B4839}"/>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678F461-974C-40FF-967A-E98D962FB30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41EF304-AE59-4E9B-A1B1-ECC36162D2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2B2B6D8-BCCC-4864-BB12-8F4EA8620A5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9676A1F-5B48-4A76-BC7D-AFE394D935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F7CF704-71BD-4C67-9CF0-5C10730B5D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8AE80E9-FD50-48A1-A729-56EEDE55259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81F71E6-DE13-435A-BAFE-3017609178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2AFFDBD-4477-4672-A839-0F41B61A96C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515A9FE-7C4B-4979-8B4A-442DF367609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4D8B0A4-6204-4184-AD01-A40C2B521DC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8796497-E3F9-47DD-B300-6DCCE39988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C3C6EE1-B09C-4E91-B517-BA2B2A2480F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6FA9910-0B49-4104-AD18-0F7DF1674FC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8A822A66-48A2-46A3-94AB-3A35E7F872B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FD4A104-1189-46AF-A63E-12A34AB19DC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27F2B13-B46A-43BF-A251-514FCED9CA3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6C9B984-8272-4988-A306-A360680F04A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D2A71E6-06F0-46B6-9E67-8D5A7EC8BF2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3CD6DCF-39CB-4C24-A3BC-87F4193B14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8A53F36-BF8F-491B-B083-B4EB2D593B9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555BDDE-6738-4F0D-9C21-2C11E704E12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4B6C72E-56FA-41B2-B625-5F1B77ACDE5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2C5BE17-8EBF-4DBD-A1F8-E6A8AE45541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xdr:rowOff>
    </xdr:from>
    <xdr:to>
      <xdr:col>54</xdr:col>
      <xdr:colOff>189865</xdr:colOff>
      <xdr:row>64</xdr:row>
      <xdr:rowOff>72763</xdr:rowOff>
    </xdr:to>
    <xdr:cxnSp macro="">
      <xdr:nvCxnSpPr>
        <xdr:cNvPr id="232" name="直線コネクタ 231">
          <a:extLst>
            <a:ext uri="{FF2B5EF4-FFF2-40B4-BE49-F238E27FC236}">
              <a16:creationId xmlns:a16="http://schemas.microsoft.com/office/drawing/2014/main" id="{C649E44F-C3C6-4AF6-93EA-A659B720B570}"/>
            </a:ext>
          </a:extLst>
        </xdr:cNvPr>
        <xdr:cNvCxnSpPr/>
      </xdr:nvCxnSpPr>
      <xdr:spPr>
        <a:xfrm flipV="1">
          <a:off x="10476865" y="9772663"/>
          <a:ext cx="0" cy="127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76590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3CC7FAB9-4801-40C1-BF25-F32229F59754}"/>
            </a:ext>
          </a:extLst>
        </xdr:cNvPr>
        <xdr:cNvSpPr txBox="1"/>
      </xdr:nvSpPr>
      <xdr:spPr>
        <a:xfrm>
          <a:off x="10515600" y="1104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72763</xdr:rowOff>
    </xdr:from>
    <xdr:to>
      <xdr:col>55</xdr:col>
      <xdr:colOff>88900</xdr:colOff>
      <xdr:row>64</xdr:row>
      <xdr:rowOff>72763</xdr:rowOff>
    </xdr:to>
    <xdr:cxnSp macro="">
      <xdr:nvCxnSpPr>
        <xdr:cNvPr id="234" name="直線コネクタ 233">
          <a:extLst>
            <a:ext uri="{FF2B5EF4-FFF2-40B4-BE49-F238E27FC236}">
              <a16:creationId xmlns:a16="http://schemas.microsoft.com/office/drawing/2014/main" id="{8ACAEB10-6C87-478C-AEEC-7BC711F6733B}"/>
            </a:ext>
          </a:extLst>
        </xdr:cNvPr>
        <xdr:cNvCxnSpPr/>
      </xdr:nvCxnSpPr>
      <xdr:spPr>
        <a:xfrm>
          <a:off x="10388600" y="1104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118140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8DF1942-722E-4DD2-99E0-304D0F4E56FE}"/>
            </a:ext>
          </a:extLst>
        </xdr:cNvPr>
        <xdr:cNvSpPr txBox="1"/>
      </xdr:nvSpPr>
      <xdr:spPr>
        <a:xfrm>
          <a:off x="10515600" y="9547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xdr:rowOff>
    </xdr:from>
    <xdr:to>
      <xdr:col>55</xdr:col>
      <xdr:colOff>88900</xdr:colOff>
      <xdr:row>57</xdr:row>
      <xdr:rowOff>13</xdr:rowOff>
    </xdr:to>
    <xdr:cxnSp macro="">
      <xdr:nvCxnSpPr>
        <xdr:cNvPr id="236" name="直線コネクタ 235">
          <a:extLst>
            <a:ext uri="{FF2B5EF4-FFF2-40B4-BE49-F238E27FC236}">
              <a16:creationId xmlns:a16="http://schemas.microsoft.com/office/drawing/2014/main" id="{4C9ADACE-194D-449B-A20E-844C824BCAE8}"/>
            </a:ext>
          </a:extLst>
        </xdr:cNvPr>
        <xdr:cNvCxnSpPr/>
      </xdr:nvCxnSpPr>
      <xdr:spPr>
        <a:xfrm>
          <a:off x="10388600" y="977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108242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DE99C5E-A960-47D5-B11F-3A79313892A1}"/>
            </a:ext>
          </a:extLst>
        </xdr:cNvPr>
        <xdr:cNvSpPr txBox="1"/>
      </xdr:nvSpPr>
      <xdr:spPr>
        <a:xfrm>
          <a:off x="10515600" y="107381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129815</xdr:rowOff>
    </xdr:from>
    <xdr:to>
      <xdr:col>55</xdr:col>
      <xdr:colOff>50800</xdr:colOff>
      <xdr:row>63</xdr:row>
      <xdr:rowOff>59965</xdr:rowOff>
    </xdr:to>
    <xdr:sp macro="" textlink="">
      <xdr:nvSpPr>
        <xdr:cNvPr id="238" name="フローチャート: 判断 237">
          <a:extLst>
            <a:ext uri="{FF2B5EF4-FFF2-40B4-BE49-F238E27FC236}">
              <a16:creationId xmlns:a16="http://schemas.microsoft.com/office/drawing/2014/main" id="{DF81516E-5C61-4C57-8F3C-4E4A99155D7A}"/>
            </a:ext>
          </a:extLst>
        </xdr:cNvPr>
        <xdr:cNvSpPr/>
      </xdr:nvSpPr>
      <xdr:spPr>
        <a:xfrm>
          <a:off x="10426700" y="107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132345</xdr:rowOff>
    </xdr:from>
    <xdr:to>
      <xdr:col>50</xdr:col>
      <xdr:colOff>165100</xdr:colOff>
      <xdr:row>63</xdr:row>
      <xdr:rowOff>62495</xdr:rowOff>
    </xdr:to>
    <xdr:sp macro="" textlink="">
      <xdr:nvSpPr>
        <xdr:cNvPr id="239" name="フローチャート: 判断 238">
          <a:extLst>
            <a:ext uri="{FF2B5EF4-FFF2-40B4-BE49-F238E27FC236}">
              <a16:creationId xmlns:a16="http://schemas.microsoft.com/office/drawing/2014/main" id="{5AA189EF-783B-4A34-AFB6-77FB413ADA1A}"/>
            </a:ext>
          </a:extLst>
        </xdr:cNvPr>
        <xdr:cNvSpPr/>
      </xdr:nvSpPr>
      <xdr:spPr>
        <a:xfrm>
          <a:off x="9588500" y="1076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139816</xdr:rowOff>
    </xdr:from>
    <xdr:to>
      <xdr:col>46</xdr:col>
      <xdr:colOff>38100</xdr:colOff>
      <xdr:row>63</xdr:row>
      <xdr:rowOff>69966</xdr:rowOff>
    </xdr:to>
    <xdr:sp macro="" textlink="">
      <xdr:nvSpPr>
        <xdr:cNvPr id="240" name="フローチャート: 判断 239">
          <a:extLst>
            <a:ext uri="{FF2B5EF4-FFF2-40B4-BE49-F238E27FC236}">
              <a16:creationId xmlns:a16="http://schemas.microsoft.com/office/drawing/2014/main" id="{6A8F134A-F28D-4DA4-8B4C-B90355EF55FD}"/>
            </a:ext>
          </a:extLst>
        </xdr:cNvPr>
        <xdr:cNvSpPr/>
      </xdr:nvSpPr>
      <xdr:spPr>
        <a:xfrm>
          <a:off x="8699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146561</xdr:rowOff>
    </xdr:from>
    <xdr:to>
      <xdr:col>41</xdr:col>
      <xdr:colOff>101600</xdr:colOff>
      <xdr:row>63</xdr:row>
      <xdr:rowOff>76711</xdr:rowOff>
    </xdr:to>
    <xdr:sp macro="" textlink="">
      <xdr:nvSpPr>
        <xdr:cNvPr id="241" name="フローチャート: 判断 240">
          <a:extLst>
            <a:ext uri="{FF2B5EF4-FFF2-40B4-BE49-F238E27FC236}">
              <a16:creationId xmlns:a16="http://schemas.microsoft.com/office/drawing/2014/main" id="{AEE1F33D-9DE5-4424-BA9C-120648A281E2}"/>
            </a:ext>
          </a:extLst>
        </xdr:cNvPr>
        <xdr:cNvSpPr/>
      </xdr:nvSpPr>
      <xdr:spPr>
        <a:xfrm>
          <a:off x="7810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163831</xdr:rowOff>
    </xdr:from>
    <xdr:to>
      <xdr:col>36</xdr:col>
      <xdr:colOff>165100</xdr:colOff>
      <xdr:row>63</xdr:row>
      <xdr:rowOff>93981</xdr:rowOff>
    </xdr:to>
    <xdr:sp macro="" textlink="">
      <xdr:nvSpPr>
        <xdr:cNvPr id="242" name="フローチャート: 判断 241">
          <a:extLst>
            <a:ext uri="{FF2B5EF4-FFF2-40B4-BE49-F238E27FC236}">
              <a16:creationId xmlns:a16="http://schemas.microsoft.com/office/drawing/2014/main" id="{219B3281-17D6-44C8-8928-D9B16EDA326A}"/>
            </a:ext>
          </a:extLst>
        </xdr:cNvPr>
        <xdr:cNvSpPr/>
      </xdr:nvSpPr>
      <xdr:spPr>
        <a:xfrm>
          <a:off x="6921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46F2AF-086D-452C-BC91-46B66A30B6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EBFEF2-D413-4615-9AA4-0C33BB7B35F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22BEE85-3C2C-4640-8C66-1FD36ABB62C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C59F4AF-D77E-4ABB-B04B-D2348DC07D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F8FB911-744D-4955-A85D-F61BD4DF7A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24212</xdr:rowOff>
    </xdr:from>
    <xdr:to>
      <xdr:col>55</xdr:col>
      <xdr:colOff>50800</xdr:colOff>
      <xdr:row>59</xdr:row>
      <xdr:rowOff>125812</xdr:rowOff>
    </xdr:to>
    <xdr:sp macro="" textlink="">
      <xdr:nvSpPr>
        <xdr:cNvPr id="248" name="楕円 247">
          <a:extLst>
            <a:ext uri="{FF2B5EF4-FFF2-40B4-BE49-F238E27FC236}">
              <a16:creationId xmlns:a16="http://schemas.microsoft.com/office/drawing/2014/main" id="{3D839DF6-29F8-491A-81F9-B7A131A390BD}"/>
            </a:ext>
          </a:extLst>
        </xdr:cNvPr>
        <xdr:cNvSpPr/>
      </xdr:nvSpPr>
      <xdr:spPr>
        <a:xfrm>
          <a:off x="10426700" y="1013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47089</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441F232F-0664-4704-881D-ECF1BC21ACB2}"/>
            </a:ext>
          </a:extLst>
        </xdr:cNvPr>
        <xdr:cNvSpPr txBox="1"/>
      </xdr:nvSpPr>
      <xdr:spPr>
        <a:xfrm>
          <a:off x="10515600" y="99911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58993</xdr:rowOff>
    </xdr:from>
    <xdr:to>
      <xdr:col>50</xdr:col>
      <xdr:colOff>165100</xdr:colOff>
      <xdr:row>59</xdr:row>
      <xdr:rowOff>160593</xdr:rowOff>
    </xdr:to>
    <xdr:sp macro="" textlink="">
      <xdr:nvSpPr>
        <xdr:cNvPr id="250" name="楕円 249">
          <a:extLst>
            <a:ext uri="{FF2B5EF4-FFF2-40B4-BE49-F238E27FC236}">
              <a16:creationId xmlns:a16="http://schemas.microsoft.com/office/drawing/2014/main" id="{AE37ABA7-AA13-4388-9B7C-14C80F25DE11}"/>
            </a:ext>
          </a:extLst>
        </xdr:cNvPr>
        <xdr:cNvSpPr/>
      </xdr:nvSpPr>
      <xdr:spPr>
        <a:xfrm>
          <a:off x="9588500" y="101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75012</xdr:rowOff>
    </xdr:from>
    <xdr:to>
      <xdr:col>55</xdr:col>
      <xdr:colOff>0</xdr:colOff>
      <xdr:row>59</xdr:row>
      <xdr:rowOff>109793</xdr:rowOff>
    </xdr:to>
    <xdr:cxnSp macro="">
      <xdr:nvCxnSpPr>
        <xdr:cNvPr id="251" name="直線コネクタ 250">
          <a:extLst>
            <a:ext uri="{FF2B5EF4-FFF2-40B4-BE49-F238E27FC236}">
              <a16:creationId xmlns:a16="http://schemas.microsoft.com/office/drawing/2014/main" id="{2BC019CD-5902-481B-8E6C-77F4C917BE67}"/>
            </a:ext>
          </a:extLst>
        </xdr:cNvPr>
        <xdr:cNvCxnSpPr/>
      </xdr:nvCxnSpPr>
      <xdr:spPr>
        <a:xfrm flipV="1">
          <a:off x="9639300" y="10190562"/>
          <a:ext cx="838200" cy="3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91341</xdr:rowOff>
    </xdr:from>
    <xdr:to>
      <xdr:col>46</xdr:col>
      <xdr:colOff>38100</xdr:colOff>
      <xdr:row>60</xdr:row>
      <xdr:rowOff>21491</xdr:rowOff>
    </xdr:to>
    <xdr:sp macro="" textlink="">
      <xdr:nvSpPr>
        <xdr:cNvPr id="252" name="楕円 251">
          <a:extLst>
            <a:ext uri="{FF2B5EF4-FFF2-40B4-BE49-F238E27FC236}">
              <a16:creationId xmlns:a16="http://schemas.microsoft.com/office/drawing/2014/main" id="{FD5A620D-D116-415C-AE54-9B8AEC97FF86}"/>
            </a:ext>
          </a:extLst>
        </xdr:cNvPr>
        <xdr:cNvSpPr/>
      </xdr:nvSpPr>
      <xdr:spPr>
        <a:xfrm>
          <a:off x="8699500" y="1020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109793</xdr:rowOff>
    </xdr:from>
    <xdr:to>
      <xdr:col>50</xdr:col>
      <xdr:colOff>114300</xdr:colOff>
      <xdr:row>59</xdr:row>
      <xdr:rowOff>142141</xdr:rowOff>
    </xdr:to>
    <xdr:cxnSp macro="">
      <xdr:nvCxnSpPr>
        <xdr:cNvPr id="253" name="直線コネクタ 252">
          <a:extLst>
            <a:ext uri="{FF2B5EF4-FFF2-40B4-BE49-F238E27FC236}">
              <a16:creationId xmlns:a16="http://schemas.microsoft.com/office/drawing/2014/main" id="{9CF86A3D-845C-409F-987D-EFEEEC015B27}"/>
            </a:ext>
          </a:extLst>
        </xdr:cNvPr>
        <xdr:cNvCxnSpPr/>
      </xdr:nvCxnSpPr>
      <xdr:spPr>
        <a:xfrm flipV="1">
          <a:off x="8750300" y="10225343"/>
          <a:ext cx="889000" cy="3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109137</xdr:rowOff>
    </xdr:from>
    <xdr:to>
      <xdr:col>41</xdr:col>
      <xdr:colOff>101600</xdr:colOff>
      <xdr:row>60</xdr:row>
      <xdr:rowOff>39287</xdr:rowOff>
    </xdr:to>
    <xdr:sp macro="" textlink="">
      <xdr:nvSpPr>
        <xdr:cNvPr id="254" name="楕円 253">
          <a:extLst>
            <a:ext uri="{FF2B5EF4-FFF2-40B4-BE49-F238E27FC236}">
              <a16:creationId xmlns:a16="http://schemas.microsoft.com/office/drawing/2014/main" id="{E162CD3B-7CAD-4587-9C9C-FC3FFFAEC406}"/>
            </a:ext>
          </a:extLst>
        </xdr:cNvPr>
        <xdr:cNvSpPr/>
      </xdr:nvSpPr>
      <xdr:spPr>
        <a:xfrm>
          <a:off x="7810500" y="102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142141</xdr:rowOff>
    </xdr:from>
    <xdr:to>
      <xdr:col>45</xdr:col>
      <xdr:colOff>177800</xdr:colOff>
      <xdr:row>59</xdr:row>
      <xdr:rowOff>159937</xdr:rowOff>
    </xdr:to>
    <xdr:cxnSp macro="">
      <xdr:nvCxnSpPr>
        <xdr:cNvPr id="255" name="直線コネクタ 254">
          <a:extLst>
            <a:ext uri="{FF2B5EF4-FFF2-40B4-BE49-F238E27FC236}">
              <a16:creationId xmlns:a16="http://schemas.microsoft.com/office/drawing/2014/main" id="{6744226F-E67A-4D16-A2E9-20D71F806466}"/>
            </a:ext>
          </a:extLst>
        </xdr:cNvPr>
        <xdr:cNvCxnSpPr/>
      </xdr:nvCxnSpPr>
      <xdr:spPr>
        <a:xfrm flipV="1">
          <a:off x="7861300" y="10257691"/>
          <a:ext cx="889000" cy="1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109939</xdr:rowOff>
    </xdr:from>
    <xdr:to>
      <xdr:col>36</xdr:col>
      <xdr:colOff>165100</xdr:colOff>
      <xdr:row>60</xdr:row>
      <xdr:rowOff>40089</xdr:rowOff>
    </xdr:to>
    <xdr:sp macro="" textlink="">
      <xdr:nvSpPr>
        <xdr:cNvPr id="256" name="楕円 255">
          <a:extLst>
            <a:ext uri="{FF2B5EF4-FFF2-40B4-BE49-F238E27FC236}">
              <a16:creationId xmlns:a16="http://schemas.microsoft.com/office/drawing/2014/main" id="{376CA94F-D3B9-4C05-9A31-972239CAE9DE}"/>
            </a:ext>
          </a:extLst>
        </xdr:cNvPr>
        <xdr:cNvSpPr/>
      </xdr:nvSpPr>
      <xdr:spPr>
        <a:xfrm>
          <a:off x="6921500" y="102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159937</xdr:rowOff>
    </xdr:from>
    <xdr:to>
      <xdr:col>41</xdr:col>
      <xdr:colOff>50800</xdr:colOff>
      <xdr:row>59</xdr:row>
      <xdr:rowOff>160739</xdr:rowOff>
    </xdr:to>
    <xdr:cxnSp macro="">
      <xdr:nvCxnSpPr>
        <xdr:cNvPr id="257" name="直線コネクタ 256">
          <a:extLst>
            <a:ext uri="{FF2B5EF4-FFF2-40B4-BE49-F238E27FC236}">
              <a16:creationId xmlns:a16="http://schemas.microsoft.com/office/drawing/2014/main" id="{B017EE7A-FC34-4A61-9ABC-EA31A9609A66}"/>
            </a:ext>
          </a:extLst>
        </xdr:cNvPr>
        <xdr:cNvCxnSpPr/>
      </xdr:nvCxnSpPr>
      <xdr:spPr>
        <a:xfrm flipV="1">
          <a:off x="6972300" y="10275487"/>
          <a:ext cx="889000"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53622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F287D9E-D4C0-43BC-840A-53A3416DA796}"/>
            </a:ext>
          </a:extLst>
        </xdr:cNvPr>
        <xdr:cNvSpPr txBox="1"/>
      </xdr:nvSpPr>
      <xdr:spPr>
        <a:xfrm>
          <a:off x="9327095" y="1085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61093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BE5D9BA-2F4C-43E7-BCA5-9B3D77C876DD}"/>
            </a:ext>
          </a:extLst>
        </xdr:cNvPr>
        <xdr:cNvSpPr txBox="1"/>
      </xdr:nvSpPr>
      <xdr:spPr>
        <a:xfrm>
          <a:off x="8450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67838</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CA69420-3AB9-4B20-9F34-CECDA13FA3BC}"/>
            </a:ext>
          </a:extLst>
        </xdr:cNvPr>
        <xdr:cNvSpPr txBox="1"/>
      </xdr:nvSpPr>
      <xdr:spPr>
        <a:xfrm>
          <a:off x="7561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85108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514F3D8-DE8E-43AA-AC78-98E17990CEE3}"/>
            </a:ext>
          </a:extLst>
        </xdr:cNvPr>
        <xdr:cNvSpPr txBox="1"/>
      </xdr:nvSpPr>
      <xdr:spPr>
        <a:xfrm>
          <a:off x="6672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5670</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E2DECA99-B92F-48BA-B083-97C1626DDB7C}"/>
            </a:ext>
          </a:extLst>
        </xdr:cNvPr>
        <xdr:cNvSpPr txBox="1"/>
      </xdr:nvSpPr>
      <xdr:spPr>
        <a:xfrm>
          <a:off x="9281505" y="99497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38018</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CC10DF39-0A97-460B-A574-353B70D15002}"/>
            </a:ext>
          </a:extLst>
        </xdr:cNvPr>
        <xdr:cNvSpPr txBox="1"/>
      </xdr:nvSpPr>
      <xdr:spPr>
        <a:xfrm>
          <a:off x="8405205" y="99821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55814</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B71763B4-BF8C-4B59-B796-0D59AAFBD3FB}"/>
            </a:ext>
          </a:extLst>
        </xdr:cNvPr>
        <xdr:cNvSpPr txBox="1"/>
      </xdr:nvSpPr>
      <xdr:spPr>
        <a:xfrm>
          <a:off x="7516205" y="99999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56616</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BBCD047E-5D7F-4E56-BD5C-182F81767047}"/>
            </a:ext>
          </a:extLst>
        </xdr:cNvPr>
        <xdr:cNvSpPr txBox="1"/>
      </xdr:nvSpPr>
      <xdr:spPr>
        <a:xfrm>
          <a:off x="6627205" y="100007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65721C8-B1F6-4E1E-A894-1E9746F8DD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6B0A921-A997-4760-94C4-2FD76FED77E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56047C3-DA84-486E-9C4B-3B1DE2EAA58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B498868-9386-4308-869A-7BECADE4CC4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5367B54-CFFD-424A-8A17-AAE697053D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8631271-A15E-4E7D-A804-8F1A5799E77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8FF0BEC-A720-4479-986A-C1CA2616169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08542CE-6874-456D-8BFB-271E47FBF73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980929F-0EFF-410F-8738-A0338A3353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24EE0ED-FFE2-46E4-AC0A-125FED16F38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E23E114-B33E-4E3D-B71C-F40B0B3BC9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44142EA-7646-4571-899B-E2B06709389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C435177-B83A-4C61-8F86-BCBCD1631ED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7286782-CC7D-4D3F-A57B-9F7945E78EF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050AEE0-2B52-4468-AB9D-F13A4D5381C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3562C23-A642-4EC3-85A9-179DC4223AC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CCD53398-BC64-476F-825F-66D0117DA57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A05791B-B1EC-4242-B60D-1B2CCD66E5E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2888522-D23B-4AB9-B927-361355F6F02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CB29BE2-4884-44DC-89BD-7A46C4B5D8F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730BF2DE-48C2-496D-82EE-A8B2D4E2026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05C3F30-2B45-4BBD-AE54-CD7B8E942C3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DCE0FE9F-5D90-4EB9-959A-8BCA635F718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C9434BF-56D5-4B1E-839D-80CFF9CEA4F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7174A6F-98F9-4FAF-AC11-4C5127498D28}"/>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A5105A7-89CF-4E8D-BDFA-F2DC35E1FC8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52D8349-1E23-4CBA-8CCD-3DAEDECC7E2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3F54082-BCBA-4186-8359-30AF2E3E1B7E}"/>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4" name="直線コネクタ 293">
          <a:extLst>
            <a:ext uri="{FF2B5EF4-FFF2-40B4-BE49-F238E27FC236}">
              <a16:creationId xmlns:a16="http://schemas.microsoft.com/office/drawing/2014/main" id="{4BE3B5D0-5D5C-405D-AC05-4F2B8CE2990D}"/>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85741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DDE1457-58E4-437C-9000-5E1CDCD9CD1D}"/>
            </a:ext>
          </a:extLst>
        </xdr:cNvPr>
        <xdr:cNvSpPr txBox="1"/>
      </xdr:nvSpPr>
      <xdr:spPr>
        <a:xfrm>
          <a:off x="4673600" y="14144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107314</xdr:rowOff>
    </xdr:from>
    <xdr:to>
      <xdr:col>24</xdr:col>
      <xdr:colOff>114300</xdr:colOff>
      <xdr:row>83</xdr:row>
      <xdr:rowOff>37464</xdr:rowOff>
    </xdr:to>
    <xdr:sp macro="" textlink="">
      <xdr:nvSpPr>
        <xdr:cNvPr id="296" name="フローチャート: 判断 295">
          <a:extLst>
            <a:ext uri="{FF2B5EF4-FFF2-40B4-BE49-F238E27FC236}">
              <a16:creationId xmlns:a16="http://schemas.microsoft.com/office/drawing/2014/main" id="{2D380905-882A-4DD5-9E49-F6816E2A0EF5}"/>
            </a:ext>
          </a:extLst>
        </xdr:cNvPr>
        <xdr:cNvSpPr/>
      </xdr:nvSpPr>
      <xdr:spPr>
        <a:xfrm>
          <a:off x="45847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80A243BC-E0BF-467E-BFCD-C62DBFA65731}"/>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76836</xdr:rowOff>
    </xdr:from>
    <xdr:to>
      <xdr:col>15</xdr:col>
      <xdr:colOff>101600</xdr:colOff>
      <xdr:row>83</xdr:row>
      <xdr:rowOff>6986</xdr:rowOff>
    </xdr:to>
    <xdr:sp macro="" textlink="">
      <xdr:nvSpPr>
        <xdr:cNvPr id="298" name="フローチャート: 判断 297">
          <a:extLst>
            <a:ext uri="{FF2B5EF4-FFF2-40B4-BE49-F238E27FC236}">
              <a16:creationId xmlns:a16="http://schemas.microsoft.com/office/drawing/2014/main" id="{6A64AFFB-D9BB-45EA-ABD1-9E432D2C5A3D}"/>
            </a:ext>
          </a:extLst>
        </xdr:cNvPr>
        <xdr:cNvSpPr/>
      </xdr:nvSpPr>
      <xdr:spPr>
        <a:xfrm>
          <a:off x="2857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90170</xdr:rowOff>
    </xdr:from>
    <xdr:to>
      <xdr:col>10</xdr:col>
      <xdr:colOff>165100</xdr:colOff>
      <xdr:row>83</xdr:row>
      <xdr:rowOff>20320</xdr:rowOff>
    </xdr:to>
    <xdr:sp macro="" textlink="">
      <xdr:nvSpPr>
        <xdr:cNvPr id="299" name="フローチャート: 判断 298">
          <a:extLst>
            <a:ext uri="{FF2B5EF4-FFF2-40B4-BE49-F238E27FC236}">
              <a16:creationId xmlns:a16="http://schemas.microsoft.com/office/drawing/2014/main" id="{8C93AB6F-BF20-4D26-8D7C-672A474ACF2D}"/>
            </a:ext>
          </a:extLst>
        </xdr:cNvPr>
        <xdr:cNvSpPr/>
      </xdr:nvSpPr>
      <xdr:spPr>
        <a:xfrm>
          <a:off x="1968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300" name="フローチャート: 判断 299">
          <a:extLst>
            <a:ext uri="{FF2B5EF4-FFF2-40B4-BE49-F238E27FC236}">
              <a16:creationId xmlns:a16="http://schemas.microsoft.com/office/drawing/2014/main" id="{F6703622-1E40-4637-9779-FB6418A215D9}"/>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4D3F964-E9CA-46CF-8411-91A20CB9F0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3C0B2D6-5183-41CC-8993-EDA6F1B0C8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23CE98A-F30E-4088-BEB5-92C0915490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70095DC-65EE-43A8-8F7D-6B2EA0E8F81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2C593BA-4689-4C15-9C7A-7AA62254AD4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158750</xdr:rowOff>
    </xdr:from>
    <xdr:to>
      <xdr:col>24</xdr:col>
      <xdr:colOff>114300</xdr:colOff>
      <xdr:row>80</xdr:row>
      <xdr:rowOff>88900</xdr:rowOff>
    </xdr:to>
    <xdr:sp macro="" textlink="">
      <xdr:nvSpPr>
        <xdr:cNvPr id="306" name="楕円 305">
          <a:extLst>
            <a:ext uri="{FF2B5EF4-FFF2-40B4-BE49-F238E27FC236}">
              <a16:creationId xmlns:a16="http://schemas.microsoft.com/office/drawing/2014/main" id="{59E2A552-2809-4F18-B893-5D257D9BDB90}"/>
            </a:ext>
          </a:extLst>
        </xdr:cNvPr>
        <xdr:cNvSpPr/>
      </xdr:nvSpPr>
      <xdr:spPr>
        <a:xfrm>
          <a:off x="45847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37A0996-0E6E-434E-83B7-94CA1F1F11F3}"/>
            </a:ext>
          </a:extLst>
        </xdr:cNvPr>
        <xdr:cNvSpPr txBox="1"/>
      </xdr:nvSpPr>
      <xdr:spPr>
        <a:xfrm>
          <a:off x="4673600"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143511</xdr:rowOff>
    </xdr:from>
    <xdr:to>
      <xdr:col>20</xdr:col>
      <xdr:colOff>38100</xdr:colOff>
      <xdr:row>82</xdr:row>
      <xdr:rowOff>73661</xdr:rowOff>
    </xdr:to>
    <xdr:sp macro="" textlink="">
      <xdr:nvSpPr>
        <xdr:cNvPr id="308" name="楕円 307">
          <a:extLst>
            <a:ext uri="{FF2B5EF4-FFF2-40B4-BE49-F238E27FC236}">
              <a16:creationId xmlns:a16="http://schemas.microsoft.com/office/drawing/2014/main" id="{3D908062-1EFC-4A94-B3F5-1B35534B64F8}"/>
            </a:ext>
          </a:extLst>
        </xdr:cNvPr>
        <xdr:cNvSpPr/>
      </xdr:nvSpPr>
      <xdr:spPr>
        <a:xfrm>
          <a:off x="3746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38100</xdr:rowOff>
    </xdr:from>
    <xdr:to>
      <xdr:col>24</xdr:col>
      <xdr:colOff>63500</xdr:colOff>
      <xdr:row>82</xdr:row>
      <xdr:rowOff>22861</xdr:rowOff>
    </xdr:to>
    <xdr:cxnSp macro="">
      <xdr:nvCxnSpPr>
        <xdr:cNvPr id="309" name="直線コネクタ 308">
          <a:extLst>
            <a:ext uri="{FF2B5EF4-FFF2-40B4-BE49-F238E27FC236}">
              <a16:creationId xmlns:a16="http://schemas.microsoft.com/office/drawing/2014/main" id="{F76143CE-3A25-453D-9E64-94CD3A4E3233}"/>
            </a:ext>
          </a:extLst>
        </xdr:cNvPr>
        <xdr:cNvCxnSpPr/>
      </xdr:nvCxnSpPr>
      <xdr:spPr>
        <a:xfrm flipV="1">
          <a:off x="3797300" y="13754100"/>
          <a:ext cx="8382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xdr:rowOff>
    </xdr:from>
    <xdr:to>
      <xdr:col>15</xdr:col>
      <xdr:colOff>101600</xdr:colOff>
      <xdr:row>81</xdr:row>
      <xdr:rowOff>117475</xdr:rowOff>
    </xdr:to>
    <xdr:sp macro="" textlink="">
      <xdr:nvSpPr>
        <xdr:cNvPr id="310" name="楕円 309">
          <a:extLst>
            <a:ext uri="{FF2B5EF4-FFF2-40B4-BE49-F238E27FC236}">
              <a16:creationId xmlns:a16="http://schemas.microsoft.com/office/drawing/2014/main" id="{F3E27410-99F8-476B-A0B5-E18926B39CA2}"/>
            </a:ext>
          </a:extLst>
        </xdr:cNvPr>
        <xdr:cNvSpPr/>
      </xdr:nvSpPr>
      <xdr:spPr>
        <a:xfrm>
          <a:off x="2857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66675</xdr:rowOff>
    </xdr:from>
    <xdr:to>
      <xdr:col>19</xdr:col>
      <xdr:colOff>177800</xdr:colOff>
      <xdr:row>82</xdr:row>
      <xdr:rowOff>22861</xdr:rowOff>
    </xdr:to>
    <xdr:cxnSp macro="">
      <xdr:nvCxnSpPr>
        <xdr:cNvPr id="311" name="直線コネクタ 310">
          <a:extLst>
            <a:ext uri="{FF2B5EF4-FFF2-40B4-BE49-F238E27FC236}">
              <a16:creationId xmlns:a16="http://schemas.microsoft.com/office/drawing/2014/main" id="{1E6C1F51-E7FC-4890-A6C3-301171DD41E3}"/>
            </a:ext>
          </a:extLst>
        </xdr:cNvPr>
        <xdr:cNvCxnSpPr/>
      </xdr:nvCxnSpPr>
      <xdr:spPr>
        <a:xfrm>
          <a:off x="2908300" y="13954125"/>
          <a:ext cx="889000" cy="12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124461</xdr:rowOff>
    </xdr:from>
    <xdr:to>
      <xdr:col>10</xdr:col>
      <xdr:colOff>165100</xdr:colOff>
      <xdr:row>81</xdr:row>
      <xdr:rowOff>54611</xdr:rowOff>
    </xdr:to>
    <xdr:sp macro="" textlink="">
      <xdr:nvSpPr>
        <xdr:cNvPr id="312" name="楕円 311">
          <a:extLst>
            <a:ext uri="{FF2B5EF4-FFF2-40B4-BE49-F238E27FC236}">
              <a16:creationId xmlns:a16="http://schemas.microsoft.com/office/drawing/2014/main" id="{CC6E1641-1F67-4A06-99A9-0792775B9192}"/>
            </a:ext>
          </a:extLst>
        </xdr:cNvPr>
        <xdr:cNvSpPr/>
      </xdr:nvSpPr>
      <xdr:spPr>
        <a:xfrm>
          <a:off x="1968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3811</xdr:rowOff>
    </xdr:from>
    <xdr:to>
      <xdr:col>15</xdr:col>
      <xdr:colOff>50800</xdr:colOff>
      <xdr:row>81</xdr:row>
      <xdr:rowOff>66675</xdr:rowOff>
    </xdr:to>
    <xdr:cxnSp macro="">
      <xdr:nvCxnSpPr>
        <xdr:cNvPr id="313" name="直線コネクタ 312">
          <a:extLst>
            <a:ext uri="{FF2B5EF4-FFF2-40B4-BE49-F238E27FC236}">
              <a16:creationId xmlns:a16="http://schemas.microsoft.com/office/drawing/2014/main" id="{5A21D7E6-8060-4DED-9563-42D471CECEAD}"/>
            </a:ext>
          </a:extLst>
        </xdr:cNvPr>
        <xdr:cNvCxnSpPr/>
      </xdr:nvCxnSpPr>
      <xdr:spPr>
        <a:xfrm>
          <a:off x="2019300" y="138912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2539</xdr:rowOff>
    </xdr:from>
    <xdr:to>
      <xdr:col>6</xdr:col>
      <xdr:colOff>38100</xdr:colOff>
      <xdr:row>81</xdr:row>
      <xdr:rowOff>104139</xdr:rowOff>
    </xdr:to>
    <xdr:sp macro="" textlink="">
      <xdr:nvSpPr>
        <xdr:cNvPr id="314" name="楕円 313">
          <a:extLst>
            <a:ext uri="{FF2B5EF4-FFF2-40B4-BE49-F238E27FC236}">
              <a16:creationId xmlns:a16="http://schemas.microsoft.com/office/drawing/2014/main" id="{48121CD5-0295-4841-8DAF-23F68D31F2C9}"/>
            </a:ext>
          </a:extLst>
        </xdr:cNvPr>
        <xdr:cNvSpPr/>
      </xdr:nvSpPr>
      <xdr:spPr>
        <a:xfrm>
          <a:off x="1079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3811</xdr:rowOff>
    </xdr:from>
    <xdr:to>
      <xdr:col>10</xdr:col>
      <xdr:colOff>114300</xdr:colOff>
      <xdr:row>81</xdr:row>
      <xdr:rowOff>53339</xdr:rowOff>
    </xdr:to>
    <xdr:cxnSp macro="">
      <xdr:nvCxnSpPr>
        <xdr:cNvPr id="315" name="直線コネクタ 314">
          <a:extLst>
            <a:ext uri="{FF2B5EF4-FFF2-40B4-BE49-F238E27FC236}">
              <a16:creationId xmlns:a16="http://schemas.microsoft.com/office/drawing/2014/main" id="{FD514BF3-5269-4B0A-82A2-1BB23B204CE1}"/>
            </a:ext>
          </a:extLst>
        </xdr:cNvPr>
        <xdr:cNvCxnSpPr/>
      </xdr:nvCxnSpPr>
      <xdr:spPr>
        <a:xfrm flipV="1">
          <a:off x="1130300" y="138912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12BE290D-E0F7-4479-A832-1FE19586D85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169563</xdr:rowOff>
    </xdr:from>
    <xdr:ext cx="405111" cy="259045"/>
    <xdr:sp macro="" textlink="">
      <xdr:nvSpPr>
        <xdr:cNvPr id="317" name="n_2aveValue【公営住宅】&#10;有形固定資産減価償却率">
          <a:extLst>
            <a:ext uri="{FF2B5EF4-FFF2-40B4-BE49-F238E27FC236}">
              <a16:creationId xmlns:a16="http://schemas.microsoft.com/office/drawing/2014/main" id="{69CB39A6-1DB7-4444-9EA3-7360FA4718A2}"/>
            </a:ext>
          </a:extLst>
        </xdr:cNvPr>
        <xdr:cNvSpPr txBox="1"/>
      </xdr:nvSpPr>
      <xdr:spPr>
        <a:xfrm>
          <a:off x="2705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11447</xdr:rowOff>
    </xdr:from>
    <xdr:ext cx="405111" cy="259045"/>
    <xdr:sp macro="" textlink="">
      <xdr:nvSpPr>
        <xdr:cNvPr id="318" name="n_3aveValue【公営住宅】&#10;有形固定資産減価償却率">
          <a:extLst>
            <a:ext uri="{FF2B5EF4-FFF2-40B4-BE49-F238E27FC236}">
              <a16:creationId xmlns:a16="http://schemas.microsoft.com/office/drawing/2014/main" id="{3A4DCB0B-0D96-4BB3-A064-59A03E2F452D}"/>
            </a:ext>
          </a:extLst>
        </xdr:cNvPr>
        <xdr:cNvSpPr txBox="1"/>
      </xdr:nvSpPr>
      <xdr:spPr>
        <a:xfrm>
          <a:off x="1816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9" name="n_4aveValue【公営住宅】&#10;有形固定資産減価償却率">
          <a:extLst>
            <a:ext uri="{FF2B5EF4-FFF2-40B4-BE49-F238E27FC236}">
              <a16:creationId xmlns:a16="http://schemas.microsoft.com/office/drawing/2014/main" id="{027BA3FE-A0FC-4241-BB14-250496494CA3}"/>
            </a:ext>
          </a:extLst>
        </xdr:cNvPr>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90188</xdr:rowOff>
    </xdr:from>
    <xdr:ext cx="405111" cy="259045"/>
    <xdr:sp macro="" textlink="">
      <xdr:nvSpPr>
        <xdr:cNvPr id="320" name="n_1mainValue【公営住宅】&#10;有形固定資産減価償却率">
          <a:extLst>
            <a:ext uri="{FF2B5EF4-FFF2-40B4-BE49-F238E27FC236}">
              <a16:creationId xmlns:a16="http://schemas.microsoft.com/office/drawing/2014/main" id="{FC854AF5-EC5A-46DC-B970-70CF6768A399}"/>
            </a:ext>
          </a:extLst>
        </xdr:cNvPr>
        <xdr:cNvSpPr txBox="1"/>
      </xdr:nvSpPr>
      <xdr:spPr>
        <a:xfrm>
          <a:off x="35820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134002</xdr:rowOff>
    </xdr:from>
    <xdr:ext cx="405111" cy="259045"/>
    <xdr:sp macro="" textlink="">
      <xdr:nvSpPr>
        <xdr:cNvPr id="321" name="n_2mainValue【公営住宅】&#10;有形固定資産減価償却率">
          <a:extLst>
            <a:ext uri="{FF2B5EF4-FFF2-40B4-BE49-F238E27FC236}">
              <a16:creationId xmlns:a16="http://schemas.microsoft.com/office/drawing/2014/main" id="{0A04DA9A-1E3D-4301-B1EC-55F60DBE70B2}"/>
            </a:ext>
          </a:extLst>
        </xdr:cNvPr>
        <xdr:cNvSpPr txBox="1"/>
      </xdr:nvSpPr>
      <xdr:spPr>
        <a:xfrm>
          <a:off x="2705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71138</xdr:rowOff>
    </xdr:from>
    <xdr:ext cx="405111" cy="259045"/>
    <xdr:sp macro="" textlink="">
      <xdr:nvSpPr>
        <xdr:cNvPr id="322" name="n_3mainValue【公営住宅】&#10;有形固定資産減価償却率">
          <a:extLst>
            <a:ext uri="{FF2B5EF4-FFF2-40B4-BE49-F238E27FC236}">
              <a16:creationId xmlns:a16="http://schemas.microsoft.com/office/drawing/2014/main" id="{128A2F39-3592-49FA-BAC0-14042CDA6BD5}"/>
            </a:ext>
          </a:extLst>
        </xdr:cNvPr>
        <xdr:cNvSpPr txBox="1"/>
      </xdr:nvSpPr>
      <xdr:spPr>
        <a:xfrm>
          <a:off x="1816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120666</xdr:rowOff>
    </xdr:from>
    <xdr:ext cx="405111" cy="259045"/>
    <xdr:sp macro="" textlink="">
      <xdr:nvSpPr>
        <xdr:cNvPr id="323" name="n_4mainValue【公営住宅】&#10;有形固定資産減価償却率">
          <a:extLst>
            <a:ext uri="{FF2B5EF4-FFF2-40B4-BE49-F238E27FC236}">
              <a16:creationId xmlns:a16="http://schemas.microsoft.com/office/drawing/2014/main" id="{2DD96447-6F82-46B6-95F3-A3F6B61ABBB3}"/>
            </a:ext>
          </a:extLst>
        </xdr:cNvPr>
        <xdr:cNvSpPr txBox="1"/>
      </xdr:nvSpPr>
      <xdr:spPr>
        <a:xfrm>
          <a:off x="9277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EEFA7D4-8966-49A5-8EC9-F7AFB0E1F0D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84F4A76-B0CE-42C5-A64D-4D23851DA65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10191C5-F1CF-4CD5-8983-C809E582D91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E866AA3-37F7-454C-AC60-5D5CF4B699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525EBA5-4E97-44DF-A818-ABE2EA0D614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963FE70-20A6-447E-8A75-136922C26D7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EE81FC3-C576-4EE0-B19B-7B5E66A53AA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4C674F1-AE93-4916-8AEC-016F003265C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2B7E75D-E02D-4514-AF9D-3A185008042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59535B2-FF1E-478B-B58B-097AB5196FA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ABBF83B-0F3A-452E-AC4F-FC5F36917F4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52D45B9-5522-4DDB-9064-741B02366E7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98EE2A44-9DDE-417B-8DC9-A2F54EC1242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2160C-A308-40A9-B6FE-EB317C980DA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2CB511E-D068-412C-9CAC-62CFD8CF7C8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FA379B4-6AB9-4CB0-80D1-BB2FC829A39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D76017D-3858-4C5D-BF31-C9608609AC2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9878B186-3812-4539-BAAD-2D06530EACE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D094917-032F-4250-B283-2B32C20A3CA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ECBA3406-61F5-4754-8164-1757F83C3623}"/>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982AADDB-313E-4A6B-B211-CECD817E1E4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8FEA6985-63E3-498D-891B-0619A5109029}"/>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85A90F2-0C40-4F65-8D70-2F984348C5F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CFE35605-38C8-4D60-B2C4-DE27B0B9C98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2775B3CA-A93D-4883-95B6-8EFAA87A48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30806</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B5F55DF5-8D98-43F7-8B5D-EACC5FBCF778}"/>
            </a:ext>
          </a:extLst>
        </xdr:cNvPr>
        <xdr:cNvCxnSpPr/>
      </xdr:nvCxnSpPr>
      <xdr:spPr>
        <a:xfrm flipV="1">
          <a:off x="10476865" y="13403906"/>
          <a:ext cx="0" cy="1498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585080EA-770F-4B9C-BC36-2216EBD4B7E3}"/>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9A13EC69-929C-4CA8-A31A-67BD966B7AD1}"/>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148933</xdr:rowOff>
    </xdr:from>
    <xdr:ext cx="534377" cy="259045"/>
    <xdr:sp macro="" textlink="">
      <xdr:nvSpPr>
        <xdr:cNvPr id="352" name="【公営住宅】&#10;一人当たり面積最大値テキスト">
          <a:extLst>
            <a:ext uri="{FF2B5EF4-FFF2-40B4-BE49-F238E27FC236}">
              <a16:creationId xmlns:a16="http://schemas.microsoft.com/office/drawing/2014/main" id="{872A071A-DA5F-4261-B4B6-8510650561B3}"/>
            </a:ext>
          </a:extLst>
        </xdr:cNvPr>
        <xdr:cNvSpPr txBox="1"/>
      </xdr:nvSpPr>
      <xdr:spPr>
        <a:xfrm>
          <a:off x="10515600" y="131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30806</xdr:rowOff>
    </xdr:from>
    <xdr:to>
      <xdr:col>55</xdr:col>
      <xdr:colOff>88900</xdr:colOff>
      <xdr:row>78</xdr:row>
      <xdr:rowOff>30806</xdr:rowOff>
    </xdr:to>
    <xdr:cxnSp macro="">
      <xdr:nvCxnSpPr>
        <xdr:cNvPr id="353" name="直線コネクタ 352">
          <a:extLst>
            <a:ext uri="{FF2B5EF4-FFF2-40B4-BE49-F238E27FC236}">
              <a16:creationId xmlns:a16="http://schemas.microsoft.com/office/drawing/2014/main" id="{F23AAB2D-30BA-4C5C-9C4D-A0B885F18739}"/>
            </a:ext>
          </a:extLst>
        </xdr:cNvPr>
        <xdr:cNvCxnSpPr/>
      </xdr:nvCxnSpPr>
      <xdr:spPr>
        <a:xfrm>
          <a:off x="10388600" y="1340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144398</xdr:rowOff>
    </xdr:from>
    <xdr:ext cx="469744" cy="259045"/>
    <xdr:sp macro="" textlink="">
      <xdr:nvSpPr>
        <xdr:cNvPr id="354" name="【公営住宅】&#10;一人当たり面積平均値テキスト">
          <a:extLst>
            <a:ext uri="{FF2B5EF4-FFF2-40B4-BE49-F238E27FC236}">
              <a16:creationId xmlns:a16="http://schemas.microsoft.com/office/drawing/2014/main" id="{2DE1E6F8-65D4-4236-8602-A63391803AAB}"/>
            </a:ext>
          </a:extLst>
        </xdr:cNvPr>
        <xdr:cNvSpPr txBox="1"/>
      </xdr:nvSpPr>
      <xdr:spPr>
        <a:xfrm>
          <a:off x="10515600" y="14546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121521</xdr:rowOff>
    </xdr:from>
    <xdr:to>
      <xdr:col>55</xdr:col>
      <xdr:colOff>50800</xdr:colOff>
      <xdr:row>86</xdr:row>
      <xdr:rowOff>51671</xdr:rowOff>
    </xdr:to>
    <xdr:sp macro="" textlink="">
      <xdr:nvSpPr>
        <xdr:cNvPr id="355" name="フローチャート: 判断 354">
          <a:extLst>
            <a:ext uri="{FF2B5EF4-FFF2-40B4-BE49-F238E27FC236}">
              <a16:creationId xmlns:a16="http://schemas.microsoft.com/office/drawing/2014/main" id="{82F67A57-5068-4C8A-8AB2-473294EF19D9}"/>
            </a:ext>
          </a:extLst>
        </xdr:cNvPr>
        <xdr:cNvSpPr/>
      </xdr:nvSpPr>
      <xdr:spPr>
        <a:xfrm>
          <a:off x="10426700" y="1469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129468</xdr:rowOff>
    </xdr:from>
    <xdr:to>
      <xdr:col>50</xdr:col>
      <xdr:colOff>165100</xdr:colOff>
      <xdr:row>86</xdr:row>
      <xdr:rowOff>59618</xdr:rowOff>
    </xdr:to>
    <xdr:sp macro="" textlink="">
      <xdr:nvSpPr>
        <xdr:cNvPr id="356" name="フローチャート: 判断 355">
          <a:extLst>
            <a:ext uri="{FF2B5EF4-FFF2-40B4-BE49-F238E27FC236}">
              <a16:creationId xmlns:a16="http://schemas.microsoft.com/office/drawing/2014/main" id="{567EC0EF-EB70-4757-AF94-0DE2136F78CB}"/>
            </a:ext>
          </a:extLst>
        </xdr:cNvPr>
        <xdr:cNvSpPr/>
      </xdr:nvSpPr>
      <xdr:spPr>
        <a:xfrm>
          <a:off x="9588500" y="14702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139373</xdr:rowOff>
    </xdr:from>
    <xdr:to>
      <xdr:col>46</xdr:col>
      <xdr:colOff>38100</xdr:colOff>
      <xdr:row>86</xdr:row>
      <xdr:rowOff>69523</xdr:rowOff>
    </xdr:to>
    <xdr:sp macro="" textlink="">
      <xdr:nvSpPr>
        <xdr:cNvPr id="357" name="フローチャート: 判断 356">
          <a:extLst>
            <a:ext uri="{FF2B5EF4-FFF2-40B4-BE49-F238E27FC236}">
              <a16:creationId xmlns:a16="http://schemas.microsoft.com/office/drawing/2014/main" id="{2D6C61A3-0753-4776-9C92-77D0DC71257E}"/>
            </a:ext>
          </a:extLst>
        </xdr:cNvPr>
        <xdr:cNvSpPr/>
      </xdr:nvSpPr>
      <xdr:spPr>
        <a:xfrm>
          <a:off x="8699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131101</xdr:rowOff>
    </xdr:from>
    <xdr:to>
      <xdr:col>41</xdr:col>
      <xdr:colOff>101600</xdr:colOff>
      <xdr:row>86</xdr:row>
      <xdr:rowOff>61251</xdr:rowOff>
    </xdr:to>
    <xdr:sp macro="" textlink="">
      <xdr:nvSpPr>
        <xdr:cNvPr id="358" name="フローチャート: 判断 357">
          <a:extLst>
            <a:ext uri="{FF2B5EF4-FFF2-40B4-BE49-F238E27FC236}">
              <a16:creationId xmlns:a16="http://schemas.microsoft.com/office/drawing/2014/main" id="{F75BD38F-F12B-473C-9207-2863BB2F10B2}"/>
            </a:ext>
          </a:extLst>
        </xdr:cNvPr>
        <xdr:cNvSpPr/>
      </xdr:nvSpPr>
      <xdr:spPr>
        <a:xfrm>
          <a:off x="7810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143075</xdr:rowOff>
    </xdr:from>
    <xdr:to>
      <xdr:col>36</xdr:col>
      <xdr:colOff>165100</xdr:colOff>
      <xdr:row>86</xdr:row>
      <xdr:rowOff>73225</xdr:rowOff>
    </xdr:to>
    <xdr:sp macro="" textlink="">
      <xdr:nvSpPr>
        <xdr:cNvPr id="359" name="フローチャート: 判断 358">
          <a:extLst>
            <a:ext uri="{FF2B5EF4-FFF2-40B4-BE49-F238E27FC236}">
              <a16:creationId xmlns:a16="http://schemas.microsoft.com/office/drawing/2014/main" id="{4732870B-3C89-40B7-9ACA-CB276030E8D5}"/>
            </a:ext>
          </a:extLst>
        </xdr:cNvPr>
        <xdr:cNvSpPr/>
      </xdr:nvSpPr>
      <xdr:spPr>
        <a:xfrm>
          <a:off x="6921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5A541F3-FD06-4BED-AB11-64EF574E746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2E6646A-BCC1-476B-98F9-72CE511D009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BB8DDC1-B6DA-43CF-BEC2-4423354165A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6A72C5C-1BCA-4D5C-BB3A-E9CB8A9BA54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2E9E4F2-D02E-436F-B6AF-823F5584A6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12554</xdr:rowOff>
    </xdr:from>
    <xdr:to>
      <xdr:col>55</xdr:col>
      <xdr:colOff>50800</xdr:colOff>
      <xdr:row>86</xdr:row>
      <xdr:rowOff>114154</xdr:rowOff>
    </xdr:to>
    <xdr:sp macro="" textlink="">
      <xdr:nvSpPr>
        <xdr:cNvPr id="365" name="楕円 364">
          <a:extLst>
            <a:ext uri="{FF2B5EF4-FFF2-40B4-BE49-F238E27FC236}">
              <a16:creationId xmlns:a16="http://schemas.microsoft.com/office/drawing/2014/main" id="{5A6920DE-86F7-43F9-B374-4F4B78829315}"/>
            </a:ext>
          </a:extLst>
        </xdr:cNvPr>
        <xdr:cNvSpPr/>
      </xdr:nvSpPr>
      <xdr:spPr>
        <a:xfrm>
          <a:off x="10426700" y="1475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99947</xdr:rowOff>
    </xdr:from>
    <xdr:ext cx="469744" cy="259045"/>
    <xdr:sp macro="" textlink="">
      <xdr:nvSpPr>
        <xdr:cNvPr id="366" name="【公営住宅】&#10;一人当たり面積該当値テキスト">
          <a:extLst>
            <a:ext uri="{FF2B5EF4-FFF2-40B4-BE49-F238E27FC236}">
              <a16:creationId xmlns:a16="http://schemas.microsoft.com/office/drawing/2014/main" id="{B1852793-94C5-467D-A3C2-089DFFFEC22D}"/>
            </a:ext>
          </a:extLst>
        </xdr:cNvPr>
        <xdr:cNvSpPr txBox="1"/>
      </xdr:nvSpPr>
      <xdr:spPr>
        <a:xfrm>
          <a:off x="10515600" y="1467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151239</xdr:rowOff>
    </xdr:from>
    <xdr:to>
      <xdr:col>50</xdr:col>
      <xdr:colOff>165100</xdr:colOff>
      <xdr:row>86</xdr:row>
      <xdr:rowOff>81389</xdr:rowOff>
    </xdr:to>
    <xdr:sp macro="" textlink="">
      <xdr:nvSpPr>
        <xdr:cNvPr id="367" name="楕円 366">
          <a:extLst>
            <a:ext uri="{FF2B5EF4-FFF2-40B4-BE49-F238E27FC236}">
              <a16:creationId xmlns:a16="http://schemas.microsoft.com/office/drawing/2014/main" id="{A71D9FFB-74B0-4F3E-991D-996DF3B53ED5}"/>
            </a:ext>
          </a:extLst>
        </xdr:cNvPr>
        <xdr:cNvSpPr/>
      </xdr:nvSpPr>
      <xdr:spPr>
        <a:xfrm>
          <a:off x="9588500" y="1472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30589</xdr:rowOff>
    </xdr:from>
    <xdr:to>
      <xdr:col>55</xdr:col>
      <xdr:colOff>0</xdr:colOff>
      <xdr:row>86</xdr:row>
      <xdr:rowOff>63354</xdr:rowOff>
    </xdr:to>
    <xdr:cxnSp macro="">
      <xdr:nvCxnSpPr>
        <xdr:cNvPr id="368" name="直線コネクタ 367">
          <a:extLst>
            <a:ext uri="{FF2B5EF4-FFF2-40B4-BE49-F238E27FC236}">
              <a16:creationId xmlns:a16="http://schemas.microsoft.com/office/drawing/2014/main" id="{7BAB75A7-85C8-416C-A781-959AAF816361}"/>
            </a:ext>
          </a:extLst>
        </xdr:cNvPr>
        <xdr:cNvCxnSpPr/>
      </xdr:nvCxnSpPr>
      <xdr:spPr>
        <a:xfrm>
          <a:off x="9639300" y="14775289"/>
          <a:ext cx="838200" cy="3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26707</xdr:rowOff>
    </xdr:from>
    <xdr:to>
      <xdr:col>46</xdr:col>
      <xdr:colOff>38100</xdr:colOff>
      <xdr:row>86</xdr:row>
      <xdr:rowOff>128307</xdr:rowOff>
    </xdr:to>
    <xdr:sp macro="" textlink="">
      <xdr:nvSpPr>
        <xdr:cNvPr id="369" name="楕円 368">
          <a:extLst>
            <a:ext uri="{FF2B5EF4-FFF2-40B4-BE49-F238E27FC236}">
              <a16:creationId xmlns:a16="http://schemas.microsoft.com/office/drawing/2014/main" id="{97968870-14C6-4D82-BAFB-D1B6EAF6FF1E}"/>
            </a:ext>
          </a:extLst>
        </xdr:cNvPr>
        <xdr:cNvSpPr/>
      </xdr:nvSpPr>
      <xdr:spPr>
        <a:xfrm>
          <a:off x="8699500" y="1477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30589</xdr:rowOff>
    </xdr:from>
    <xdr:to>
      <xdr:col>50</xdr:col>
      <xdr:colOff>114300</xdr:colOff>
      <xdr:row>86</xdr:row>
      <xdr:rowOff>77507</xdr:rowOff>
    </xdr:to>
    <xdr:cxnSp macro="">
      <xdr:nvCxnSpPr>
        <xdr:cNvPr id="370" name="直線コネクタ 369">
          <a:extLst>
            <a:ext uri="{FF2B5EF4-FFF2-40B4-BE49-F238E27FC236}">
              <a16:creationId xmlns:a16="http://schemas.microsoft.com/office/drawing/2014/main" id="{B6379611-91DA-40C9-ABB3-0CFEC04DA193}"/>
            </a:ext>
          </a:extLst>
        </xdr:cNvPr>
        <xdr:cNvCxnSpPr/>
      </xdr:nvCxnSpPr>
      <xdr:spPr>
        <a:xfrm flipV="1">
          <a:off x="8750300" y="14775289"/>
          <a:ext cx="889000" cy="4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16909</xdr:rowOff>
    </xdr:from>
    <xdr:to>
      <xdr:col>41</xdr:col>
      <xdr:colOff>101600</xdr:colOff>
      <xdr:row>86</xdr:row>
      <xdr:rowOff>118509</xdr:rowOff>
    </xdr:to>
    <xdr:sp macro="" textlink="">
      <xdr:nvSpPr>
        <xdr:cNvPr id="371" name="楕円 370">
          <a:extLst>
            <a:ext uri="{FF2B5EF4-FFF2-40B4-BE49-F238E27FC236}">
              <a16:creationId xmlns:a16="http://schemas.microsoft.com/office/drawing/2014/main" id="{4B5F029A-0863-4755-B478-C70AAB9882B8}"/>
            </a:ext>
          </a:extLst>
        </xdr:cNvPr>
        <xdr:cNvSpPr/>
      </xdr:nvSpPr>
      <xdr:spPr>
        <a:xfrm>
          <a:off x="7810500" y="1476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67709</xdr:rowOff>
    </xdr:from>
    <xdr:to>
      <xdr:col>45</xdr:col>
      <xdr:colOff>177800</xdr:colOff>
      <xdr:row>86</xdr:row>
      <xdr:rowOff>77507</xdr:rowOff>
    </xdr:to>
    <xdr:cxnSp macro="">
      <xdr:nvCxnSpPr>
        <xdr:cNvPr id="372" name="直線コネクタ 371">
          <a:extLst>
            <a:ext uri="{FF2B5EF4-FFF2-40B4-BE49-F238E27FC236}">
              <a16:creationId xmlns:a16="http://schemas.microsoft.com/office/drawing/2014/main" id="{BBB0EF38-F9F7-4C82-811C-EB8140DCDE58}"/>
            </a:ext>
          </a:extLst>
        </xdr:cNvPr>
        <xdr:cNvCxnSpPr/>
      </xdr:nvCxnSpPr>
      <xdr:spPr>
        <a:xfrm>
          <a:off x="7861300" y="14812409"/>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157987</xdr:rowOff>
    </xdr:from>
    <xdr:to>
      <xdr:col>36</xdr:col>
      <xdr:colOff>165100</xdr:colOff>
      <xdr:row>86</xdr:row>
      <xdr:rowOff>88137</xdr:rowOff>
    </xdr:to>
    <xdr:sp macro="" textlink="">
      <xdr:nvSpPr>
        <xdr:cNvPr id="373" name="楕円 372">
          <a:extLst>
            <a:ext uri="{FF2B5EF4-FFF2-40B4-BE49-F238E27FC236}">
              <a16:creationId xmlns:a16="http://schemas.microsoft.com/office/drawing/2014/main" id="{4EBF41C4-9767-4F19-88B3-EEC4B035C02B}"/>
            </a:ext>
          </a:extLst>
        </xdr:cNvPr>
        <xdr:cNvSpPr/>
      </xdr:nvSpPr>
      <xdr:spPr>
        <a:xfrm>
          <a:off x="6921500" y="1473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37337</xdr:rowOff>
    </xdr:from>
    <xdr:to>
      <xdr:col>41</xdr:col>
      <xdr:colOff>50800</xdr:colOff>
      <xdr:row>86</xdr:row>
      <xdr:rowOff>67709</xdr:rowOff>
    </xdr:to>
    <xdr:cxnSp macro="">
      <xdr:nvCxnSpPr>
        <xdr:cNvPr id="374" name="直線コネクタ 373">
          <a:extLst>
            <a:ext uri="{FF2B5EF4-FFF2-40B4-BE49-F238E27FC236}">
              <a16:creationId xmlns:a16="http://schemas.microsoft.com/office/drawing/2014/main" id="{F1A33179-7EB4-4AB4-9C80-EC68F70A761D}"/>
            </a:ext>
          </a:extLst>
        </xdr:cNvPr>
        <xdr:cNvCxnSpPr/>
      </xdr:nvCxnSpPr>
      <xdr:spPr>
        <a:xfrm>
          <a:off x="6972300" y="14782037"/>
          <a:ext cx="889000" cy="3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76145</xdr:rowOff>
    </xdr:from>
    <xdr:ext cx="469744" cy="259045"/>
    <xdr:sp macro="" textlink="">
      <xdr:nvSpPr>
        <xdr:cNvPr id="375" name="n_1aveValue【公営住宅】&#10;一人当たり面積">
          <a:extLst>
            <a:ext uri="{FF2B5EF4-FFF2-40B4-BE49-F238E27FC236}">
              <a16:creationId xmlns:a16="http://schemas.microsoft.com/office/drawing/2014/main" id="{0BBEA030-6988-46C0-9648-7E21C92C7C0F}"/>
            </a:ext>
          </a:extLst>
        </xdr:cNvPr>
        <xdr:cNvSpPr txBox="1"/>
      </xdr:nvSpPr>
      <xdr:spPr>
        <a:xfrm>
          <a:off x="9391727" y="1447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86050</xdr:rowOff>
    </xdr:from>
    <xdr:ext cx="469744" cy="259045"/>
    <xdr:sp macro="" textlink="">
      <xdr:nvSpPr>
        <xdr:cNvPr id="376" name="n_2aveValue【公営住宅】&#10;一人当たり面積">
          <a:extLst>
            <a:ext uri="{FF2B5EF4-FFF2-40B4-BE49-F238E27FC236}">
              <a16:creationId xmlns:a16="http://schemas.microsoft.com/office/drawing/2014/main" id="{D706DCEC-39F4-4CA3-BEDE-C39CEC19AB1C}"/>
            </a:ext>
          </a:extLst>
        </xdr:cNvPr>
        <xdr:cNvSpPr txBox="1"/>
      </xdr:nvSpPr>
      <xdr:spPr>
        <a:xfrm>
          <a:off x="8515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77778</xdr:rowOff>
    </xdr:from>
    <xdr:ext cx="469744" cy="259045"/>
    <xdr:sp macro="" textlink="">
      <xdr:nvSpPr>
        <xdr:cNvPr id="377" name="n_3aveValue【公営住宅】&#10;一人当たり面積">
          <a:extLst>
            <a:ext uri="{FF2B5EF4-FFF2-40B4-BE49-F238E27FC236}">
              <a16:creationId xmlns:a16="http://schemas.microsoft.com/office/drawing/2014/main" id="{92B12E77-C34E-448B-9C79-1D03142233CA}"/>
            </a:ext>
          </a:extLst>
        </xdr:cNvPr>
        <xdr:cNvSpPr txBox="1"/>
      </xdr:nvSpPr>
      <xdr:spPr>
        <a:xfrm>
          <a:off x="7626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89752</xdr:rowOff>
    </xdr:from>
    <xdr:ext cx="469744" cy="259045"/>
    <xdr:sp macro="" textlink="">
      <xdr:nvSpPr>
        <xdr:cNvPr id="378" name="n_4aveValue【公営住宅】&#10;一人当たり面積">
          <a:extLst>
            <a:ext uri="{FF2B5EF4-FFF2-40B4-BE49-F238E27FC236}">
              <a16:creationId xmlns:a16="http://schemas.microsoft.com/office/drawing/2014/main" id="{0D815B18-21CA-4785-A13F-590B63304F4F}"/>
            </a:ext>
          </a:extLst>
        </xdr:cNvPr>
        <xdr:cNvSpPr txBox="1"/>
      </xdr:nvSpPr>
      <xdr:spPr>
        <a:xfrm>
          <a:off x="6737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72516</xdr:rowOff>
    </xdr:from>
    <xdr:ext cx="469744" cy="259045"/>
    <xdr:sp macro="" textlink="">
      <xdr:nvSpPr>
        <xdr:cNvPr id="379" name="n_1mainValue【公営住宅】&#10;一人当たり面積">
          <a:extLst>
            <a:ext uri="{FF2B5EF4-FFF2-40B4-BE49-F238E27FC236}">
              <a16:creationId xmlns:a16="http://schemas.microsoft.com/office/drawing/2014/main" id="{7806F531-CB4F-4AC6-AED6-BD0DD39BC818}"/>
            </a:ext>
          </a:extLst>
        </xdr:cNvPr>
        <xdr:cNvSpPr txBox="1"/>
      </xdr:nvSpPr>
      <xdr:spPr>
        <a:xfrm>
          <a:off x="9391727" y="1481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119434</xdr:rowOff>
    </xdr:from>
    <xdr:ext cx="469744" cy="259045"/>
    <xdr:sp macro="" textlink="">
      <xdr:nvSpPr>
        <xdr:cNvPr id="380" name="n_2mainValue【公営住宅】&#10;一人当たり面積">
          <a:extLst>
            <a:ext uri="{FF2B5EF4-FFF2-40B4-BE49-F238E27FC236}">
              <a16:creationId xmlns:a16="http://schemas.microsoft.com/office/drawing/2014/main" id="{69909C04-B3D2-4C1F-9F13-797DCA4E4B59}"/>
            </a:ext>
          </a:extLst>
        </xdr:cNvPr>
        <xdr:cNvSpPr txBox="1"/>
      </xdr:nvSpPr>
      <xdr:spPr>
        <a:xfrm>
          <a:off x="8515427" y="1486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109636</xdr:rowOff>
    </xdr:from>
    <xdr:ext cx="469744" cy="259045"/>
    <xdr:sp macro="" textlink="">
      <xdr:nvSpPr>
        <xdr:cNvPr id="381" name="n_3mainValue【公営住宅】&#10;一人当たり面積">
          <a:extLst>
            <a:ext uri="{FF2B5EF4-FFF2-40B4-BE49-F238E27FC236}">
              <a16:creationId xmlns:a16="http://schemas.microsoft.com/office/drawing/2014/main" id="{81123284-CBDB-4255-8C93-84F3D714C36E}"/>
            </a:ext>
          </a:extLst>
        </xdr:cNvPr>
        <xdr:cNvSpPr txBox="1"/>
      </xdr:nvSpPr>
      <xdr:spPr>
        <a:xfrm>
          <a:off x="7626427" y="148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79264</xdr:rowOff>
    </xdr:from>
    <xdr:ext cx="469744" cy="259045"/>
    <xdr:sp macro="" textlink="">
      <xdr:nvSpPr>
        <xdr:cNvPr id="382" name="n_4mainValue【公営住宅】&#10;一人当たり面積">
          <a:extLst>
            <a:ext uri="{FF2B5EF4-FFF2-40B4-BE49-F238E27FC236}">
              <a16:creationId xmlns:a16="http://schemas.microsoft.com/office/drawing/2014/main" id="{F2F6B85D-225E-40D2-8E93-3EF1FDFFB235}"/>
            </a:ext>
          </a:extLst>
        </xdr:cNvPr>
        <xdr:cNvSpPr txBox="1"/>
      </xdr:nvSpPr>
      <xdr:spPr>
        <a:xfrm>
          <a:off x="6737427" y="1482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C9E6BBC1-786A-49B0-A6D8-DE0B9A906B5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DE17F71-FE40-4C56-9ED8-0533014F64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A60AC26-5C7F-4905-9674-69A81F4C12C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C8558414-CDFD-49B5-B405-E8CA9C022AF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CEEF907-8B51-4233-ACA6-5C0097D16DA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4564009-7584-4D89-B5E6-214DF641670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DB4D0E-8BFC-4B4A-B121-B4872D052F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74EC699-F476-447A-B1D7-A60E2E7E9A3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6413B605-6666-4351-B8E3-FD6FD7C6C6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D0F6DCB-A1E7-4825-9740-2CDA95536D7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E87C6C7-57D8-40C6-B897-EE5ACE1DBB1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4239F30-8A18-44EA-8511-1BA2E52A827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CEAD61CE-5092-4344-B142-438B1F468B6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49027FDF-8E42-4854-8967-55086C3F604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580F6646-3799-41BE-89BA-2EDD642575D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A94B46BD-370C-4AE5-BB10-DA51D5D4C57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946CF5B4-E62B-4123-94FF-AF8C093D51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9669176F-5666-446A-9C8C-D169FF9A87A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30567A58-A3A1-4E4A-A2C9-01066B16992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1D7CC943-5E92-4E20-8314-829888B5B4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FEBEC1BA-D2C9-4557-AFA5-5823D77C81F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5C1F954-7730-4F73-9505-13F9B966111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C625E84-EE82-40BA-8942-1ED7BB949A9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4F30171-35AB-480B-8942-53461F5D17B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CEB16CFD-1B8B-4577-AD3F-0FABC2BA29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2209B47-AB82-4094-B7E6-2AA544CFE9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C6C1C098-0A31-4CD0-A7B9-2185596B438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7FE0E422-BF91-4FA2-B53C-BFFAF58224C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9ECA52EB-5C77-4A80-99DC-2B366CBC291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8A82F40F-89E0-4373-B020-443B6AFB44A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76C5B67E-2B6D-405D-8301-680EF6E3949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0F661100-D143-416D-93B5-3530F5CDF65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E9B9E90-355E-42B9-A4C5-F46F4EB032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DD9F2F71-384C-46EF-8054-71DFF6F5C4D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769BFD95-58FE-4FE3-A636-03720C10EA8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CDDF3EC6-5DC5-4CE0-B633-366F7EF3197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9" name="テキスト ボックス 418">
          <a:extLst>
            <a:ext uri="{FF2B5EF4-FFF2-40B4-BE49-F238E27FC236}">
              <a16:creationId xmlns:a16="http://schemas.microsoft.com/office/drawing/2014/main" id="{78BB16E1-1D66-453F-9EDA-93894FEBD24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2215A698-F7E7-4FE7-A40F-3A1C383F820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9666A90B-97A7-4D51-BAED-EC9C8CC4347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22" name="直線コネクタ 421">
          <a:extLst>
            <a:ext uri="{FF2B5EF4-FFF2-40B4-BE49-F238E27FC236}">
              <a16:creationId xmlns:a16="http://schemas.microsoft.com/office/drawing/2014/main" id="{641A8577-CFB2-46CF-9297-F64E0F8745CE}"/>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B081B4B7-958F-41AF-AF4C-EC62645D3FBF}"/>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4" name="直線コネクタ 423">
          <a:extLst>
            <a:ext uri="{FF2B5EF4-FFF2-40B4-BE49-F238E27FC236}">
              <a16:creationId xmlns:a16="http://schemas.microsoft.com/office/drawing/2014/main" id="{652E9681-BAA1-4D34-AFF5-4FA1301EAF8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8BE0E95B-5BD1-4DEA-AFA5-A339A73FFD45}"/>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6" name="直線コネクタ 425">
          <a:extLst>
            <a:ext uri="{FF2B5EF4-FFF2-40B4-BE49-F238E27FC236}">
              <a16:creationId xmlns:a16="http://schemas.microsoft.com/office/drawing/2014/main" id="{488E2620-D17B-407D-BD55-A8C7FF9F4457}"/>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166387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C575894A-0B18-47B3-9CB5-F8AC64EBD886}"/>
            </a:ext>
          </a:extLst>
        </xdr:cNvPr>
        <xdr:cNvSpPr txBox="1"/>
      </xdr:nvSpPr>
      <xdr:spPr>
        <a:xfrm>
          <a:off x="163576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143510</xdr:rowOff>
    </xdr:from>
    <xdr:to>
      <xdr:col>85</xdr:col>
      <xdr:colOff>177800</xdr:colOff>
      <xdr:row>37</xdr:row>
      <xdr:rowOff>73660</xdr:rowOff>
    </xdr:to>
    <xdr:sp macro="" textlink="">
      <xdr:nvSpPr>
        <xdr:cNvPr id="428" name="フローチャート: 判断 427">
          <a:extLst>
            <a:ext uri="{FF2B5EF4-FFF2-40B4-BE49-F238E27FC236}">
              <a16:creationId xmlns:a16="http://schemas.microsoft.com/office/drawing/2014/main" id="{2AB9DC6B-9FC3-4616-8826-874B9D6BD3C0}"/>
            </a:ext>
          </a:extLst>
        </xdr:cNvPr>
        <xdr:cNvSpPr/>
      </xdr:nvSpPr>
      <xdr:spPr>
        <a:xfrm>
          <a:off x="162687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22860</xdr:rowOff>
    </xdr:from>
    <xdr:to>
      <xdr:col>81</xdr:col>
      <xdr:colOff>101600</xdr:colOff>
      <xdr:row>37</xdr:row>
      <xdr:rowOff>124460</xdr:rowOff>
    </xdr:to>
    <xdr:sp macro="" textlink="">
      <xdr:nvSpPr>
        <xdr:cNvPr id="429" name="フローチャート: 判断 428">
          <a:extLst>
            <a:ext uri="{FF2B5EF4-FFF2-40B4-BE49-F238E27FC236}">
              <a16:creationId xmlns:a16="http://schemas.microsoft.com/office/drawing/2014/main" id="{C228CE10-678C-44B7-A161-F64061F5EB1F}"/>
            </a:ext>
          </a:extLst>
        </xdr:cNvPr>
        <xdr:cNvSpPr/>
      </xdr:nvSpPr>
      <xdr:spPr>
        <a:xfrm>
          <a:off x="15430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22860</xdr:rowOff>
    </xdr:from>
    <xdr:to>
      <xdr:col>76</xdr:col>
      <xdr:colOff>165100</xdr:colOff>
      <xdr:row>37</xdr:row>
      <xdr:rowOff>124460</xdr:rowOff>
    </xdr:to>
    <xdr:sp macro="" textlink="">
      <xdr:nvSpPr>
        <xdr:cNvPr id="430" name="フローチャート: 判断 429">
          <a:extLst>
            <a:ext uri="{FF2B5EF4-FFF2-40B4-BE49-F238E27FC236}">
              <a16:creationId xmlns:a16="http://schemas.microsoft.com/office/drawing/2014/main" id="{052A802E-019C-4D79-B485-70C5DA068BC7}"/>
            </a:ext>
          </a:extLst>
        </xdr:cNvPr>
        <xdr:cNvSpPr/>
      </xdr:nvSpPr>
      <xdr:spPr>
        <a:xfrm>
          <a:off x="14541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8890</xdr:rowOff>
    </xdr:from>
    <xdr:to>
      <xdr:col>72</xdr:col>
      <xdr:colOff>38100</xdr:colOff>
      <xdr:row>37</xdr:row>
      <xdr:rowOff>110490</xdr:rowOff>
    </xdr:to>
    <xdr:sp macro="" textlink="">
      <xdr:nvSpPr>
        <xdr:cNvPr id="431" name="フローチャート: 判断 430">
          <a:extLst>
            <a:ext uri="{FF2B5EF4-FFF2-40B4-BE49-F238E27FC236}">
              <a16:creationId xmlns:a16="http://schemas.microsoft.com/office/drawing/2014/main" id="{B41A9F63-3945-457E-A1F8-70604FF89017}"/>
            </a:ext>
          </a:extLst>
        </xdr:cNvPr>
        <xdr:cNvSpPr/>
      </xdr:nvSpPr>
      <xdr:spPr>
        <a:xfrm>
          <a:off x="1365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147320</xdr:rowOff>
    </xdr:from>
    <xdr:to>
      <xdr:col>67</xdr:col>
      <xdr:colOff>101600</xdr:colOff>
      <xdr:row>37</xdr:row>
      <xdr:rowOff>77470</xdr:rowOff>
    </xdr:to>
    <xdr:sp macro="" textlink="">
      <xdr:nvSpPr>
        <xdr:cNvPr id="432" name="フローチャート: 判断 431">
          <a:extLst>
            <a:ext uri="{FF2B5EF4-FFF2-40B4-BE49-F238E27FC236}">
              <a16:creationId xmlns:a16="http://schemas.microsoft.com/office/drawing/2014/main" id="{0A71C5C0-A1CF-40A3-87A7-27E3132E6D8A}"/>
            </a:ext>
          </a:extLst>
        </xdr:cNvPr>
        <xdr:cNvSpPr/>
      </xdr:nvSpPr>
      <xdr:spPr>
        <a:xfrm>
          <a:off x="12763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2B0D8C5-4381-40AD-9595-AD652ABFB9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D49B199-B4F3-4A2D-B46F-BE66731ADA7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B29CD0F-8639-4053-ADCC-EB39BD86A5E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A386343-1608-4B18-8DB1-EDF5AE012C9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554F40D-F46E-4377-BE21-7433DBD2E69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60960</xdr:rowOff>
    </xdr:from>
    <xdr:to>
      <xdr:col>85</xdr:col>
      <xdr:colOff>177800</xdr:colOff>
      <xdr:row>40</xdr:row>
      <xdr:rowOff>162560</xdr:rowOff>
    </xdr:to>
    <xdr:sp macro="" textlink="">
      <xdr:nvSpPr>
        <xdr:cNvPr id="438" name="楕円 437">
          <a:extLst>
            <a:ext uri="{FF2B5EF4-FFF2-40B4-BE49-F238E27FC236}">
              <a16:creationId xmlns:a16="http://schemas.microsoft.com/office/drawing/2014/main" id="{D604897E-C8D7-48C4-9E9C-A8330D945913}"/>
            </a:ext>
          </a:extLst>
        </xdr:cNvPr>
        <xdr:cNvSpPr/>
      </xdr:nvSpPr>
      <xdr:spPr>
        <a:xfrm>
          <a:off x="16268700" y="691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147337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BA1839DC-0C2A-40F5-8639-201510BC33A9}"/>
            </a:ext>
          </a:extLst>
        </xdr:cNvPr>
        <xdr:cNvSpPr txBox="1"/>
      </xdr:nvSpPr>
      <xdr:spPr>
        <a:xfrm>
          <a:off x="16357600" y="683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24130</xdr:rowOff>
    </xdr:from>
    <xdr:to>
      <xdr:col>81</xdr:col>
      <xdr:colOff>101600</xdr:colOff>
      <xdr:row>40</xdr:row>
      <xdr:rowOff>125730</xdr:rowOff>
    </xdr:to>
    <xdr:sp macro="" textlink="">
      <xdr:nvSpPr>
        <xdr:cNvPr id="440" name="楕円 439">
          <a:extLst>
            <a:ext uri="{FF2B5EF4-FFF2-40B4-BE49-F238E27FC236}">
              <a16:creationId xmlns:a16="http://schemas.microsoft.com/office/drawing/2014/main" id="{DC3D1C69-AC0F-4D95-9CA7-580DC0556F65}"/>
            </a:ext>
          </a:extLst>
        </xdr:cNvPr>
        <xdr:cNvSpPr/>
      </xdr:nvSpPr>
      <xdr:spPr>
        <a:xfrm>
          <a:off x="15430500" y="688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74930</xdr:rowOff>
    </xdr:from>
    <xdr:to>
      <xdr:col>85</xdr:col>
      <xdr:colOff>127000</xdr:colOff>
      <xdr:row>40</xdr:row>
      <xdr:rowOff>111760</xdr:rowOff>
    </xdr:to>
    <xdr:cxnSp macro="">
      <xdr:nvCxnSpPr>
        <xdr:cNvPr id="441" name="直線コネクタ 440">
          <a:extLst>
            <a:ext uri="{FF2B5EF4-FFF2-40B4-BE49-F238E27FC236}">
              <a16:creationId xmlns:a16="http://schemas.microsoft.com/office/drawing/2014/main" id="{42BA0B0B-61A9-441E-A28A-5137AE5DC80A}"/>
            </a:ext>
          </a:extLst>
        </xdr:cNvPr>
        <xdr:cNvCxnSpPr/>
      </xdr:nvCxnSpPr>
      <xdr:spPr>
        <a:xfrm>
          <a:off x="15481300" y="6932930"/>
          <a:ext cx="8382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76200</xdr:rowOff>
    </xdr:from>
    <xdr:to>
      <xdr:col>76</xdr:col>
      <xdr:colOff>165100</xdr:colOff>
      <xdr:row>41</xdr:row>
      <xdr:rowOff>6350</xdr:rowOff>
    </xdr:to>
    <xdr:sp macro="" textlink="">
      <xdr:nvSpPr>
        <xdr:cNvPr id="442" name="楕円 441">
          <a:extLst>
            <a:ext uri="{FF2B5EF4-FFF2-40B4-BE49-F238E27FC236}">
              <a16:creationId xmlns:a16="http://schemas.microsoft.com/office/drawing/2014/main" id="{6662F53C-8D80-4DB3-BE27-B93C49026924}"/>
            </a:ext>
          </a:extLst>
        </xdr:cNvPr>
        <xdr:cNvSpPr/>
      </xdr:nvSpPr>
      <xdr:spPr>
        <a:xfrm>
          <a:off x="14541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74930</xdr:rowOff>
    </xdr:from>
    <xdr:to>
      <xdr:col>81</xdr:col>
      <xdr:colOff>50800</xdr:colOff>
      <xdr:row>40</xdr:row>
      <xdr:rowOff>127000</xdr:rowOff>
    </xdr:to>
    <xdr:cxnSp macro="">
      <xdr:nvCxnSpPr>
        <xdr:cNvPr id="443" name="直線コネクタ 442">
          <a:extLst>
            <a:ext uri="{FF2B5EF4-FFF2-40B4-BE49-F238E27FC236}">
              <a16:creationId xmlns:a16="http://schemas.microsoft.com/office/drawing/2014/main" id="{2F651FE1-8288-4B1D-A486-A58802C86F8A}"/>
            </a:ext>
          </a:extLst>
        </xdr:cNvPr>
        <xdr:cNvCxnSpPr/>
      </xdr:nvCxnSpPr>
      <xdr:spPr>
        <a:xfrm flipV="1">
          <a:off x="14592300" y="693293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76200</xdr:rowOff>
    </xdr:from>
    <xdr:to>
      <xdr:col>72</xdr:col>
      <xdr:colOff>38100</xdr:colOff>
      <xdr:row>41</xdr:row>
      <xdr:rowOff>6350</xdr:rowOff>
    </xdr:to>
    <xdr:sp macro="" textlink="">
      <xdr:nvSpPr>
        <xdr:cNvPr id="444" name="楕円 443">
          <a:extLst>
            <a:ext uri="{FF2B5EF4-FFF2-40B4-BE49-F238E27FC236}">
              <a16:creationId xmlns:a16="http://schemas.microsoft.com/office/drawing/2014/main" id="{FEBFF194-77EC-4692-8571-ADCACBFD7CE4}"/>
            </a:ext>
          </a:extLst>
        </xdr:cNvPr>
        <xdr:cNvSpPr/>
      </xdr:nvSpPr>
      <xdr:spPr>
        <a:xfrm>
          <a:off x="13652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127000</xdr:rowOff>
    </xdr:from>
    <xdr:to>
      <xdr:col>76</xdr:col>
      <xdr:colOff>114300</xdr:colOff>
      <xdr:row>40</xdr:row>
      <xdr:rowOff>127000</xdr:rowOff>
    </xdr:to>
    <xdr:cxnSp macro="">
      <xdr:nvCxnSpPr>
        <xdr:cNvPr id="445" name="直線コネクタ 444">
          <a:extLst>
            <a:ext uri="{FF2B5EF4-FFF2-40B4-BE49-F238E27FC236}">
              <a16:creationId xmlns:a16="http://schemas.microsoft.com/office/drawing/2014/main" id="{333FA03A-CB9D-4C83-9E2D-45241E41104D}"/>
            </a:ext>
          </a:extLst>
        </xdr:cNvPr>
        <xdr:cNvCxnSpPr/>
      </xdr:nvCxnSpPr>
      <xdr:spPr>
        <a:xfrm>
          <a:off x="13703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12700</xdr:rowOff>
    </xdr:from>
    <xdr:to>
      <xdr:col>67</xdr:col>
      <xdr:colOff>101600</xdr:colOff>
      <xdr:row>40</xdr:row>
      <xdr:rowOff>114300</xdr:rowOff>
    </xdr:to>
    <xdr:sp macro="" textlink="">
      <xdr:nvSpPr>
        <xdr:cNvPr id="446" name="楕円 445">
          <a:extLst>
            <a:ext uri="{FF2B5EF4-FFF2-40B4-BE49-F238E27FC236}">
              <a16:creationId xmlns:a16="http://schemas.microsoft.com/office/drawing/2014/main" id="{5AB448CC-50CF-4598-AD77-5C5D596D0197}"/>
            </a:ext>
          </a:extLst>
        </xdr:cNvPr>
        <xdr:cNvSpPr/>
      </xdr:nvSpPr>
      <xdr:spPr>
        <a:xfrm>
          <a:off x="12763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63500</xdr:rowOff>
    </xdr:from>
    <xdr:to>
      <xdr:col>71</xdr:col>
      <xdr:colOff>177800</xdr:colOff>
      <xdr:row>40</xdr:row>
      <xdr:rowOff>127000</xdr:rowOff>
    </xdr:to>
    <xdr:cxnSp macro="">
      <xdr:nvCxnSpPr>
        <xdr:cNvPr id="447" name="直線コネクタ 446">
          <a:extLst>
            <a:ext uri="{FF2B5EF4-FFF2-40B4-BE49-F238E27FC236}">
              <a16:creationId xmlns:a16="http://schemas.microsoft.com/office/drawing/2014/main" id="{B5DAD0B9-C717-455E-8399-7346A91645EC}"/>
            </a:ext>
          </a:extLst>
        </xdr:cNvPr>
        <xdr:cNvCxnSpPr/>
      </xdr:nvCxnSpPr>
      <xdr:spPr>
        <a:xfrm>
          <a:off x="12814300" y="6921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140987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CC8D25B-4209-44AA-876F-5EF33A0A9112}"/>
            </a:ext>
          </a:extLst>
        </xdr:cNvPr>
        <xdr:cNvSpPr txBox="1"/>
      </xdr:nvSpPr>
      <xdr:spPr>
        <a:xfrm>
          <a:off x="152660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140987</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AF8D889B-7EB9-412D-BF45-A4ED82B5945E}"/>
            </a:ext>
          </a:extLst>
        </xdr:cNvPr>
        <xdr:cNvSpPr txBox="1"/>
      </xdr:nvSpPr>
      <xdr:spPr>
        <a:xfrm>
          <a:off x="143897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127017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8E22DCA0-7521-4C89-8C21-710E1601E0D7}"/>
            </a:ext>
          </a:extLst>
        </xdr:cNvPr>
        <xdr:cNvSpPr txBox="1"/>
      </xdr:nvSpPr>
      <xdr:spPr>
        <a:xfrm>
          <a:off x="13500744" y="6127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93997</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0ABF6B1-0467-4A04-B9DE-55984744A004}"/>
            </a:ext>
          </a:extLst>
        </xdr:cNvPr>
        <xdr:cNvSpPr txBox="1"/>
      </xdr:nvSpPr>
      <xdr:spPr>
        <a:xfrm>
          <a:off x="12611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116857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EFF7F86-03A4-481B-A2ED-54F7DA2DCD00}"/>
            </a:ext>
          </a:extLst>
        </xdr:cNvPr>
        <xdr:cNvSpPr txBox="1"/>
      </xdr:nvSpPr>
      <xdr:spPr>
        <a:xfrm>
          <a:off x="15266044"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40</xdr:row>
      <xdr:rowOff>168927</xdr:rowOff>
    </xdr:from>
    <xdr:ext cx="469744" cy="259045"/>
    <xdr:sp macro="" textlink="">
      <xdr:nvSpPr>
        <xdr:cNvPr id="453" name="n_2mainValue【認定こども園・幼稚園・保育所】&#10;有形固定資産減価償却率">
          <a:extLst>
            <a:ext uri="{FF2B5EF4-FFF2-40B4-BE49-F238E27FC236}">
              <a16:creationId xmlns:a16="http://schemas.microsoft.com/office/drawing/2014/main" id="{181702FB-87BE-4EBD-93FF-4B16F6186E9E}"/>
            </a:ext>
          </a:extLst>
        </xdr:cNvPr>
        <xdr:cNvSpPr txBox="1"/>
      </xdr:nvSpPr>
      <xdr:spPr>
        <a:xfrm>
          <a:off x="14357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40</xdr:row>
      <xdr:rowOff>168927</xdr:rowOff>
    </xdr:from>
    <xdr:ext cx="469744" cy="259045"/>
    <xdr:sp macro="" textlink="">
      <xdr:nvSpPr>
        <xdr:cNvPr id="454" name="n_3mainValue【認定こども園・幼稚園・保育所】&#10;有形固定資産減価償却率">
          <a:extLst>
            <a:ext uri="{FF2B5EF4-FFF2-40B4-BE49-F238E27FC236}">
              <a16:creationId xmlns:a16="http://schemas.microsoft.com/office/drawing/2014/main" id="{A7F18765-91DD-4C7C-BC0C-E2EA890BD91C}"/>
            </a:ext>
          </a:extLst>
        </xdr:cNvPr>
        <xdr:cNvSpPr txBox="1"/>
      </xdr:nvSpPr>
      <xdr:spPr>
        <a:xfrm>
          <a:off x="13468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105427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5AD3345A-78D3-4418-A828-5D2BFACE623A}"/>
            </a:ext>
          </a:extLst>
        </xdr:cNvPr>
        <xdr:cNvSpPr txBox="1"/>
      </xdr:nvSpPr>
      <xdr:spPr>
        <a:xfrm>
          <a:off x="12611744" y="696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D606556-76CF-492A-93D9-9F7C704541D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98CCB91E-3331-46CD-95FC-EF938A25765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B674337B-517D-4C9B-ADEB-7409173333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428E8058-26DA-49CA-9715-61A76BD241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B3942BB0-DFBD-446F-B317-95F8BDD63D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BACFD2C7-4660-4972-A03F-A28E5EC3CC9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302072F-BAFD-45BF-978C-F8AACA1A51E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B44E4EB-BB11-4908-8EF6-8D1A99585F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7EE626C-EF07-435F-8DF9-EB8B6B04787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FEE93B5-9F79-42DA-B9B0-A26E4974077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8497DC30-63BA-4A9D-AF9D-A8BA318A66A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2A2F3CD5-7766-4458-827D-37FE6D24FCC8}"/>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BDA78499-2918-440E-8758-33EC33BB04F4}"/>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5B1061A9-8C9D-456F-B98D-CB7103CEB51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3F4212AB-B44C-40C9-BE84-CEDCF5F1DA3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26FD9643-2B15-4BC3-9D98-0F6975666FB7}"/>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2AA60EF9-112C-454B-9AB7-2FA3679A9E7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1FEF9AF9-D9C1-49A0-A471-081037BD21DD}"/>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5EFFF531-C848-4C61-9FB6-E9860DCB5D6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6F0E4F83-6895-4D79-BF7D-9DD0F83182F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0BD0EB29-A640-4F40-B912-73E6571E62E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E173B51E-7D71-4FE1-AFA9-D07DB8333DA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EADA45A4-627B-4780-B320-0F032BB693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F7779DBF-BF4E-4E03-A508-57424014403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ADCF795D-A3ED-40A7-8F74-D30B95FE2A2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161108</xdr:rowOff>
    </xdr:from>
    <xdr:to>
      <xdr:col>116</xdr:col>
      <xdr:colOff>62864</xdr:colOff>
      <xdr:row>42</xdr:row>
      <xdr:rowOff>64770</xdr:rowOff>
    </xdr:to>
    <xdr:cxnSp macro="">
      <xdr:nvCxnSpPr>
        <xdr:cNvPr id="481" name="直線コネクタ 480">
          <a:extLst>
            <a:ext uri="{FF2B5EF4-FFF2-40B4-BE49-F238E27FC236}">
              <a16:creationId xmlns:a16="http://schemas.microsoft.com/office/drawing/2014/main" id="{BA387982-593A-4087-BF4F-0E4DB37AC97F}"/>
            </a:ext>
          </a:extLst>
        </xdr:cNvPr>
        <xdr:cNvCxnSpPr/>
      </xdr:nvCxnSpPr>
      <xdr:spPr>
        <a:xfrm flipV="1">
          <a:off x="22160864" y="5818958"/>
          <a:ext cx="0" cy="1446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2C6E6621-9753-46A1-B8FC-6A64F7A823A9}"/>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3" name="直線コネクタ 482">
          <a:extLst>
            <a:ext uri="{FF2B5EF4-FFF2-40B4-BE49-F238E27FC236}">
              <a16:creationId xmlns:a16="http://schemas.microsoft.com/office/drawing/2014/main" id="{05B070AC-EF54-4276-A9AF-CB2951581723}"/>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107785</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9BD354D8-DE92-4DA1-A8E7-331348326BA2}"/>
            </a:ext>
          </a:extLst>
        </xdr:cNvPr>
        <xdr:cNvSpPr txBox="1"/>
      </xdr:nvSpPr>
      <xdr:spPr>
        <a:xfrm>
          <a:off x="22199600" y="559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161108</xdr:rowOff>
    </xdr:from>
    <xdr:to>
      <xdr:col>116</xdr:col>
      <xdr:colOff>152400</xdr:colOff>
      <xdr:row>33</xdr:row>
      <xdr:rowOff>161108</xdr:rowOff>
    </xdr:to>
    <xdr:cxnSp macro="">
      <xdr:nvCxnSpPr>
        <xdr:cNvPr id="485" name="直線コネクタ 484">
          <a:extLst>
            <a:ext uri="{FF2B5EF4-FFF2-40B4-BE49-F238E27FC236}">
              <a16:creationId xmlns:a16="http://schemas.microsoft.com/office/drawing/2014/main" id="{9685DB6A-583B-440D-A49D-30E36128E1C1}"/>
            </a:ext>
          </a:extLst>
        </xdr:cNvPr>
        <xdr:cNvCxnSpPr/>
      </xdr:nvCxnSpPr>
      <xdr:spPr>
        <a:xfrm>
          <a:off x="22072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147881</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19F8383-E001-4D46-9340-681427E3BA41}"/>
            </a:ext>
          </a:extLst>
        </xdr:cNvPr>
        <xdr:cNvSpPr txBox="1"/>
      </xdr:nvSpPr>
      <xdr:spPr>
        <a:xfrm>
          <a:off x="22199600" y="6491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125004</xdr:rowOff>
    </xdr:from>
    <xdr:to>
      <xdr:col>116</xdr:col>
      <xdr:colOff>114300</xdr:colOff>
      <xdr:row>39</xdr:row>
      <xdr:rowOff>55154</xdr:rowOff>
    </xdr:to>
    <xdr:sp macro="" textlink="">
      <xdr:nvSpPr>
        <xdr:cNvPr id="487" name="フローチャート: 判断 486">
          <a:extLst>
            <a:ext uri="{FF2B5EF4-FFF2-40B4-BE49-F238E27FC236}">
              <a16:creationId xmlns:a16="http://schemas.microsoft.com/office/drawing/2014/main" id="{BA5FB7AD-7A6F-4615-9B7C-A2DDB431EE87}"/>
            </a:ext>
          </a:extLst>
        </xdr:cNvPr>
        <xdr:cNvSpPr/>
      </xdr:nvSpPr>
      <xdr:spPr>
        <a:xfrm>
          <a:off x="221107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8" name="フローチャート: 判断 487">
          <a:extLst>
            <a:ext uri="{FF2B5EF4-FFF2-40B4-BE49-F238E27FC236}">
              <a16:creationId xmlns:a16="http://schemas.microsoft.com/office/drawing/2014/main" id="{AF65B530-1CB8-43A6-B1B9-79FE7FC32D46}"/>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89" name="フローチャート: 判断 488">
          <a:extLst>
            <a:ext uri="{FF2B5EF4-FFF2-40B4-BE49-F238E27FC236}">
              <a16:creationId xmlns:a16="http://schemas.microsoft.com/office/drawing/2014/main" id="{B3D426BD-2AE6-4ED4-B033-AC9771C65BFC}"/>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0" name="フローチャート: 判断 489">
          <a:extLst>
            <a:ext uri="{FF2B5EF4-FFF2-40B4-BE49-F238E27FC236}">
              <a16:creationId xmlns:a16="http://schemas.microsoft.com/office/drawing/2014/main" id="{AF3F9A80-F402-41C9-AECC-CCD7BD0D975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5806</xdr:rowOff>
    </xdr:from>
    <xdr:to>
      <xdr:col>98</xdr:col>
      <xdr:colOff>38100</xdr:colOff>
      <xdr:row>39</xdr:row>
      <xdr:rowOff>107406</xdr:rowOff>
    </xdr:to>
    <xdr:sp macro="" textlink="">
      <xdr:nvSpPr>
        <xdr:cNvPr id="491" name="フローチャート: 判断 490">
          <a:extLst>
            <a:ext uri="{FF2B5EF4-FFF2-40B4-BE49-F238E27FC236}">
              <a16:creationId xmlns:a16="http://schemas.microsoft.com/office/drawing/2014/main" id="{D4A1F4E4-AEC1-456E-9418-F04CBDEBD198}"/>
            </a:ext>
          </a:extLst>
        </xdr:cNvPr>
        <xdr:cNvSpPr/>
      </xdr:nvSpPr>
      <xdr:spPr>
        <a:xfrm>
          <a:off x="18605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4801384-2AEE-499B-B71D-4B96F960FD7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42C4B0A-228C-4B67-9608-8DA42181547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B3DAA48-8693-4D9C-ACDB-CC7A7B3D247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AA27A32-1260-4F33-A455-8A5CCB21E98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2666CB11-B038-4311-8386-F1511E6B642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87449</xdr:rowOff>
    </xdr:from>
    <xdr:to>
      <xdr:col>116</xdr:col>
      <xdr:colOff>114300</xdr:colOff>
      <xdr:row>42</xdr:row>
      <xdr:rowOff>17599</xdr:rowOff>
    </xdr:to>
    <xdr:sp macro="" textlink="">
      <xdr:nvSpPr>
        <xdr:cNvPr id="497" name="楕円 496">
          <a:extLst>
            <a:ext uri="{FF2B5EF4-FFF2-40B4-BE49-F238E27FC236}">
              <a16:creationId xmlns:a16="http://schemas.microsoft.com/office/drawing/2014/main" id="{6703E3C0-97C1-4524-91F4-5C34E27E1181}"/>
            </a:ext>
          </a:extLst>
        </xdr:cNvPr>
        <xdr:cNvSpPr/>
      </xdr:nvSpPr>
      <xdr:spPr>
        <a:xfrm>
          <a:off x="22110700" y="711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2376</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FFC41798-57A5-455B-BC93-614185F5494D}"/>
            </a:ext>
          </a:extLst>
        </xdr:cNvPr>
        <xdr:cNvSpPr txBox="1"/>
      </xdr:nvSpPr>
      <xdr:spPr>
        <a:xfrm>
          <a:off x="22199600" y="703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110309</xdr:rowOff>
    </xdr:from>
    <xdr:to>
      <xdr:col>112</xdr:col>
      <xdr:colOff>38100</xdr:colOff>
      <xdr:row>40</xdr:row>
      <xdr:rowOff>40459</xdr:rowOff>
    </xdr:to>
    <xdr:sp macro="" textlink="">
      <xdr:nvSpPr>
        <xdr:cNvPr id="499" name="楕円 498">
          <a:extLst>
            <a:ext uri="{FF2B5EF4-FFF2-40B4-BE49-F238E27FC236}">
              <a16:creationId xmlns:a16="http://schemas.microsoft.com/office/drawing/2014/main" id="{90E7E33A-E784-411A-846D-87FE3F80B848}"/>
            </a:ext>
          </a:extLst>
        </xdr:cNvPr>
        <xdr:cNvSpPr/>
      </xdr:nvSpPr>
      <xdr:spPr>
        <a:xfrm>
          <a:off x="21272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161109</xdr:rowOff>
    </xdr:from>
    <xdr:to>
      <xdr:col>116</xdr:col>
      <xdr:colOff>63500</xdr:colOff>
      <xdr:row>41</xdr:row>
      <xdr:rowOff>138249</xdr:rowOff>
    </xdr:to>
    <xdr:cxnSp macro="">
      <xdr:nvCxnSpPr>
        <xdr:cNvPr id="500" name="直線コネクタ 499">
          <a:extLst>
            <a:ext uri="{FF2B5EF4-FFF2-40B4-BE49-F238E27FC236}">
              <a16:creationId xmlns:a16="http://schemas.microsoft.com/office/drawing/2014/main" id="{91510283-AE2E-464E-8F14-830DC5005A7B}"/>
            </a:ext>
          </a:extLst>
        </xdr:cNvPr>
        <xdr:cNvCxnSpPr/>
      </xdr:nvCxnSpPr>
      <xdr:spPr>
        <a:xfrm>
          <a:off x="21323300" y="6847659"/>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120106</xdr:rowOff>
    </xdr:from>
    <xdr:to>
      <xdr:col>107</xdr:col>
      <xdr:colOff>101600</xdr:colOff>
      <xdr:row>40</xdr:row>
      <xdr:rowOff>50256</xdr:rowOff>
    </xdr:to>
    <xdr:sp macro="" textlink="">
      <xdr:nvSpPr>
        <xdr:cNvPr id="501" name="楕円 500">
          <a:extLst>
            <a:ext uri="{FF2B5EF4-FFF2-40B4-BE49-F238E27FC236}">
              <a16:creationId xmlns:a16="http://schemas.microsoft.com/office/drawing/2014/main" id="{228B233F-FDFB-41D3-91C4-967AC2311C62}"/>
            </a:ext>
          </a:extLst>
        </xdr:cNvPr>
        <xdr:cNvSpPr/>
      </xdr:nvSpPr>
      <xdr:spPr>
        <a:xfrm>
          <a:off x="203835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161109</xdr:rowOff>
    </xdr:from>
    <xdr:to>
      <xdr:col>111</xdr:col>
      <xdr:colOff>177800</xdr:colOff>
      <xdr:row>39</xdr:row>
      <xdr:rowOff>170906</xdr:rowOff>
    </xdr:to>
    <xdr:cxnSp macro="">
      <xdr:nvCxnSpPr>
        <xdr:cNvPr id="502" name="直線コネクタ 501">
          <a:extLst>
            <a:ext uri="{FF2B5EF4-FFF2-40B4-BE49-F238E27FC236}">
              <a16:creationId xmlns:a16="http://schemas.microsoft.com/office/drawing/2014/main" id="{AE90C012-2C18-438B-A96C-7CA1B65AE20F}"/>
            </a:ext>
          </a:extLst>
        </xdr:cNvPr>
        <xdr:cNvCxnSpPr/>
      </xdr:nvCxnSpPr>
      <xdr:spPr>
        <a:xfrm flipV="1">
          <a:off x="20434300" y="684765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129903</xdr:rowOff>
    </xdr:from>
    <xdr:to>
      <xdr:col>102</xdr:col>
      <xdr:colOff>165100</xdr:colOff>
      <xdr:row>40</xdr:row>
      <xdr:rowOff>60053</xdr:rowOff>
    </xdr:to>
    <xdr:sp macro="" textlink="">
      <xdr:nvSpPr>
        <xdr:cNvPr id="503" name="楕円 502">
          <a:extLst>
            <a:ext uri="{FF2B5EF4-FFF2-40B4-BE49-F238E27FC236}">
              <a16:creationId xmlns:a16="http://schemas.microsoft.com/office/drawing/2014/main" id="{3FC19DD3-5A10-4747-9345-0000D6C39EA4}"/>
            </a:ext>
          </a:extLst>
        </xdr:cNvPr>
        <xdr:cNvSpPr/>
      </xdr:nvSpPr>
      <xdr:spPr>
        <a:xfrm>
          <a:off x="19494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170906</xdr:rowOff>
    </xdr:from>
    <xdr:to>
      <xdr:col>107</xdr:col>
      <xdr:colOff>50800</xdr:colOff>
      <xdr:row>40</xdr:row>
      <xdr:rowOff>9253</xdr:rowOff>
    </xdr:to>
    <xdr:cxnSp macro="">
      <xdr:nvCxnSpPr>
        <xdr:cNvPr id="504" name="直線コネクタ 503">
          <a:extLst>
            <a:ext uri="{FF2B5EF4-FFF2-40B4-BE49-F238E27FC236}">
              <a16:creationId xmlns:a16="http://schemas.microsoft.com/office/drawing/2014/main" id="{F8EDEA0A-DE36-4B09-A92B-96C13E13DF6C}"/>
            </a:ext>
          </a:extLst>
        </xdr:cNvPr>
        <xdr:cNvCxnSpPr/>
      </xdr:nvCxnSpPr>
      <xdr:spPr>
        <a:xfrm flipV="1">
          <a:off x="19545300" y="685745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138067</xdr:rowOff>
    </xdr:from>
    <xdr:to>
      <xdr:col>98</xdr:col>
      <xdr:colOff>38100</xdr:colOff>
      <xdr:row>40</xdr:row>
      <xdr:rowOff>68217</xdr:rowOff>
    </xdr:to>
    <xdr:sp macro="" textlink="">
      <xdr:nvSpPr>
        <xdr:cNvPr id="505" name="楕円 504">
          <a:extLst>
            <a:ext uri="{FF2B5EF4-FFF2-40B4-BE49-F238E27FC236}">
              <a16:creationId xmlns:a16="http://schemas.microsoft.com/office/drawing/2014/main" id="{37EDB7FE-4FA1-40F8-BB5C-83AD50B0137F}"/>
            </a:ext>
          </a:extLst>
        </xdr:cNvPr>
        <xdr:cNvSpPr/>
      </xdr:nvSpPr>
      <xdr:spPr>
        <a:xfrm>
          <a:off x="18605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9253</xdr:rowOff>
    </xdr:from>
    <xdr:to>
      <xdr:col>102</xdr:col>
      <xdr:colOff>114300</xdr:colOff>
      <xdr:row>40</xdr:row>
      <xdr:rowOff>17417</xdr:rowOff>
    </xdr:to>
    <xdr:cxnSp macro="">
      <xdr:nvCxnSpPr>
        <xdr:cNvPr id="506" name="直線コネクタ 505">
          <a:extLst>
            <a:ext uri="{FF2B5EF4-FFF2-40B4-BE49-F238E27FC236}">
              <a16:creationId xmlns:a16="http://schemas.microsoft.com/office/drawing/2014/main" id="{A49A3FC5-45CA-4637-8337-D42402BB52B0}"/>
            </a:ext>
          </a:extLst>
        </xdr:cNvPr>
        <xdr:cNvCxnSpPr/>
      </xdr:nvCxnSpPr>
      <xdr:spPr>
        <a:xfrm flipV="1">
          <a:off x="18656300" y="686725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4904E08-F143-4A00-A3B8-8149C9A72CAB}"/>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AD146954-96DE-49FD-A93C-9557D26D6792}"/>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300DB061-E129-4C4F-9CB9-034A654A2722}"/>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123933</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E1645E9C-23F4-42A2-AB9A-4AF6A39E7093}"/>
            </a:ext>
          </a:extLst>
        </xdr:cNvPr>
        <xdr:cNvSpPr txBox="1"/>
      </xdr:nvSpPr>
      <xdr:spPr>
        <a:xfrm>
          <a:off x="18421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31586</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B7F5B0E1-CAE0-4D07-904F-A8F85CA48FFD}"/>
            </a:ext>
          </a:extLst>
        </xdr:cNvPr>
        <xdr:cNvSpPr txBox="1"/>
      </xdr:nvSpPr>
      <xdr:spPr>
        <a:xfrm>
          <a:off x="21075727" y="688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41383</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59B994B0-BC3E-4C64-99E6-059CA90C30AE}"/>
            </a:ext>
          </a:extLst>
        </xdr:cNvPr>
        <xdr:cNvSpPr txBox="1"/>
      </xdr:nvSpPr>
      <xdr:spPr>
        <a:xfrm>
          <a:off x="20199427" y="689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51180</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CF216533-06ED-4345-880A-4EFDF76B5A0A}"/>
            </a:ext>
          </a:extLst>
        </xdr:cNvPr>
        <xdr:cNvSpPr txBox="1"/>
      </xdr:nvSpPr>
      <xdr:spPr>
        <a:xfrm>
          <a:off x="19310427" y="690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59344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F287ACB9-A3D7-4374-A9C8-D3BC183D574C}"/>
            </a:ext>
          </a:extLst>
        </xdr:cNvPr>
        <xdr:cNvSpPr txBox="1"/>
      </xdr:nvSpPr>
      <xdr:spPr>
        <a:xfrm>
          <a:off x="18421427" y="691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DB32B0FB-9900-4CF3-A0FE-509A5515CC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F6815FDD-CB75-4729-A0AA-9E2ACD34F1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467A22F2-2035-4402-88B3-A92D80CFA4B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E8AD8B8A-FE12-4B05-B5A5-50FA17B3D6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1D98B47C-B3F1-4D03-B2CF-544AD9CC94E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3421B899-E0C4-4A75-9EEC-60C295D84BF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D836DE6D-2FC5-449E-8D59-53433750CF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2411B8A2-53AA-41E0-AF7A-BAE814643AC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CEB0F820-F71C-4D76-9542-47EECA72F4E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BDC03F89-4732-4585-A25F-92BF193D0D2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2F1D0386-9F21-4AB9-B830-6AEA7936B4D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2BFE326B-5DCB-48C1-8F86-1EA9D044577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50FE7AB-DB1C-45C7-A36C-EE3ECA02DB0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35CC77CE-0745-49F9-B0AB-D9CBE047AF1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A65CFB7D-5AA0-493E-8ED1-FC515F8481F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52D86E17-68A6-41AD-8092-F970F33ED5F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88C1E2B8-26ED-49CA-B702-D9614D2CE3C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616F6A60-482E-4385-9E3A-BC3504BC618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532AFE9A-3FB2-4BCF-842B-C9CFEC09325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D91BBC02-C518-4622-A4FA-E0B69B7861E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44F9C453-738F-4E21-B282-B3DB060661E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1DE467C5-B1DD-4E3F-ACAE-95AD85A2CB7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9AD35071-7038-4250-97FC-C81EC39A596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24331E76-57B0-4A46-BA69-8CEDACD60EF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148590</xdr:rowOff>
    </xdr:from>
    <xdr:to>
      <xdr:col>85</xdr:col>
      <xdr:colOff>126364</xdr:colOff>
      <xdr:row>63</xdr:row>
      <xdr:rowOff>142875</xdr:rowOff>
    </xdr:to>
    <xdr:cxnSp macro="">
      <xdr:nvCxnSpPr>
        <xdr:cNvPr id="539" name="直線コネクタ 538">
          <a:extLst>
            <a:ext uri="{FF2B5EF4-FFF2-40B4-BE49-F238E27FC236}">
              <a16:creationId xmlns:a16="http://schemas.microsoft.com/office/drawing/2014/main" id="{69609C7D-7C4E-45CD-AAD7-FD3926F203AD}"/>
            </a:ext>
          </a:extLst>
        </xdr:cNvPr>
        <xdr:cNvCxnSpPr/>
      </xdr:nvCxnSpPr>
      <xdr:spPr>
        <a:xfrm flipV="1">
          <a:off x="16318864" y="957834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F3E11546-CB97-44C2-A772-B21DDD5A639E}"/>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541" name="直線コネクタ 540">
          <a:extLst>
            <a:ext uri="{FF2B5EF4-FFF2-40B4-BE49-F238E27FC236}">
              <a16:creationId xmlns:a16="http://schemas.microsoft.com/office/drawing/2014/main" id="{B2F405F0-CF75-430C-A38A-953A5295125F}"/>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95267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706BFE47-C4EB-4880-8042-C93634C23CC2}"/>
            </a:ext>
          </a:extLst>
        </xdr:cNvPr>
        <xdr:cNvSpPr txBox="1"/>
      </xdr:nvSpPr>
      <xdr:spPr>
        <a:xfrm>
          <a:off x="16357600" y="935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148590</xdr:rowOff>
    </xdr:from>
    <xdr:to>
      <xdr:col>86</xdr:col>
      <xdr:colOff>25400</xdr:colOff>
      <xdr:row>55</xdr:row>
      <xdr:rowOff>148590</xdr:rowOff>
    </xdr:to>
    <xdr:cxnSp macro="">
      <xdr:nvCxnSpPr>
        <xdr:cNvPr id="543" name="直線コネクタ 542">
          <a:extLst>
            <a:ext uri="{FF2B5EF4-FFF2-40B4-BE49-F238E27FC236}">
              <a16:creationId xmlns:a16="http://schemas.microsoft.com/office/drawing/2014/main" id="{E102A41E-27BA-4444-BCB9-291D305E477F}"/>
            </a:ext>
          </a:extLst>
        </xdr:cNvPr>
        <xdr:cNvCxnSpPr/>
      </xdr:nvCxnSpPr>
      <xdr:spPr>
        <a:xfrm>
          <a:off x="16230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7E49CEAC-A6AF-46DE-A236-99ADC72D372A}"/>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FF1A056E-7A4A-4B26-8EF0-C63D7ED4F701}"/>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4445</xdr:rowOff>
    </xdr:from>
    <xdr:to>
      <xdr:col>81</xdr:col>
      <xdr:colOff>101600</xdr:colOff>
      <xdr:row>60</xdr:row>
      <xdr:rowOff>106045</xdr:rowOff>
    </xdr:to>
    <xdr:sp macro="" textlink="">
      <xdr:nvSpPr>
        <xdr:cNvPr id="546" name="フローチャート: 判断 545">
          <a:extLst>
            <a:ext uri="{FF2B5EF4-FFF2-40B4-BE49-F238E27FC236}">
              <a16:creationId xmlns:a16="http://schemas.microsoft.com/office/drawing/2014/main" id="{DBC28250-3C13-439A-8700-A9308ADBD5FB}"/>
            </a:ext>
          </a:extLst>
        </xdr:cNvPr>
        <xdr:cNvSpPr/>
      </xdr:nvSpPr>
      <xdr:spPr>
        <a:xfrm>
          <a:off x="15430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7" name="フローチャート: 判断 546">
          <a:extLst>
            <a:ext uri="{FF2B5EF4-FFF2-40B4-BE49-F238E27FC236}">
              <a16:creationId xmlns:a16="http://schemas.microsoft.com/office/drawing/2014/main" id="{4EE04869-24C5-4DD1-8A8D-FD34C1D07EC3}"/>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xdr:rowOff>
    </xdr:from>
    <xdr:to>
      <xdr:col>72</xdr:col>
      <xdr:colOff>38100</xdr:colOff>
      <xdr:row>60</xdr:row>
      <xdr:rowOff>102235</xdr:rowOff>
    </xdr:to>
    <xdr:sp macro="" textlink="">
      <xdr:nvSpPr>
        <xdr:cNvPr id="548" name="フローチャート: 判断 547">
          <a:extLst>
            <a:ext uri="{FF2B5EF4-FFF2-40B4-BE49-F238E27FC236}">
              <a16:creationId xmlns:a16="http://schemas.microsoft.com/office/drawing/2014/main" id="{54AC8BB3-82C7-4532-B22C-F6692123EBAE}"/>
            </a:ext>
          </a:extLst>
        </xdr:cNvPr>
        <xdr:cNvSpPr/>
      </xdr:nvSpPr>
      <xdr:spPr>
        <a:xfrm>
          <a:off x="13652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49" name="フローチャート: 判断 548">
          <a:extLst>
            <a:ext uri="{FF2B5EF4-FFF2-40B4-BE49-F238E27FC236}">
              <a16:creationId xmlns:a16="http://schemas.microsoft.com/office/drawing/2014/main" id="{428A5C08-4139-449D-991B-8807EFB4D5CF}"/>
            </a:ext>
          </a:extLst>
        </xdr:cNvPr>
        <xdr:cNvSpPr/>
      </xdr:nvSpPr>
      <xdr:spPr>
        <a:xfrm>
          <a:off x="12763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3ABEBF1-199E-48AF-9A6B-1CF25D6039B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7E70A26-FCC3-491D-9763-DBCA2811DF5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6D066BF-3342-48F8-8BAD-4365167438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CD59941-08CA-4544-8FA6-D56B725BFA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ABFECFC1-00DB-4E9A-82E3-929214537FF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555" name="楕円 554">
          <a:extLst>
            <a:ext uri="{FF2B5EF4-FFF2-40B4-BE49-F238E27FC236}">
              <a16:creationId xmlns:a16="http://schemas.microsoft.com/office/drawing/2014/main" id="{ED3A6B7F-767F-40E6-8836-C8FEAB8E2547}"/>
            </a:ext>
          </a:extLst>
        </xdr:cNvPr>
        <xdr:cNvSpPr/>
      </xdr:nvSpPr>
      <xdr:spPr>
        <a:xfrm>
          <a:off x="162687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42562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E501DC84-5098-4C2A-9195-9DB0B9E1652D}"/>
            </a:ext>
          </a:extLst>
        </xdr:cNvPr>
        <xdr:cNvSpPr txBox="1"/>
      </xdr:nvSpPr>
      <xdr:spPr>
        <a:xfrm>
          <a:off x="16357600"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164465</xdr:rowOff>
    </xdr:from>
    <xdr:to>
      <xdr:col>81</xdr:col>
      <xdr:colOff>101600</xdr:colOff>
      <xdr:row>59</xdr:row>
      <xdr:rowOff>94615</xdr:rowOff>
    </xdr:to>
    <xdr:sp macro="" textlink="">
      <xdr:nvSpPr>
        <xdr:cNvPr id="557" name="楕円 556">
          <a:extLst>
            <a:ext uri="{FF2B5EF4-FFF2-40B4-BE49-F238E27FC236}">
              <a16:creationId xmlns:a16="http://schemas.microsoft.com/office/drawing/2014/main" id="{FE50B73A-8C1B-43AF-9D4A-463849A31179}"/>
            </a:ext>
          </a:extLst>
        </xdr:cNvPr>
        <xdr:cNvSpPr/>
      </xdr:nvSpPr>
      <xdr:spPr>
        <a:xfrm>
          <a:off x="15430500" y="101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43815</xdr:rowOff>
    </xdr:from>
    <xdr:to>
      <xdr:col>85</xdr:col>
      <xdr:colOff>127000</xdr:colOff>
      <xdr:row>59</xdr:row>
      <xdr:rowOff>70485</xdr:rowOff>
    </xdr:to>
    <xdr:cxnSp macro="">
      <xdr:nvCxnSpPr>
        <xdr:cNvPr id="558" name="直線コネクタ 557">
          <a:extLst>
            <a:ext uri="{FF2B5EF4-FFF2-40B4-BE49-F238E27FC236}">
              <a16:creationId xmlns:a16="http://schemas.microsoft.com/office/drawing/2014/main" id="{664CC1B2-04CD-4B5E-8235-A3CA8A6A5725}"/>
            </a:ext>
          </a:extLst>
        </xdr:cNvPr>
        <xdr:cNvCxnSpPr/>
      </xdr:nvCxnSpPr>
      <xdr:spPr>
        <a:xfrm>
          <a:off x="15481300" y="1015936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67310</xdr:rowOff>
    </xdr:from>
    <xdr:to>
      <xdr:col>76</xdr:col>
      <xdr:colOff>165100</xdr:colOff>
      <xdr:row>59</xdr:row>
      <xdr:rowOff>168910</xdr:rowOff>
    </xdr:to>
    <xdr:sp macro="" textlink="">
      <xdr:nvSpPr>
        <xdr:cNvPr id="559" name="楕円 558">
          <a:extLst>
            <a:ext uri="{FF2B5EF4-FFF2-40B4-BE49-F238E27FC236}">
              <a16:creationId xmlns:a16="http://schemas.microsoft.com/office/drawing/2014/main" id="{015FDD36-D6E6-460C-8192-810AD39E729D}"/>
            </a:ext>
          </a:extLst>
        </xdr:cNvPr>
        <xdr:cNvSpPr/>
      </xdr:nvSpPr>
      <xdr:spPr>
        <a:xfrm>
          <a:off x="14541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43815</xdr:rowOff>
    </xdr:from>
    <xdr:to>
      <xdr:col>81</xdr:col>
      <xdr:colOff>50800</xdr:colOff>
      <xdr:row>59</xdr:row>
      <xdr:rowOff>118110</xdr:rowOff>
    </xdr:to>
    <xdr:cxnSp macro="">
      <xdr:nvCxnSpPr>
        <xdr:cNvPr id="560" name="直線コネクタ 559">
          <a:extLst>
            <a:ext uri="{FF2B5EF4-FFF2-40B4-BE49-F238E27FC236}">
              <a16:creationId xmlns:a16="http://schemas.microsoft.com/office/drawing/2014/main" id="{AAEC5EDE-5CB5-4942-B154-82B60DD671F5}"/>
            </a:ext>
          </a:extLst>
        </xdr:cNvPr>
        <xdr:cNvCxnSpPr/>
      </xdr:nvCxnSpPr>
      <xdr:spPr>
        <a:xfrm flipV="1">
          <a:off x="14592300" y="101593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61" name="楕円 560">
          <a:extLst>
            <a:ext uri="{FF2B5EF4-FFF2-40B4-BE49-F238E27FC236}">
              <a16:creationId xmlns:a16="http://schemas.microsoft.com/office/drawing/2014/main" id="{53F6F14E-83C3-436B-9D59-94644C9109F2}"/>
            </a:ext>
          </a:extLst>
        </xdr:cNvPr>
        <xdr:cNvSpPr/>
      </xdr:nvSpPr>
      <xdr:spPr>
        <a:xfrm>
          <a:off x="13652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118110</xdr:rowOff>
    </xdr:to>
    <xdr:cxnSp macro="">
      <xdr:nvCxnSpPr>
        <xdr:cNvPr id="562" name="直線コネクタ 561">
          <a:extLst>
            <a:ext uri="{FF2B5EF4-FFF2-40B4-BE49-F238E27FC236}">
              <a16:creationId xmlns:a16="http://schemas.microsoft.com/office/drawing/2014/main" id="{78B109FB-C219-494C-9FA0-9C161695EA7D}"/>
            </a:ext>
          </a:extLst>
        </xdr:cNvPr>
        <xdr:cNvCxnSpPr/>
      </xdr:nvCxnSpPr>
      <xdr:spPr>
        <a:xfrm>
          <a:off x="13703300" y="102031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73025</xdr:rowOff>
    </xdr:from>
    <xdr:to>
      <xdr:col>67</xdr:col>
      <xdr:colOff>101600</xdr:colOff>
      <xdr:row>59</xdr:row>
      <xdr:rowOff>3175</xdr:rowOff>
    </xdr:to>
    <xdr:sp macro="" textlink="">
      <xdr:nvSpPr>
        <xdr:cNvPr id="563" name="楕円 562">
          <a:extLst>
            <a:ext uri="{FF2B5EF4-FFF2-40B4-BE49-F238E27FC236}">
              <a16:creationId xmlns:a16="http://schemas.microsoft.com/office/drawing/2014/main" id="{DAFE0604-C76B-4D69-8DCD-AB53F51A9412}"/>
            </a:ext>
          </a:extLst>
        </xdr:cNvPr>
        <xdr:cNvSpPr/>
      </xdr:nvSpPr>
      <xdr:spPr>
        <a:xfrm>
          <a:off x="12763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123825</xdr:rowOff>
    </xdr:from>
    <xdr:to>
      <xdr:col>71</xdr:col>
      <xdr:colOff>177800</xdr:colOff>
      <xdr:row>59</xdr:row>
      <xdr:rowOff>87630</xdr:rowOff>
    </xdr:to>
    <xdr:cxnSp macro="">
      <xdr:nvCxnSpPr>
        <xdr:cNvPr id="564" name="直線コネクタ 563">
          <a:extLst>
            <a:ext uri="{FF2B5EF4-FFF2-40B4-BE49-F238E27FC236}">
              <a16:creationId xmlns:a16="http://schemas.microsoft.com/office/drawing/2014/main" id="{A7D96333-FCEF-48E4-AE4B-B886F3B163B0}"/>
            </a:ext>
          </a:extLst>
        </xdr:cNvPr>
        <xdr:cNvCxnSpPr/>
      </xdr:nvCxnSpPr>
      <xdr:spPr>
        <a:xfrm>
          <a:off x="12814300" y="10067925"/>
          <a:ext cx="8890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97172</xdr:rowOff>
    </xdr:from>
    <xdr:ext cx="405111" cy="259045"/>
    <xdr:sp macro="" textlink="">
      <xdr:nvSpPr>
        <xdr:cNvPr id="565" name="n_1aveValue【学校施設】&#10;有形固定資産減価償却率">
          <a:extLst>
            <a:ext uri="{FF2B5EF4-FFF2-40B4-BE49-F238E27FC236}">
              <a16:creationId xmlns:a16="http://schemas.microsoft.com/office/drawing/2014/main" id="{16EEA94C-8806-44E0-9749-9D2833202CC0}"/>
            </a:ext>
          </a:extLst>
        </xdr:cNvPr>
        <xdr:cNvSpPr txBox="1"/>
      </xdr:nvSpPr>
      <xdr:spPr>
        <a:xfrm>
          <a:off x="15266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74312</xdr:rowOff>
    </xdr:from>
    <xdr:ext cx="405111" cy="259045"/>
    <xdr:sp macro="" textlink="">
      <xdr:nvSpPr>
        <xdr:cNvPr id="566" name="n_2aveValue【学校施設】&#10;有形固定資産減価償却率">
          <a:extLst>
            <a:ext uri="{FF2B5EF4-FFF2-40B4-BE49-F238E27FC236}">
              <a16:creationId xmlns:a16="http://schemas.microsoft.com/office/drawing/2014/main" id="{C2DA0517-335F-4F47-83F6-7B01CD93BA64}"/>
            </a:ext>
          </a:extLst>
        </xdr:cNvPr>
        <xdr:cNvSpPr txBox="1"/>
      </xdr:nvSpPr>
      <xdr:spPr>
        <a:xfrm>
          <a:off x="14389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93362</xdr:rowOff>
    </xdr:from>
    <xdr:ext cx="405111" cy="259045"/>
    <xdr:sp macro="" textlink="">
      <xdr:nvSpPr>
        <xdr:cNvPr id="567" name="n_3aveValue【学校施設】&#10;有形固定資産減価償却率">
          <a:extLst>
            <a:ext uri="{FF2B5EF4-FFF2-40B4-BE49-F238E27FC236}">
              <a16:creationId xmlns:a16="http://schemas.microsoft.com/office/drawing/2014/main" id="{F20288A6-E081-4E09-89BB-51E47F731C0E}"/>
            </a:ext>
          </a:extLst>
        </xdr:cNvPr>
        <xdr:cNvSpPr txBox="1"/>
      </xdr:nvSpPr>
      <xdr:spPr>
        <a:xfrm>
          <a:off x="13500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76217</xdr:rowOff>
    </xdr:from>
    <xdr:ext cx="405111" cy="259045"/>
    <xdr:sp macro="" textlink="">
      <xdr:nvSpPr>
        <xdr:cNvPr id="568" name="n_4aveValue【学校施設】&#10;有形固定資産減価償却率">
          <a:extLst>
            <a:ext uri="{FF2B5EF4-FFF2-40B4-BE49-F238E27FC236}">
              <a16:creationId xmlns:a16="http://schemas.microsoft.com/office/drawing/2014/main" id="{DFFFC8E4-DC40-44AD-ACBA-5E1EF54E0644}"/>
            </a:ext>
          </a:extLst>
        </xdr:cNvPr>
        <xdr:cNvSpPr txBox="1"/>
      </xdr:nvSpPr>
      <xdr:spPr>
        <a:xfrm>
          <a:off x="12611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111142</xdr:rowOff>
    </xdr:from>
    <xdr:ext cx="405111" cy="259045"/>
    <xdr:sp macro="" textlink="">
      <xdr:nvSpPr>
        <xdr:cNvPr id="569" name="n_1mainValue【学校施設】&#10;有形固定資産減価償却率">
          <a:extLst>
            <a:ext uri="{FF2B5EF4-FFF2-40B4-BE49-F238E27FC236}">
              <a16:creationId xmlns:a16="http://schemas.microsoft.com/office/drawing/2014/main" id="{76320812-37A2-4311-B97C-51D85E06ACDF}"/>
            </a:ext>
          </a:extLst>
        </xdr:cNvPr>
        <xdr:cNvSpPr txBox="1"/>
      </xdr:nvSpPr>
      <xdr:spPr>
        <a:xfrm>
          <a:off x="1526604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13987</xdr:rowOff>
    </xdr:from>
    <xdr:ext cx="405111" cy="259045"/>
    <xdr:sp macro="" textlink="">
      <xdr:nvSpPr>
        <xdr:cNvPr id="570" name="n_2mainValue【学校施設】&#10;有形固定資産減価償却率">
          <a:extLst>
            <a:ext uri="{FF2B5EF4-FFF2-40B4-BE49-F238E27FC236}">
              <a16:creationId xmlns:a16="http://schemas.microsoft.com/office/drawing/2014/main" id="{FBB5AEDE-6C0E-4336-A5C3-72837DD48854}"/>
            </a:ext>
          </a:extLst>
        </xdr:cNvPr>
        <xdr:cNvSpPr txBox="1"/>
      </xdr:nvSpPr>
      <xdr:spPr>
        <a:xfrm>
          <a:off x="14389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154957</xdr:rowOff>
    </xdr:from>
    <xdr:ext cx="405111" cy="259045"/>
    <xdr:sp macro="" textlink="">
      <xdr:nvSpPr>
        <xdr:cNvPr id="571" name="n_3mainValue【学校施設】&#10;有形固定資産減価償却率">
          <a:extLst>
            <a:ext uri="{FF2B5EF4-FFF2-40B4-BE49-F238E27FC236}">
              <a16:creationId xmlns:a16="http://schemas.microsoft.com/office/drawing/2014/main" id="{CAA828D2-3AD7-4BDC-8CCF-D5CEDF288113}"/>
            </a:ext>
          </a:extLst>
        </xdr:cNvPr>
        <xdr:cNvSpPr txBox="1"/>
      </xdr:nvSpPr>
      <xdr:spPr>
        <a:xfrm>
          <a:off x="13500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19702</xdr:rowOff>
    </xdr:from>
    <xdr:ext cx="405111" cy="259045"/>
    <xdr:sp macro="" textlink="">
      <xdr:nvSpPr>
        <xdr:cNvPr id="572" name="n_4mainValue【学校施設】&#10;有形固定資産減価償却率">
          <a:extLst>
            <a:ext uri="{FF2B5EF4-FFF2-40B4-BE49-F238E27FC236}">
              <a16:creationId xmlns:a16="http://schemas.microsoft.com/office/drawing/2014/main" id="{35363AB7-796F-49C5-9933-122228FF1E79}"/>
            </a:ext>
          </a:extLst>
        </xdr:cNvPr>
        <xdr:cNvSpPr txBox="1"/>
      </xdr:nvSpPr>
      <xdr:spPr>
        <a:xfrm>
          <a:off x="12611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4670EE27-9A70-4107-8D38-6152CEC1F9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BD101667-FB73-42F9-BD12-5C0B7AB023D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A54B241E-27C3-4C02-AC8F-74775392306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8F115D75-DED9-4637-82AA-745C384ED6B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A1146FA0-2A01-4212-9E4D-4142D597BB3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9F000AAC-B9D9-47D1-A068-DB25D1C68F6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6E1AB16A-218F-401F-BE3C-B696899C09E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C40FB0D-0DE2-43CC-9BCF-581C2AE44AD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FA7E8A84-85A5-499A-BC11-BA1EF4CBC00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9E6EE83D-02ED-4869-9CE3-14CE1C6CE8F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3" name="直線コネクタ 582">
          <a:extLst>
            <a:ext uri="{FF2B5EF4-FFF2-40B4-BE49-F238E27FC236}">
              <a16:creationId xmlns:a16="http://schemas.microsoft.com/office/drawing/2014/main" id="{25E3F576-5293-4631-B774-A2E3E4E86CD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4" name="テキスト ボックス 583">
          <a:extLst>
            <a:ext uri="{FF2B5EF4-FFF2-40B4-BE49-F238E27FC236}">
              <a16:creationId xmlns:a16="http://schemas.microsoft.com/office/drawing/2014/main" id="{1063D30B-9BE9-457B-82D9-7A5F907DC40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5" name="直線コネクタ 584">
          <a:extLst>
            <a:ext uri="{FF2B5EF4-FFF2-40B4-BE49-F238E27FC236}">
              <a16:creationId xmlns:a16="http://schemas.microsoft.com/office/drawing/2014/main" id="{11FA62F9-DAC2-42A0-BF41-26772526FFD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6" name="テキスト ボックス 585">
          <a:extLst>
            <a:ext uri="{FF2B5EF4-FFF2-40B4-BE49-F238E27FC236}">
              <a16:creationId xmlns:a16="http://schemas.microsoft.com/office/drawing/2014/main" id="{E9636803-82FB-4459-81F1-20D538FD518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7" name="直線コネクタ 586">
          <a:extLst>
            <a:ext uri="{FF2B5EF4-FFF2-40B4-BE49-F238E27FC236}">
              <a16:creationId xmlns:a16="http://schemas.microsoft.com/office/drawing/2014/main" id="{1B3CFDAA-165B-4648-AF06-50D63A7832E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8" name="テキスト ボックス 587">
          <a:extLst>
            <a:ext uri="{FF2B5EF4-FFF2-40B4-BE49-F238E27FC236}">
              <a16:creationId xmlns:a16="http://schemas.microsoft.com/office/drawing/2014/main" id="{E089E9A3-CACE-468E-8A52-DCC57D46CCA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9" name="直線コネクタ 588">
          <a:extLst>
            <a:ext uri="{FF2B5EF4-FFF2-40B4-BE49-F238E27FC236}">
              <a16:creationId xmlns:a16="http://schemas.microsoft.com/office/drawing/2014/main" id="{C28A3AD6-6B79-4653-BC01-815EF1EFBA5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0" name="テキスト ボックス 589">
          <a:extLst>
            <a:ext uri="{FF2B5EF4-FFF2-40B4-BE49-F238E27FC236}">
              <a16:creationId xmlns:a16="http://schemas.microsoft.com/office/drawing/2014/main" id="{EB618D66-3353-4C35-87A3-A5CB78EBDEF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1" name="直線コネクタ 590">
          <a:extLst>
            <a:ext uri="{FF2B5EF4-FFF2-40B4-BE49-F238E27FC236}">
              <a16:creationId xmlns:a16="http://schemas.microsoft.com/office/drawing/2014/main" id="{CC6E445F-08E0-43C2-9C8C-43AD547A84B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2" name="テキスト ボックス 591">
          <a:extLst>
            <a:ext uri="{FF2B5EF4-FFF2-40B4-BE49-F238E27FC236}">
              <a16:creationId xmlns:a16="http://schemas.microsoft.com/office/drawing/2014/main" id="{60165280-3689-4016-840E-9DFCF9F13F8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a:extLst>
            <a:ext uri="{FF2B5EF4-FFF2-40B4-BE49-F238E27FC236}">
              <a16:creationId xmlns:a16="http://schemas.microsoft.com/office/drawing/2014/main" id="{0A1AE598-B5DF-4389-AF96-04AE0E291B0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a:extLst>
            <a:ext uri="{FF2B5EF4-FFF2-40B4-BE49-F238E27FC236}">
              <a16:creationId xmlns:a16="http://schemas.microsoft.com/office/drawing/2014/main" id="{2D5DB8B6-3F4C-4B5F-B9EF-D8ED856EF48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a:extLst>
            <a:ext uri="{FF2B5EF4-FFF2-40B4-BE49-F238E27FC236}">
              <a16:creationId xmlns:a16="http://schemas.microsoft.com/office/drawing/2014/main" id="{E65EBABB-2BF6-460F-A502-7ED5BF7C45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16193</xdr:rowOff>
    </xdr:from>
    <xdr:to>
      <xdr:col>116</xdr:col>
      <xdr:colOff>62864</xdr:colOff>
      <xdr:row>63</xdr:row>
      <xdr:rowOff>105537</xdr:rowOff>
    </xdr:to>
    <xdr:cxnSp macro="">
      <xdr:nvCxnSpPr>
        <xdr:cNvPr id="596" name="直線コネクタ 595">
          <a:extLst>
            <a:ext uri="{FF2B5EF4-FFF2-40B4-BE49-F238E27FC236}">
              <a16:creationId xmlns:a16="http://schemas.microsoft.com/office/drawing/2014/main" id="{7D2C0A97-BCE4-4E2F-A7D1-41EE08DF43F2}"/>
            </a:ext>
          </a:extLst>
        </xdr:cNvPr>
        <xdr:cNvCxnSpPr/>
      </xdr:nvCxnSpPr>
      <xdr:spPr>
        <a:xfrm flipV="1">
          <a:off x="22160864" y="9617393"/>
          <a:ext cx="0" cy="1289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109364</xdr:rowOff>
    </xdr:from>
    <xdr:ext cx="469744" cy="259045"/>
    <xdr:sp macro="" textlink="">
      <xdr:nvSpPr>
        <xdr:cNvPr id="597" name="【学校施設】&#10;一人当たり面積最小値テキスト">
          <a:extLst>
            <a:ext uri="{FF2B5EF4-FFF2-40B4-BE49-F238E27FC236}">
              <a16:creationId xmlns:a16="http://schemas.microsoft.com/office/drawing/2014/main" id="{0759E35F-C396-4EB5-AEF0-BAF23C38679C}"/>
            </a:ext>
          </a:extLst>
        </xdr:cNvPr>
        <xdr:cNvSpPr txBox="1"/>
      </xdr:nvSpPr>
      <xdr:spPr>
        <a:xfrm>
          <a:off x="22199600" y="1091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105537</xdr:rowOff>
    </xdr:from>
    <xdr:to>
      <xdr:col>116</xdr:col>
      <xdr:colOff>152400</xdr:colOff>
      <xdr:row>63</xdr:row>
      <xdr:rowOff>105537</xdr:rowOff>
    </xdr:to>
    <xdr:cxnSp macro="">
      <xdr:nvCxnSpPr>
        <xdr:cNvPr id="598" name="直線コネクタ 597">
          <a:extLst>
            <a:ext uri="{FF2B5EF4-FFF2-40B4-BE49-F238E27FC236}">
              <a16:creationId xmlns:a16="http://schemas.microsoft.com/office/drawing/2014/main" id="{9F5702A7-FF64-4ED0-ACC4-9175257B3E0A}"/>
            </a:ext>
          </a:extLst>
        </xdr:cNvPr>
        <xdr:cNvCxnSpPr/>
      </xdr:nvCxnSpPr>
      <xdr:spPr>
        <a:xfrm>
          <a:off x="22072600" y="109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134320</xdr:rowOff>
    </xdr:from>
    <xdr:ext cx="469744" cy="259045"/>
    <xdr:sp macro="" textlink="">
      <xdr:nvSpPr>
        <xdr:cNvPr id="599" name="【学校施設】&#10;一人当たり面積最大値テキスト">
          <a:extLst>
            <a:ext uri="{FF2B5EF4-FFF2-40B4-BE49-F238E27FC236}">
              <a16:creationId xmlns:a16="http://schemas.microsoft.com/office/drawing/2014/main" id="{71628A6F-4A6D-42A2-AA94-9304AC3F28F1}"/>
            </a:ext>
          </a:extLst>
        </xdr:cNvPr>
        <xdr:cNvSpPr txBox="1"/>
      </xdr:nvSpPr>
      <xdr:spPr>
        <a:xfrm>
          <a:off x="22199600" y="93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16193</xdr:rowOff>
    </xdr:from>
    <xdr:to>
      <xdr:col>116</xdr:col>
      <xdr:colOff>152400</xdr:colOff>
      <xdr:row>56</xdr:row>
      <xdr:rowOff>16193</xdr:rowOff>
    </xdr:to>
    <xdr:cxnSp macro="">
      <xdr:nvCxnSpPr>
        <xdr:cNvPr id="600" name="直線コネクタ 599">
          <a:extLst>
            <a:ext uri="{FF2B5EF4-FFF2-40B4-BE49-F238E27FC236}">
              <a16:creationId xmlns:a16="http://schemas.microsoft.com/office/drawing/2014/main" id="{A4B8155D-8814-4F06-B3A2-3F9F6DFF48F6}"/>
            </a:ext>
          </a:extLst>
        </xdr:cNvPr>
        <xdr:cNvCxnSpPr/>
      </xdr:nvCxnSpPr>
      <xdr:spPr>
        <a:xfrm>
          <a:off x="22072600" y="96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167276</xdr:rowOff>
    </xdr:from>
    <xdr:ext cx="469744" cy="259045"/>
    <xdr:sp macro="" textlink="">
      <xdr:nvSpPr>
        <xdr:cNvPr id="601" name="【学校施設】&#10;一人当たり面積平均値テキスト">
          <a:extLst>
            <a:ext uri="{FF2B5EF4-FFF2-40B4-BE49-F238E27FC236}">
              <a16:creationId xmlns:a16="http://schemas.microsoft.com/office/drawing/2014/main" id="{68CBCAF8-018E-4FCA-B5C7-BE80EF770A12}"/>
            </a:ext>
          </a:extLst>
        </xdr:cNvPr>
        <xdr:cNvSpPr txBox="1"/>
      </xdr:nvSpPr>
      <xdr:spPr>
        <a:xfrm>
          <a:off x="22199600" y="10454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17399</xdr:rowOff>
    </xdr:from>
    <xdr:to>
      <xdr:col>116</xdr:col>
      <xdr:colOff>114300</xdr:colOff>
      <xdr:row>61</xdr:row>
      <xdr:rowOff>118999</xdr:rowOff>
    </xdr:to>
    <xdr:sp macro="" textlink="">
      <xdr:nvSpPr>
        <xdr:cNvPr id="602" name="フローチャート: 判断 601">
          <a:extLst>
            <a:ext uri="{FF2B5EF4-FFF2-40B4-BE49-F238E27FC236}">
              <a16:creationId xmlns:a16="http://schemas.microsoft.com/office/drawing/2014/main" id="{5444E356-349C-43C4-8306-A94046720A26}"/>
            </a:ext>
          </a:extLst>
        </xdr:cNvPr>
        <xdr:cNvSpPr/>
      </xdr:nvSpPr>
      <xdr:spPr>
        <a:xfrm>
          <a:off x="22110700" y="10475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17970</xdr:rowOff>
    </xdr:from>
    <xdr:to>
      <xdr:col>112</xdr:col>
      <xdr:colOff>38100</xdr:colOff>
      <xdr:row>61</xdr:row>
      <xdr:rowOff>119570</xdr:rowOff>
    </xdr:to>
    <xdr:sp macro="" textlink="">
      <xdr:nvSpPr>
        <xdr:cNvPr id="603" name="フローチャート: 判断 602">
          <a:extLst>
            <a:ext uri="{FF2B5EF4-FFF2-40B4-BE49-F238E27FC236}">
              <a16:creationId xmlns:a16="http://schemas.microsoft.com/office/drawing/2014/main" id="{3F6A18FE-32B1-4563-B2C6-59235F073DA2}"/>
            </a:ext>
          </a:extLst>
        </xdr:cNvPr>
        <xdr:cNvSpPr/>
      </xdr:nvSpPr>
      <xdr:spPr>
        <a:xfrm>
          <a:off x="21272500" y="1047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28067</xdr:rowOff>
    </xdr:from>
    <xdr:to>
      <xdr:col>107</xdr:col>
      <xdr:colOff>101600</xdr:colOff>
      <xdr:row>61</xdr:row>
      <xdr:rowOff>129667</xdr:rowOff>
    </xdr:to>
    <xdr:sp macro="" textlink="">
      <xdr:nvSpPr>
        <xdr:cNvPr id="604" name="フローチャート: 判断 603">
          <a:extLst>
            <a:ext uri="{FF2B5EF4-FFF2-40B4-BE49-F238E27FC236}">
              <a16:creationId xmlns:a16="http://schemas.microsoft.com/office/drawing/2014/main" id="{BDE4D671-A7EA-402A-B724-66FC6CB362EA}"/>
            </a:ext>
          </a:extLst>
        </xdr:cNvPr>
        <xdr:cNvSpPr/>
      </xdr:nvSpPr>
      <xdr:spPr>
        <a:xfrm>
          <a:off x="20383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51308</xdr:rowOff>
    </xdr:from>
    <xdr:to>
      <xdr:col>102</xdr:col>
      <xdr:colOff>165100</xdr:colOff>
      <xdr:row>61</xdr:row>
      <xdr:rowOff>152908</xdr:rowOff>
    </xdr:to>
    <xdr:sp macro="" textlink="">
      <xdr:nvSpPr>
        <xdr:cNvPr id="605" name="フローチャート: 判断 604">
          <a:extLst>
            <a:ext uri="{FF2B5EF4-FFF2-40B4-BE49-F238E27FC236}">
              <a16:creationId xmlns:a16="http://schemas.microsoft.com/office/drawing/2014/main" id="{F4FDA66E-4A17-4075-AD3A-801472031096}"/>
            </a:ext>
          </a:extLst>
        </xdr:cNvPr>
        <xdr:cNvSpPr/>
      </xdr:nvSpPr>
      <xdr:spPr>
        <a:xfrm>
          <a:off x="19494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62357</xdr:rowOff>
    </xdr:from>
    <xdr:to>
      <xdr:col>98</xdr:col>
      <xdr:colOff>38100</xdr:colOff>
      <xdr:row>61</xdr:row>
      <xdr:rowOff>163957</xdr:rowOff>
    </xdr:to>
    <xdr:sp macro="" textlink="">
      <xdr:nvSpPr>
        <xdr:cNvPr id="606" name="フローチャート: 判断 605">
          <a:extLst>
            <a:ext uri="{FF2B5EF4-FFF2-40B4-BE49-F238E27FC236}">
              <a16:creationId xmlns:a16="http://schemas.microsoft.com/office/drawing/2014/main" id="{0404E7EF-95A5-4AA5-ABF1-5114B01774A6}"/>
            </a:ext>
          </a:extLst>
        </xdr:cNvPr>
        <xdr:cNvSpPr/>
      </xdr:nvSpPr>
      <xdr:spPr>
        <a:xfrm>
          <a:off x="18605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88F96CE-FE0E-4B63-82D8-4E5E3AF2BD3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4E66815-C205-40B7-9A5D-1BF0754FF65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29E81CB-6CE5-4954-8333-84AAC8B3CA9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B530A92-506A-459D-A23F-5646D240D78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5D48D50E-CD41-4A64-9885-C51779AB70B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93790</xdr:rowOff>
    </xdr:from>
    <xdr:to>
      <xdr:col>116</xdr:col>
      <xdr:colOff>114300</xdr:colOff>
      <xdr:row>58</xdr:row>
      <xdr:rowOff>23940</xdr:rowOff>
    </xdr:to>
    <xdr:sp macro="" textlink="">
      <xdr:nvSpPr>
        <xdr:cNvPr id="612" name="楕円 611">
          <a:extLst>
            <a:ext uri="{FF2B5EF4-FFF2-40B4-BE49-F238E27FC236}">
              <a16:creationId xmlns:a16="http://schemas.microsoft.com/office/drawing/2014/main" id="{00C28A71-9A30-4C0F-8293-706EB9880345}"/>
            </a:ext>
          </a:extLst>
        </xdr:cNvPr>
        <xdr:cNvSpPr/>
      </xdr:nvSpPr>
      <xdr:spPr>
        <a:xfrm>
          <a:off x="22110700" y="986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116667</xdr:rowOff>
    </xdr:from>
    <xdr:ext cx="469744" cy="259045"/>
    <xdr:sp macro="" textlink="">
      <xdr:nvSpPr>
        <xdr:cNvPr id="613" name="【学校施設】&#10;一人当たり面積該当値テキスト">
          <a:extLst>
            <a:ext uri="{FF2B5EF4-FFF2-40B4-BE49-F238E27FC236}">
              <a16:creationId xmlns:a16="http://schemas.microsoft.com/office/drawing/2014/main" id="{B3D70E4D-4B2C-4D8F-B0EC-2EFB04E02B60}"/>
            </a:ext>
          </a:extLst>
        </xdr:cNvPr>
        <xdr:cNvSpPr txBox="1"/>
      </xdr:nvSpPr>
      <xdr:spPr>
        <a:xfrm>
          <a:off x="22199600" y="971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126556</xdr:rowOff>
    </xdr:from>
    <xdr:to>
      <xdr:col>112</xdr:col>
      <xdr:colOff>38100</xdr:colOff>
      <xdr:row>58</xdr:row>
      <xdr:rowOff>56706</xdr:rowOff>
    </xdr:to>
    <xdr:sp macro="" textlink="">
      <xdr:nvSpPr>
        <xdr:cNvPr id="614" name="楕円 613">
          <a:extLst>
            <a:ext uri="{FF2B5EF4-FFF2-40B4-BE49-F238E27FC236}">
              <a16:creationId xmlns:a16="http://schemas.microsoft.com/office/drawing/2014/main" id="{1795749D-8708-4DEF-A79E-F915EA18D704}"/>
            </a:ext>
          </a:extLst>
        </xdr:cNvPr>
        <xdr:cNvSpPr/>
      </xdr:nvSpPr>
      <xdr:spPr>
        <a:xfrm>
          <a:off x="21272500" y="989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144590</xdr:rowOff>
    </xdr:from>
    <xdr:to>
      <xdr:col>116</xdr:col>
      <xdr:colOff>63500</xdr:colOff>
      <xdr:row>58</xdr:row>
      <xdr:rowOff>5906</xdr:rowOff>
    </xdr:to>
    <xdr:cxnSp macro="">
      <xdr:nvCxnSpPr>
        <xdr:cNvPr id="615" name="直線コネクタ 614">
          <a:extLst>
            <a:ext uri="{FF2B5EF4-FFF2-40B4-BE49-F238E27FC236}">
              <a16:creationId xmlns:a16="http://schemas.microsoft.com/office/drawing/2014/main" id="{72461C78-BB71-45B1-8B36-1A8173371021}"/>
            </a:ext>
          </a:extLst>
        </xdr:cNvPr>
        <xdr:cNvCxnSpPr/>
      </xdr:nvCxnSpPr>
      <xdr:spPr>
        <a:xfrm flipV="1">
          <a:off x="21323300" y="9917240"/>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1778</xdr:rowOff>
    </xdr:from>
    <xdr:to>
      <xdr:col>107</xdr:col>
      <xdr:colOff>101600</xdr:colOff>
      <xdr:row>58</xdr:row>
      <xdr:rowOff>103378</xdr:rowOff>
    </xdr:to>
    <xdr:sp macro="" textlink="">
      <xdr:nvSpPr>
        <xdr:cNvPr id="616" name="楕円 615">
          <a:extLst>
            <a:ext uri="{FF2B5EF4-FFF2-40B4-BE49-F238E27FC236}">
              <a16:creationId xmlns:a16="http://schemas.microsoft.com/office/drawing/2014/main" id="{7DF9B51E-E40E-45B4-8620-F830195ADAEC}"/>
            </a:ext>
          </a:extLst>
        </xdr:cNvPr>
        <xdr:cNvSpPr/>
      </xdr:nvSpPr>
      <xdr:spPr>
        <a:xfrm>
          <a:off x="20383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5906</xdr:rowOff>
    </xdr:from>
    <xdr:to>
      <xdr:col>111</xdr:col>
      <xdr:colOff>177800</xdr:colOff>
      <xdr:row>58</xdr:row>
      <xdr:rowOff>52578</xdr:rowOff>
    </xdr:to>
    <xdr:cxnSp macro="">
      <xdr:nvCxnSpPr>
        <xdr:cNvPr id="617" name="直線コネクタ 616">
          <a:extLst>
            <a:ext uri="{FF2B5EF4-FFF2-40B4-BE49-F238E27FC236}">
              <a16:creationId xmlns:a16="http://schemas.microsoft.com/office/drawing/2014/main" id="{77F25ADF-D4FF-4B19-B877-DB2E6779CAE1}"/>
            </a:ext>
          </a:extLst>
        </xdr:cNvPr>
        <xdr:cNvCxnSpPr/>
      </xdr:nvCxnSpPr>
      <xdr:spPr>
        <a:xfrm flipV="1">
          <a:off x="20434300" y="9950006"/>
          <a:ext cx="889000" cy="4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25400</xdr:rowOff>
    </xdr:from>
    <xdr:to>
      <xdr:col>102</xdr:col>
      <xdr:colOff>165100</xdr:colOff>
      <xdr:row>58</xdr:row>
      <xdr:rowOff>127000</xdr:rowOff>
    </xdr:to>
    <xdr:sp macro="" textlink="">
      <xdr:nvSpPr>
        <xdr:cNvPr id="618" name="楕円 617">
          <a:extLst>
            <a:ext uri="{FF2B5EF4-FFF2-40B4-BE49-F238E27FC236}">
              <a16:creationId xmlns:a16="http://schemas.microsoft.com/office/drawing/2014/main" id="{7CB30388-6281-4F38-9ECD-4C052C97669B}"/>
            </a:ext>
          </a:extLst>
        </xdr:cNvPr>
        <xdr:cNvSpPr/>
      </xdr:nvSpPr>
      <xdr:spPr>
        <a:xfrm>
          <a:off x="19494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52578</xdr:rowOff>
    </xdr:from>
    <xdr:to>
      <xdr:col>107</xdr:col>
      <xdr:colOff>50800</xdr:colOff>
      <xdr:row>58</xdr:row>
      <xdr:rowOff>76200</xdr:rowOff>
    </xdr:to>
    <xdr:cxnSp macro="">
      <xdr:nvCxnSpPr>
        <xdr:cNvPr id="619" name="直線コネクタ 618">
          <a:extLst>
            <a:ext uri="{FF2B5EF4-FFF2-40B4-BE49-F238E27FC236}">
              <a16:creationId xmlns:a16="http://schemas.microsoft.com/office/drawing/2014/main" id="{21755695-E052-4320-B33B-5D13B7309986}"/>
            </a:ext>
          </a:extLst>
        </xdr:cNvPr>
        <xdr:cNvCxnSpPr/>
      </xdr:nvCxnSpPr>
      <xdr:spPr>
        <a:xfrm flipV="1">
          <a:off x="19545300" y="999667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52832</xdr:rowOff>
    </xdr:from>
    <xdr:to>
      <xdr:col>98</xdr:col>
      <xdr:colOff>38100</xdr:colOff>
      <xdr:row>58</xdr:row>
      <xdr:rowOff>154432</xdr:rowOff>
    </xdr:to>
    <xdr:sp macro="" textlink="">
      <xdr:nvSpPr>
        <xdr:cNvPr id="620" name="楕円 619">
          <a:extLst>
            <a:ext uri="{FF2B5EF4-FFF2-40B4-BE49-F238E27FC236}">
              <a16:creationId xmlns:a16="http://schemas.microsoft.com/office/drawing/2014/main" id="{43C1EB99-DEB6-485A-99B5-F1F2797894BC}"/>
            </a:ext>
          </a:extLst>
        </xdr:cNvPr>
        <xdr:cNvSpPr/>
      </xdr:nvSpPr>
      <xdr:spPr>
        <a:xfrm>
          <a:off x="18605500" y="999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76200</xdr:rowOff>
    </xdr:from>
    <xdr:to>
      <xdr:col>102</xdr:col>
      <xdr:colOff>114300</xdr:colOff>
      <xdr:row>58</xdr:row>
      <xdr:rowOff>103632</xdr:rowOff>
    </xdr:to>
    <xdr:cxnSp macro="">
      <xdr:nvCxnSpPr>
        <xdr:cNvPr id="621" name="直線コネクタ 620">
          <a:extLst>
            <a:ext uri="{FF2B5EF4-FFF2-40B4-BE49-F238E27FC236}">
              <a16:creationId xmlns:a16="http://schemas.microsoft.com/office/drawing/2014/main" id="{D7EA83B7-E318-4687-92B8-F1AC9BBA63A0}"/>
            </a:ext>
          </a:extLst>
        </xdr:cNvPr>
        <xdr:cNvCxnSpPr/>
      </xdr:nvCxnSpPr>
      <xdr:spPr>
        <a:xfrm flipV="1">
          <a:off x="18656300" y="100203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110697</xdr:rowOff>
    </xdr:from>
    <xdr:ext cx="469744" cy="259045"/>
    <xdr:sp macro="" textlink="">
      <xdr:nvSpPr>
        <xdr:cNvPr id="622" name="n_1aveValue【学校施設】&#10;一人当たり面積">
          <a:extLst>
            <a:ext uri="{FF2B5EF4-FFF2-40B4-BE49-F238E27FC236}">
              <a16:creationId xmlns:a16="http://schemas.microsoft.com/office/drawing/2014/main" id="{12FBCA39-7DA7-4512-ADDE-51A5E062E1C3}"/>
            </a:ext>
          </a:extLst>
        </xdr:cNvPr>
        <xdr:cNvSpPr txBox="1"/>
      </xdr:nvSpPr>
      <xdr:spPr>
        <a:xfrm>
          <a:off x="21075727" y="1056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120794</xdr:rowOff>
    </xdr:from>
    <xdr:ext cx="469744" cy="259045"/>
    <xdr:sp macro="" textlink="">
      <xdr:nvSpPr>
        <xdr:cNvPr id="623" name="n_2aveValue【学校施設】&#10;一人当たり面積">
          <a:extLst>
            <a:ext uri="{FF2B5EF4-FFF2-40B4-BE49-F238E27FC236}">
              <a16:creationId xmlns:a16="http://schemas.microsoft.com/office/drawing/2014/main" id="{2F50D52E-8B23-4C0A-A427-8054BAE859E4}"/>
            </a:ext>
          </a:extLst>
        </xdr:cNvPr>
        <xdr:cNvSpPr txBox="1"/>
      </xdr:nvSpPr>
      <xdr:spPr>
        <a:xfrm>
          <a:off x="20199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144035</xdr:rowOff>
    </xdr:from>
    <xdr:ext cx="469744" cy="259045"/>
    <xdr:sp macro="" textlink="">
      <xdr:nvSpPr>
        <xdr:cNvPr id="624" name="n_3aveValue【学校施設】&#10;一人当たり面積">
          <a:extLst>
            <a:ext uri="{FF2B5EF4-FFF2-40B4-BE49-F238E27FC236}">
              <a16:creationId xmlns:a16="http://schemas.microsoft.com/office/drawing/2014/main" id="{6F2542DE-AABE-4FBA-970C-23D6D61504E8}"/>
            </a:ext>
          </a:extLst>
        </xdr:cNvPr>
        <xdr:cNvSpPr txBox="1"/>
      </xdr:nvSpPr>
      <xdr:spPr>
        <a:xfrm>
          <a:off x="19310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155084</xdr:rowOff>
    </xdr:from>
    <xdr:ext cx="469744" cy="259045"/>
    <xdr:sp macro="" textlink="">
      <xdr:nvSpPr>
        <xdr:cNvPr id="625" name="n_4aveValue【学校施設】&#10;一人当たり面積">
          <a:extLst>
            <a:ext uri="{FF2B5EF4-FFF2-40B4-BE49-F238E27FC236}">
              <a16:creationId xmlns:a16="http://schemas.microsoft.com/office/drawing/2014/main" id="{B970B309-5E6A-4BDC-8C32-6D88A6A06021}"/>
            </a:ext>
          </a:extLst>
        </xdr:cNvPr>
        <xdr:cNvSpPr txBox="1"/>
      </xdr:nvSpPr>
      <xdr:spPr>
        <a:xfrm>
          <a:off x="18421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73233</xdr:rowOff>
    </xdr:from>
    <xdr:ext cx="469744" cy="259045"/>
    <xdr:sp macro="" textlink="">
      <xdr:nvSpPr>
        <xdr:cNvPr id="626" name="n_1mainValue【学校施設】&#10;一人当たり面積">
          <a:extLst>
            <a:ext uri="{FF2B5EF4-FFF2-40B4-BE49-F238E27FC236}">
              <a16:creationId xmlns:a16="http://schemas.microsoft.com/office/drawing/2014/main" id="{4B0F6993-087F-49D5-91C0-7479E06BF5A1}"/>
            </a:ext>
          </a:extLst>
        </xdr:cNvPr>
        <xdr:cNvSpPr txBox="1"/>
      </xdr:nvSpPr>
      <xdr:spPr>
        <a:xfrm>
          <a:off x="21075727" y="967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119905</xdr:rowOff>
    </xdr:from>
    <xdr:ext cx="469744" cy="259045"/>
    <xdr:sp macro="" textlink="">
      <xdr:nvSpPr>
        <xdr:cNvPr id="627" name="n_2mainValue【学校施設】&#10;一人当たり面積">
          <a:extLst>
            <a:ext uri="{FF2B5EF4-FFF2-40B4-BE49-F238E27FC236}">
              <a16:creationId xmlns:a16="http://schemas.microsoft.com/office/drawing/2014/main" id="{B96E5E8F-77A7-4200-B902-6B0E1ECB24AD}"/>
            </a:ext>
          </a:extLst>
        </xdr:cNvPr>
        <xdr:cNvSpPr txBox="1"/>
      </xdr:nvSpPr>
      <xdr:spPr>
        <a:xfrm>
          <a:off x="20199427" y="97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143527</xdr:rowOff>
    </xdr:from>
    <xdr:ext cx="469744" cy="259045"/>
    <xdr:sp macro="" textlink="">
      <xdr:nvSpPr>
        <xdr:cNvPr id="628" name="n_3mainValue【学校施設】&#10;一人当たり面積">
          <a:extLst>
            <a:ext uri="{FF2B5EF4-FFF2-40B4-BE49-F238E27FC236}">
              <a16:creationId xmlns:a16="http://schemas.microsoft.com/office/drawing/2014/main" id="{839EDFB4-7569-4CD2-BDB2-8D1A1ACE214D}"/>
            </a:ext>
          </a:extLst>
        </xdr:cNvPr>
        <xdr:cNvSpPr txBox="1"/>
      </xdr:nvSpPr>
      <xdr:spPr>
        <a:xfrm>
          <a:off x="19310427" y="974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170959</xdr:rowOff>
    </xdr:from>
    <xdr:ext cx="469744" cy="259045"/>
    <xdr:sp macro="" textlink="">
      <xdr:nvSpPr>
        <xdr:cNvPr id="629" name="n_4mainValue【学校施設】&#10;一人当たり面積">
          <a:extLst>
            <a:ext uri="{FF2B5EF4-FFF2-40B4-BE49-F238E27FC236}">
              <a16:creationId xmlns:a16="http://schemas.microsoft.com/office/drawing/2014/main" id="{104CBE0E-5110-4251-9244-6FBFA791A500}"/>
            </a:ext>
          </a:extLst>
        </xdr:cNvPr>
        <xdr:cNvSpPr txBox="1"/>
      </xdr:nvSpPr>
      <xdr:spPr>
        <a:xfrm>
          <a:off x="18421427" y="977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a:extLst>
            <a:ext uri="{FF2B5EF4-FFF2-40B4-BE49-F238E27FC236}">
              <a16:creationId xmlns:a16="http://schemas.microsoft.com/office/drawing/2014/main" id="{5BD5AD63-C3C3-4211-9AF1-65C191BCB57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a:extLst>
            <a:ext uri="{FF2B5EF4-FFF2-40B4-BE49-F238E27FC236}">
              <a16:creationId xmlns:a16="http://schemas.microsoft.com/office/drawing/2014/main" id="{DD6ECFE0-CC20-40A6-82D3-2224FF7734D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a:extLst>
            <a:ext uri="{FF2B5EF4-FFF2-40B4-BE49-F238E27FC236}">
              <a16:creationId xmlns:a16="http://schemas.microsoft.com/office/drawing/2014/main" id="{0DEDAAA9-D061-417A-8F73-9F4DD33FBB5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a:extLst>
            <a:ext uri="{FF2B5EF4-FFF2-40B4-BE49-F238E27FC236}">
              <a16:creationId xmlns:a16="http://schemas.microsoft.com/office/drawing/2014/main" id="{503F709D-B931-477E-8004-D5209C8D716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a:extLst>
            <a:ext uri="{FF2B5EF4-FFF2-40B4-BE49-F238E27FC236}">
              <a16:creationId xmlns:a16="http://schemas.microsoft.com/office/drawing/2014/main" id="{F485DBF4-8459-4C1E-A5E6-B886D6CC1F8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a:extLst>
            <a:ext uri="{FF2B5EF4-FFF2-40B4-BE49-F238E27FC236}">
              <a16:creationId xmlns:a16="http://schemas.microsoft.com/office/drawing/2014/main" id="{1D195382-5885-48D4-BA82-3846AE4DE5F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a:extLst>
            <a:ext uri="{FF2B5EF4-FFF2-40B4-BE49-F238E27FC236}">
              <a16:creationId xmlns:a16="http://schemas.microsoft.com/office/drawing/2014/main" id="{C9263230-C310-459B-AAAD-AEAB3E8851B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a:extLst>
            <a:ext uri="{FF2B5EF4-FFF2-40B4-BE49-F238E27FC236}">
              <a16:creationId xmlns:a16="http://schemas.microsoft.com/office/drawing/2014/main" id="{80E73F17-3438-4320-8D17-5813B52C682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a:extLst>
            <a:ext uri="{FF2B5EF4-FFF2-40B4-BE49-F238E27FC236}">
              <a16:creationId xmlns:a16="http://schemas.microsoft.com/office/drawing/2014/main" id="{FC2177A4-5120-4DBE-A2BF-C532310C07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a:extLst>
            <a:ext uri="{FF2B5EF4-FFF2-40B4-BE49-F238E27FC236}">
              <a16:creationId xmlns:a16="http://schemas.microsoft.com/office/drawing/2014/main" id="{CF8E4FC5-688F-4605-B782-DF487DE139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a:extLst>
            <a:ext uri="{FF2B5EF4-FFF2-40B4-BE49-F238E27FC236}">
              <a16:creationId xmlns:a16="http://schemas.microsoft.com/office/drawing/2014/main" id="{34329B18-FEEF-42BE-9215-FD3F52C732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a:extLst>
            <a:ext uri="{FF2B5EF4-FFF2-40B4-BE49-F238E27FC236}">
              <a16:creationId xmlns:a16="http://schemas.microsoft.com/office/drawing/2014/main" id="{9DD8B51D-0D06-4018-BED5-B7CE9B4E97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a:extLst>
            <a:ext uri="{FF2B5EF4-FFF2-40B4-BE49-F238E27FC236}">
              <a16:creationId xmlns:a16="http://schemas.microsoft.com/office/drawing/2014/main" id="{4C763501-0100-4B05-BE49-84F70A5D2FE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a:extLst>
            <a:ext uri="{FF2B5EF4-FFF2-40B4-BE49-F238E27FC236}">
              <a16:creationId xmlns:a16="http://schemas.microsoft.com/office/drawing/2014/main" id="{08E0575F-8331-4865-B663-C5A04D4821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a:extLst>
            <a:ext uri="{FF2B5EF4-FFF2-40B4-BE49-F238E27FC236}">
              <a16:creationId xmlns:a16="http://schemas.microsoft.com/office/drawing/2014/main" id="{EE22F940-CBA7-4878-AC45-28DDF768BF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a:extLst>
            <a:ext uri="{FF2B5EF4-FFF2-40B4-BE49-F238E27FC236}">
              <a16:creationId xmlns:a16="http://schemas.microsoft.com/office/drawing/2014/main" id="{62EF56F9-0BA3-4D76-B3BF-87F8E09CA2E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67215032-BACD-4F72-8121-29E7CC12E5F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1AC5984F-29C2-4A83-BCB4-E3CBDF11A0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D4FC5951-EB9A-416A-B033-DC72B25C97A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617AD3A9-ADB5-43B7-8D99-B635D65EF25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BD9C603D-59A0-42F4-BF96-6F992E73F7F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A8016986-1F01-40FB-9FA9-31F08D1B8B4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5ED76737-8BC0-4EB9-B5A7-CE9AE841E6B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BA8E8123-DDCE-4138-9AC6-6F12DC6A02B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C532E18C-143B-4054-82E2-BCEC768613E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5678DEF9-AD2E-47B3-AF8C-704930C7859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0D48A541-08BB-44B5-B3C0-20634F13331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7" name="直線コネクタ 656">
          <a:extLst>
            <a:ext uri="{FF2B5EF4-FFF2-40B4-BE49-F238E27FC236}">
              <a16:creationId xmlns:a16="http://schemas.microsoft.com/office/drawing/2014/main" id="{AF462D6E-9544-4FF2-84F2-366A7A60404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8" name="テキスト ボックス 657">
          <a:extLst>
            <a:ext uri="{FF2B5EF4-FFF2-40B4-BE49-F238E27FC236}">
              <a16:creationId xmlns:a16="http://schemas.microsoft.com/office/drawing/2014/main" id="{74218A54-EF27-4652-80DF-FC2498B61B4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9" name="直線コネクタ 658">
          <a:extLst>
            <a:ext uri="{FF2B5EF4-FFF2-40B4-BE49-F238E27FC236}">
              <a16:creationId xmlns:a16="http://schemas.microsoft.com/office/drawing/2014/main" id="{6E64E851-ED9A-45B6-BEE3-E62D73B4A2E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0" name="テキスト ボックス 659">
          <a:extLst>
            <a:ext uri="{FF2B5EF4-FFF2-40B4-BE49-F238E27FC236}">
              <a16:creationId xmlns:a16="http://schemas.microsoft.com/office/drawing/2014/main" id="{68925BAE-7C3E-4D05-8975-1DC763A48D1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1" name="直線コネクタ 660">
          <a:extLst>
            <a:ext uri="{FF2B5EF4-FFF2-40B4-BE49-F238E27FC236}">
              <a16:creationId xmlns:a16="http://schemas.microsoft.com/office/drawing/2014/main" id="{4175BC54-7EDA-429F-8A27-D4A610269B4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2" name="テキスト ボックス 661">
          <a:extLst>
            <a:ext uri="{FF2B5EF4-FFF2-40B4-BE49-F238E27FC236}">
              <a16:creationId xmlns:a16="http://schemas.microsoft.com/office/drawing/2014/main" id="{35666ECC-0BD0-4865-87DC-2341F8D5A32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3" name="直線コネクタ 662">
          <a:extLst>
            <a:ext uri="{FF2B5EF4-FFF2-40B4-BE49-F238E27FC236}">
              <a16:creationId xmlns:a16="http://schemas.microsoft.com/office/drawing/2014/main" id="{831F1C6C-FAB1-44ED-9EF6-8D2FFB7172D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4" name="テキスト ボックス 663">
          <a:extLst>
            <a:ext uri="{FF2B5EF4-FFF2-40B4-BE49-F238E27FC236}">
              <a16:creationId xmlns:a16="http://schemas.microsoft.com/office/drawing/2014/main" id="{3DE76942-493D-40BF-9297-AC3D5EA9E5C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5" name="直線コネクタ 664">
          <a:extLst>
            <a:ext uri="{FF2B5EF4-FFF2-40B4-BE49-F238E27FC236}">
              <a16:creationId xmlns:a16="http://schemas.microsoft.com/office/drawing/2014/main" id="{2D3C51AB-C8D6-4351-BA72-92C7C74F711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6" name="テキスト ボックス 665">
          <a:extLst>
            <a:ext uri="{FF2B5EF4-FFF2-40B4-BE49-F238E27FC236}">
              <a16:creationId xmlns:a16="http://schemas.microsoft.com/office/drawing/2014/main" id="{8243C4BE-284C-4094-A876-8257F8D42B7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BE91B1A2-FBD7-47DE-9662-7879BD005D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8" name="テキスト ボックス 667">
          <a:extLst>
            <a:ext uri="{FF2B5EF4-FFF2-40B4-BE49-F238E27FC236}">
              <a16:creationId xmlns:a16="http://schemas.microsoft.com/office/drawing/2014/main" id="{6490CBE9-0BD3-4084-A673-7B69235F365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E26855BA-889F-42FB-9AC8-87FA497E64E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133350</xdr:rowOff>
    </xdr:from>
    <xdr:to>
      <xdr:col>85</xdr:col>
      <xdr:colOff>126364</xdr:colOff>
      <xdr:row>108</xdr:row>
      <xdr:rowOff>152400</xdr:rowOff>
    </xdr:to>
    <xdr:cxnSp macro="">
      <xdr:nvCxnSpPr>
        <xdr:cNvPr id="670" name="直線コネクタ 669">
          <a:extLst>
            <a:ext uri="{FF2B5EF4-FFF2-40B4-BE49-F238E27FC236}">
              <a16:creationId xmlns:a16="http://schemas.microsoft.com/office/drawing/2014/main" id="{172EFCEB-27C7-436F-8F4F-1A895FDB25D1}"/>
            </a:ext>
          </a:extLst>
        </xdr:cNvPr>
        <xdr:cNvCxnSpPr/>
      </xdr:nvCxnSpPr>
      <xdr:spPr>
        <a:xfrm flipV="1">
          <a:off x="16318864" y="1710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1" name="【公民館】&#10;有形固定資産減価償却率最小値テキスト">
          <a:extLst>
            <a:ext uri="{FF2B5EF4-FFF2-40B4-BE49-F238E27FC236}">
              <a16:creationId xmlns:a16="http://schemas.microsoft.com/office/drawing/2014/main" id="{704AD564-C3DF-4736-A6C0-C7927B6AA35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2" name="直線コネクタ 671">
          <a:extLst>
            <a:ext uri="{FF2B5EF4-FFF2-40B4-BE49-F238E27FC236}">
              <a16:creationId xmlns:a16="http://schemas.microsoft.com/office/drawing/2014/main" id="{908C3DC4-072F-42A3-ACA4-A09D84C4856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80027</xdr:rowOff>
    </xdr:from>
    <xdr:ext cx="405111" cy="259045"/>
    <xdr:sp macro="" textlink="">
      <xdr:nvSpPr>
        <xdr:cNvPr id="673" name="【公民館】&#10;有形固定資産減価償却率最大値テキスト">
          <a:extLst>
            <a:ext uri="{FF2B5EF4-FFF2-40B4-BE49-F238E27FC236}">
              <a16:creationId xmlns:a16="http://schemas.microsoft.com/office/drawing/2014/main" id="{68572C16-0C09-4656-A105-9057781D21EB}"/>
            </a:ext>
          </a:extLst>
        </xdr:cNvPr>
        <xdr:cNvSpPr txBox="1"/>
      </xdr:nvSpPr>
      <xdr:spPr>
        <a:xfrm>
          <a:off x="16357600"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133350</xdr:rowOff>
    </xdr:from>
    <xdr:to>
      <xdr:col>86</xdr:col>
      <xdr:colOff>25400</xdr:colOff>
      <xdr:row>99</xdr:row>
      <xdr:rowOff>133350</xdr:rowOff>
    </xdr:to>
    <xdr:cxnSp macro="">
      <xdr:nvCxnSpPr>
        <xdr:cNvPr id="674" name="直線コネクタ 673">
          <a:extLst>
            <a:ext uri="{FF2B5EF4-FFF2-40B4-BE49-F238E27FC236}">
              <a16:creationId xmlns:a16="http://schemas.microsoft.com/office/drawing/2014/main" id="{2661F598-8CEB-48AB-92DA-A9C50473060F}"/>
            </a:ext>
          </a:extLst>
        </xdr:cNvPr>
        <xdr:cNvCxnSpPr/>
      </xdr:nvCxnSpPr>
      <xdr:spPr>
        <a:xfrm>
          <a:off x="16230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5" name="【公民館】&#10;有形固定資産減価償却率平均値テキスト">
          <a:extLst>
            <a:ext uri="{FF2B5EF4-FFF2-40B4-BE49-F238E27FC236}">
              <a16:creationId xmlns:a16="http://schemas.microsoft.com/office/drawing/2014/main" id="{2748D5AA-BD4D-4D68-AB8B-324A41450FA1}"/>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6" name="フローチャート: 判断 675">
          <a:extLst>
            <a:ext uri="{FF2B5EF4-FFF2-40B4-BE49-F238E27FC236}">
              <a16:creationId xmlns:a16="http://schemas.microsoft.com/office/drawing/2014/main" id="{489E802A-2DF5-4354-9A85-7001E00F22DD}"/>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65405</xdr:rowOff>
    </xdr:from>
    <xdr:to>
      <xdr:col>81</xdr:col>
      <xdr:colOff>101600</xdr:colOff>
      <xdr:row>105</xdr:row>
      <xdr:rowOff>167005</xdr:rowOff>
    </xdr:to>
    <xdr:sp macro="" textlink="">
      <xdr:nvSpPr>
        <xdr:cNvPr id="677" name="フローチャート: 判断 676">
          <a:extLst>
            <a:ext uri="{FF2B5EF4-FFF2-40B4-BE49-F238E27FC236}">
              <a16:creationId xmlns:a16="http://schemas.microsoft.com/office/drawing/2014/main" id="{6322BB63-B2DE-4754-BEEB-904A72DA886A}"/>
            </a:ext>
          </a:extLst>
        </xdr:cNvPr>
        <xdr:cNvSpPr/>
      </xdr:nvSpPr>
      <xdr:spPr>
        <a:xfrm>
          <a:off x="15430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50164</xdr:rowOff>
    </xdr:from>
    <xdr:to>
      <xdr:col>76</xdr:col>
      <xdr:colOff>165100</xdr:colOff>
      <xdr:row>105</xdr:row>
      <xdr:rowOff>151764</xdr:rowOff>
    </xdr:to>
    <xdr:sp macro="" textlink="">
      <xdr:nvSpPr>
        <xdr:cNvPr id="678" name="フローチャート: 判断 677">
          <a:extLst>
            <a:ext uri="{FF2B5EF4-FFF2-40B4-BE49-F238E27FC236}">
              <a16:creationId xmlns:a16="http://schemas.microsoft.com/office/drawing/2014/main" id="{0C693613-E875-4569-8001-DD4D0DE63145}"/>
            </a:ext>
          </a:extLst>
        </xdr:cNvPr>
        <xdr:cNvSpPr/>
      </xdr:nvSpPr>
      <xdr:spPr>
        <a:xfrm>
          <a:off x="14541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679" name="フローチャート: 判断 678">
          <a:extLst>
            <a:ext uri="{FF2B5EF4-FFF2-40B4-BE49-F238E27FC236}">
              <a16:creationId xmlns:a16="http://schemas.microsoft.com/office/drawing/2014/main" id="{76310B3B-737C-4597-9EA1-1AAC40219CE9}"/>
            </a:ext>
          </a:extLst>
        </xdr:cNvPr>
        <xdr:cNvSpPr/>
      </xdr:nvSpPr>
      <xdr:spPr>
        <a:xfrm>
          <a:off x="1365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680" name="フローチャート: 判断 679">
          <a:extLst>
            <a:ext uri="{FF2B5EF4-FFF2-40B4-BE49-F238E27FC236}">
              <a16:creationId xmlns:a16="http://schemas.microsoft.com/office/drawing/2014/main" id="{154A605C-F8EF-4717-8228-BE59A1CF6104}"/>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467C016-AA01-4394-94F8-26EDF9C6C4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340CE096-B5AB-4C5B-BA84-36561398EB1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ACDB3F99-8AF0-4A0D-A597-5F0FE2D4D50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910B0DE-7C50-40FD-A14C-2AA9BABDDB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D46735E6-8CEE-474C-8DDE-1F8359E450E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686" name="楕円 685">
          <a:extLst>
            <a:ext uri="{FF2B5EF4-FFF2-40B4-BE49-F238E27FC236}">
              <a16:creationId xmlns:a16="http://schemas.microsoft.com/office/drawing/2014/main" id="{733C9971-EE18-440A-888C-DB18D6B16DF7}"/>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687" name="【公民館】&#10;有形固定資産減価償却率該当値テキスト">
          <a:extLst>
            <a:ext uri="{FF2B5EF4-FFF2-40B4-BE49-F238E27FC236}">
              <a16:creationId xmlns:a16="http://schemas.microsoft.com/office/drawing/2014/main" id="{6C9A4951-26A1-48E2-87B2-3E36F594CD4E}"/>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688" name="楕円 687">
          <a:extLst>
            <a:ext uri="{FF2B5EF4-FFF2-40B4-BE49-F238E27FC236}">
              <a16:creationId xmlns:a16="http://schemas.microsoft.com/office/drawing/2014/main" id="{6E99B18B-CB0C-47E8-BB93-655C6B0020E2}"/>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689" name="直線コネクタ 688">
          <a:extLst>
            <a:ext uri="{FF2B5EF4-FFF2-40B4-BE49-F238E27FC236}">
              <a16:creationId xmlns:a16="http://schemas.microsoft.com/office/drawing/2014/main" id="{1703DE83-F0EE-4905-83EF-58E3B3646A59}"/>
            </a:ext>
          </a:extLst>
        </xdr:cNvPr>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690" name="楕円 689">
          <a:extLst>
            <a:ext uri="{FF2B5EF4-FFF2-40B4-BE49-F238E27FC236}">
              <a16:creationId xmlns:a16="http://schemas.microsoft.com/office/drawing/2014/main" id="{9DC0897C-518C-471A-AB8E-AFC93462079D}"/>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691" name="直線コネクタ 690">
          <a:extLst>
            <a:ext uri="{FF2B5EF4-FFF2-40B4-BE49-F238E27FC236}">
              <a16:creationId xmlns:a16="http://schemas.microsoft.com/office/drawing/2014/main" id="{820826DC-96B2-4203-B4D9-798F77EF8D2F}"/>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692" name="楕円 691">
          <a:extLst>
            <a:ext uri="{FF2B5EF4-FFF2-40B4-BE49-F238E27FC236}">
              <a16:creationId xmlns:a16="http://schemas.microsoft.com/office/drawing/2014/main" id="{95E67AF6-C285-4132-91D8-41D235118DC5}"/>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693" name="直線コネクタ 692">
          <a:extLst>
            <a:ext uri="{FF2B5EF4-FFF2-40B4-BE49-F238E27FC236}">
              <a16:creationId xmlns:a16="http://schemas.microsoft.com/office/drawing/2014/main" id="{A16F12D2-FFBF-483A-BED9-20B861190175}"/>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149225</xdr:rowOff>
    </xdr:from>
    <xdr:to>
      <xdr:col>67</xdr:col>
      <xdr:colOff>101600</xdr:colOff>
      <xdr:row>108</xdr:row>
      <xdr:rowOff>79375</xdr:rowOff>
    </xdr:to>
    <xdr:sp macro="" textlink="">
      <xdr:nvSpPr>
        <xdr:cNvPr id="694" name="楕円 693">
          <a:extLst>
            <a:ext uri="{FF2B5EF4-FFF2-40B4-BE49-F238E27FC236}">
              <a16:creationId xmlns:a16="http://schemas.microsoft.com/office/drawing/2014/main" id="{91A90FB8-6057-4B4F-85C6-1E8D31C26DA1}"/>
            </a:ext>
          </a:extLst>
        </xdr:cNvPr>
        <xdr:cNvSpPr/>
      </xdr:nvSpPr>
      <xdr:spPr>
        <a:xfrm>
          <a:off x="12763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28575</xdr:rowOff>
    </xdr:from>
    <xdr:to>
      <xdr:col>71</xdr:col>
      <xdr:colOff>177800</xdr:colOff>
      <xdr:row>108</xdr:row>
      <xdr:rowOff>152400</xdr:rowOff>
    </xdr:to>
    <xdr:cxnSp macro="">
      <xdr:nvCxnSpPr>
        <xdr:cNvPr id="695" name="直線コネクタ 694">
          <a:extLst>
            <a:ext uri="{FF2B5EF4-FFF2-40B4-BE49-F238E27FC236}">
              <a16:creationId xmlns:a16="http://schemas.microsoft.com/office/drawing/2014/main" id="{6FCDD614-AB86-4323-97B3-337EEF11260B}"/>
            </a:ext>
          </a:extLst>
        </xdr:cNvPr>
        <xdr:cNvCxnSpPr/>
      </xdr:nvCxnSpPr>
      <xdr:spPr>
        <a:xfrm>
          <a:off x="12814300" y="185451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12082</xdr:rowOff>
    </xdr:from>
    <xdr:ext cx="405111" cy="259045"/>
    <xdr:sp macro="" textlink="">
      <xdr:nvSpPr>
        <xdr:cNvPr id="696" name="n_1aveValue【公民館】&#10;有形固定資産減価償却率">
          <a:extLst>
            <a:ext uri="{FF2B5EF4-FFF2-40B4-BE49-F238E27FC236}">
              <a16:creationId xmlns:a16="http://schemas.microsoft.com/office/drawing/2014/main" id="{82F0F06D-7862-4078-912D-87B2ABD3F047}"/>
            </a:ext>
          </a:extLst>
        </xdr:cNvPr>
        <xdr:cNvSpPr txBox="1"/>
      </xdr:nvSpPr>
      <xdr:spPr>
        <a:xfrm>
          <a:off x="15266044" y="1784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168291</xdr:rowOff>
    </xdr:from>
    <xdr:ext cx="405111" cy="259045"/>
    <xdr:sp macro="" textlink="">
      <xdr:nvSpPr>
        <xdr:cNvPr id="697" name="n_2aveValue【公民館】&#10;有形固定資産減価償却率">
          <a:extLst>
            <a:ext uri="{FF2B5EF4-FFF2-40B4-BE49-F238E27FC236}">
              <a16:creationId xmlns:a16="http://schemas.microsoft.com/office/drawing/2014/main" id="{A4928A31-8326-4964-A6FC-92A19DD85707}"/>
            </a:ext>
          </a:extLst>
        </xdr:cNvPr>
        <xdr:cNvSpPr txBox="1"/>
      </xdr:nvSpPr>
      <xdr:spPr>
        <a:xfrm>
          <a:off x="14389744" y="178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698" name="n_3aveValue【公民館】&#10;有形固定資産減価償却率">
          <a:extLst>
            <a:ext uri="{FF2B5EF4-FFF2-40B4-BE49-F238E27FC236}">
              <a16:creationId xmlns:a16="http://schemas.microsoft.com/office/drawing/2014/main" id="{DA544DD7-7D7D-4713-9EBF-5AA2514ED7A8}"/>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699" name="n_4aveValue【公民館】&#10;有形固定資産減価償却率">
          <a:extLst>
            <a:ext uri="{FF2B5EF4-FFF2-40B4-BE49-F238E27FC236}">
              <a16:creationId xmlns:a16="http://schemas.microsoft.com/office/drawing/2014/main" id="{B989245C-825B-4A52-85F0-F2FFDD3D7605}"/>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00" name="n_1mainValue【公民館】&#10;有形固定資産減価償却率">
          <a:extLst>
            <a:ext uri="{FF2B5EF4-FFF2-40B4-BE49-F238E27FC236}">
              <a16:creationId xmlns:a16="http://schemas.microsoft.com/office/drawing/2014/main" id="{C247508B-BDF5-41D5-AD8E-FF74E9917F8A}"/>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01" name="n_2mainValue【公民館】&#10;有形固定資産減価償却率">
          <a:extLst>
            <a:ext uri="{FF2B5EF4-FFF2-40B4-BE49-F238E27FC236}">
              <a16:creationId xmlns:a16="http://schemas.microsoft.com/office/drawing/2014/main" id="{C776E906-74BA-4A04-8287-6508A25C35F7}"/>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02" name="n_3mainValue【公民館】&#10;有形固定資産減価償却率">
          <a:extLst>
            <a:ext uri="{FF2B5EF4-FFF2-40B4-BE49-F238E27FC236}">
              <a16:creationId xmlns:a16="http://schemas.microsoft.com/office/drawing/2014/main" id="{479E6836-788A-4BB3-A7A8-A84DF59FD924}"/>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70502</xdr:rowOff>
    </xdr:from>
    <xdr:ext cx="405111" cy="259045"/>
    <xdr:sp macro="" textlink="">
      <xdr:nvSpPr>
        <xdr:cNvPr id="703" name="n_4mainValue【公民館】&#10;有形固定資産減価償却率">
          <a:extLst>
            <a:ext uri="{FF2B5EF4-FFF2-40B4-BE49-F238E27FC236}">
              <a16:creationId xmlns:a16="http://schemas.microsoft.com/office/drawing/2014/main" id="{EF08F6C6-46F1-4F51-BC42-A83DEAB764F3}"/>
            </a:ext>
          </a:extLst>
        </xdr:cNvPr>
        <xdr:cNvSpPr txBox="1"/>
      </xdr:nvSpPr>
      <xdr:spPr>
        <a:xfrm>
          <a:off x="126117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3BE7AFCE-64A4-4488-A531-98FEC4B718C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4A106CD7-51E9-4B98-A847-B1933E75D03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1CD13C71-CA28-4BC0-8ABD-2591745DFFE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93EB680A-D86B-4D32-B758-AC7CA79D571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A7CD3093-68AD-44FB-A748-66E35D76410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EB26CDBF-4ADC-4FA9-8F8D-B9F529CD774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24AB2174-0782-415E-AA07-66CA6F0762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45176A1F-81CB-48BD-BBB4-DD86AB579EA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9985D543-B8A8-4626-B1B8-77B77E4E99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05F37949-BB0A-403A-8E0C-DAD9129C5C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03F6347F-1B4D-4063-9D42-D042200A4FB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8E2B69EE-7740-4513-A125-B247D7C55BC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DA655E5F-BD7B-4D82-9756-EEF1DA30B0A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46166A78-533E-480F-962A-E7D19DFA7F7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30E0DC6C-C589-49D4-9177-89879CD0FB8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DD137C5E-04EB-44FF-A7B4-714C5CBBE01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0576676D-D8E6-47F1-921C-CEEEF8C1D67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4EA1367F-7115-42AD-B514-669702079F1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1F697B8D-67B1-4F8A-AD44-6F8EB39E712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137F20D3-B4C9-4637-8081-C85DA8DF525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9A37FBF8-8BA6-465F-A1C3-231613ABCD7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00BEDA80-D9B2-467F-86B4-C645CEE716B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735A186C-5BB5-49B4-84B1-907CFBF73A8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C93A0C57-FE34-475E-9D10-66EE4C2999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8A98711A-16A8-4009-A966-3213F65B56E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68689</xdr:rowOff>
    </xdr:from>
    <xdr:to>
      <xdr:col>116</xdr:col>
      <xdr:colOff>62864</xdr:colOff>
      <xdr:row>109</xdr:row>
      <xdr:rowOff>31133</xdr:rowOff>
    </xdr:to>
    <xdr:cxnSp macro="">
      <xdr:nvCxnSpPr>
        <xdr:cNvPr id="729" name="直線コネクタ 728">
          <a:extLst>
            <a:ext uri="{FF2B5EF4-FFF2-40B4-BE49-F238E27FC236}">
              <a16:creationId xmlns:a16="http://schemas.microsoft.com/office/drawing/2014/main" id="{3B3FAB94-0199-4017-BF06-52C070BB8BD4}"/>
            </a:ext>
          </a:extLst>
        </xdr:cNvPr>
        <xdr:cNvCxnSpPr/>
      </xdr:nvCxnSpPr>
      <xdr:spPr>
        <a:xfrm flipV="1">
          <a:off x="22160864" y="1721368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0" name="【公民館】&#10;一人当たり面積最小値テキスト">
          <a:extLst>
            <a:ext uri="{FF2B5EF4-FFF2-40B4-BE49-F238E27FC236}">
              <a16:creationId xmlns:a16="http://schemas.microsoft.com/office/drawing/2014/main" id="{4C7A5395-D68D-4E6D-BFE8-BDF836AA326E}"/>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1" name="直線コネクタ 730">
          <a:extLst>
            <a:ext uri="{FF2B5EF4-FFF2-40B4-BE49-F238E27FC236}">
              <a16:creationId xmlns:a16="http://schemas.microsoft.com/office/drawing/2014/main" id="{E89D35EF-EA3B-4DC9-8DEF-68F4FDF806C8}"/>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15366</xdr:rowOff>
    </xdr:from>
    <xdr:ext cx="469744" cy="259045"/>
    <xdr:sp macro="" textlink="">
      <xdr:nvSpPr>
        <xdr:cNvPr id="732" name="【公民館】&#10;一人当たり面積最大値テキスト">
          <a:extLst>
            <a:ext uri="{FF2B5EF4-FFF2-40B4-BE49-F238E27FC236}">
              <a16:creationId xmlns:a16="http://schemas.microsoft.com/office/drawing/2014/main" id="{790F70BE-094E-45FD-88E4-D17B7F22714F}"/>
            </a:ext>
          </a:extLst>
        </xdr:cNvPr>
        <xdr:cNvSpPr txBox="1"/>
      </xdr:nvSpPr>
      <xdr:spPr>
        <a:xfrm>
          <a:off x="22199600" y="1698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68689</xdr:rowOff>
    </xdr:from>
    <xdr:to>
      <xdr:col>116</xdr:col>
      <xdr:colOff>152400</xdr:colOff>
      <xdr:row>100</xdr:row>
      <xdr:rowOff>68689</xdr:rowOff>
    </xdr:to>
    <xdr:cxnSp macro="">
      <xdr:nvCxnSpPr>
        <xdr:cNvPr id="733" name="直線コネクタ 732">
          <a:extLst>
            <a:ext uri="{FF2B5EF4-FFF2-40B4-BE49-F238E27FC236}">
              <a16:creationId xmlns:a16="http://schemas.microsoft.com/office/drawing/2014/main" id="{06040CC9-0756-47F8-8CD9-E9911EE39B7D}"/>
            </a:ext>
          </a:extLst>
        </xdr:cNvPr>
        <xdr:cNvCxnSpPr/>
      </xdr:nvCxnSpPr>
      <xdr:spPr>
        <a:xfrm>
          <a:off x="22072600" y="17213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155066</xdr:rowOff>
    </xdr:from>
    <xdr:ext cx="469744" cy="259045"/>
    <xdr:sp macro="" textlink="">
      <xdr:nvSpPr>
        <xdr:cNvPr id="734" name="【公民館】&#10;一人当たり面積平均値テキスト">
          <a:extLst>
            <a:ext uri="{FF2B5EF4-FFF2-40B4-BE49-F238E27FC236}">
              <a16:creationId xmlns:a16="http://schemas.microsoft.com/office/drawing/2014/main" id="{B3791B2B-9A6F-4FCB-94BB-485213309E2D}"/>
            </a:ext>
          </a:extLst>
        </xdr:cNvPr>
        <xdr:cNvSpPr txBox="1"/>
      </xdr:nvSpPr>
      <xdr:spPr>
        <a:xfrm>
          <a:off x="22199600" y="18328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132189</xdr:rowOff>
    </xdr:from>
    <xdr:to>
      <xdr:col>116</xdr:col>
      <xdr:colOff>114300</xdr:colOff>
      <xdr:row>108</xdr:row>
      <xdr:rowOff>62339</xdr:rowOff>
    </xdr:to>
    <xdr:sp macro="" textlink="">
      <xdr:nvSpPr>
        <xdr:cNvPr id="735" name="フローチャート: 判断 734">
          <a:extLst>
            <a:ext uri="{FF2B5EF4-FFF2-40B4-BE49-F238E27FC236}">
              <a16:creationId xmlns:a16="http://schemas.microsoft.com/office/drawing/2014/main" id="{037A7F96-7065-4C6F-9021-1C9C1E25F927}"/>
            </a:ext>
          </a:extLst>
        </xdr:cNvPr>
        <xdr:cNvSpPr/>
      </xdr:nvSpPr>
      <xdr:spPr>
        <a:xfrm>
          <a:off x="22110700" y="1847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142312</xdr:rowOff>
    </xdr:from>
    <xdr:to>
      <xdr:col>112</xdr:col>
      <xdr:colOff>38100</xdr:colOff>
      <xdr:row>108</xdr:row>
      <xdr:rowOff>72462</xdr:rowOff>
    </xdr:to>
    <xdr:sp macro="" textlink="">
      <xdr:nvSpPr>
        <xdr:cNvPr id="736" name="フローチャート: 判断 735">
          <a:extLst>
            <a:ext uri="{FF2B5EF4-FFF2-40B4-BE49-F238E27FC236}">
              <a16:creationId xmlns:a16="http://schemas.microsoft.com/office/drawing/2014/main" id="{9C93F530-A1F0-4C78-8A74-98427F738245}"/>
            </a:ext>
          </a:extLst>
        </xdr:cNvPr>
        <xdr:cNvSpPr/>
      </xdr:nvSpPr>
      <xdr:spPr>
        <a:xfrm>
          <a:off x="21272500" y="1848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160927</xdr:rowOff>
    </xdr:from>
    <xdr:to>
      <xdr:col>107</xdr:col>
      <xdr:colOff>101600</xdr:colOff>
      <xdr:row>108</xdr:row>
      <xdr:rowOff>91077</xdr:rowOff>
    </xdr:to>
    <xdr:sp macro="" textlink="">
      <xdr:nvSpPr>
        <xdr:cNvPr id="737" name="フローチャート: 判断 736">
          <a:extLst>
            <a:ext uri="{FF2B5EF4-FFF2-40B4-BE49-F238E27FC236}">
              <a16:creationId xmlns:a16="http://schemas.microsoft.com/office/drawing/2014/main" id="{20C873A4-5164-408F-BA94-A15B2A663DEC}"/>
            </a:ext>
          </a:extLst>
        </xdr:cNvPr>
        <xdr:cNvSpPr/>
      </xdr:nvSpPr>
      <xdr:spPr>
        <a:xfrm>
          <a:off x="20383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2866</xdr:rowOff>
    </xdr:from>
    <xdr:to>
      <xdr:col>102</xdr:col>
      <xdr:colOff>165100</xdr:colOff>
      <xdr:row>108</xdr:row>
      <xdr:rowOff>104466</xdr:rowOff>
    </xdr:to>
    <xdr:sp macro="" textlink="">
      <xdr:nvSpPr>
        <xdr:cNvPr id="738" name="フローチャート: 判断 737">
          <a:extLst>
            <a:ext uri="{FF2B5EF4-FFF2-40B4-BE49-F238E27FC236}">
              <a16:creationId xmlns:a16="http://schemas.microsoft.com/office/drawing/2014/main" id="{5ACE1D0E-5651-42F0-9DCC-1554064D332E}"/>
            </a:ext>
          </a:extLst>
        </xdr:cNvPr>
        <xdr:cNvSpPr/>
      </xdr:nvSpPr>
      <xdr:spPr>
        <a:xfrm>
          <a:off x="19494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254</xdr:rowOff>
    </xdr:from>
    <xdr:to>
      <xdr:col>98</xdr:col>
      <xdr:colOff>38100</xdr:colOff>
      <xdr:row>108</xdr:row>
      <xdr:rowOff>101854</xdr:rowOff>
    </xdr:to>
    <xdr:sp macro="" textlink="">
      <xdr:nvSpPr>
        <xdr:cNvPr id="739" name="フローチャート: 判断 738">
          <a:extLst>
            <a:ext uri="{FF2B5EF4-FFF2-40B4-BE49-F238E27FC236}">
              <a16:creationId xmlns:a16="http://schemas.microsoft.com/office/drawing/2014/main" id="{B6FD6AE6-2A61-44EC-B5AA-470A0B740414}"/>
            </a:ext>
          </a:extLst>
        </xdr:cNvPr>
        <xdr:cNvSpPr/>
      </xdr:nvSpPr>
      <xdr:spPr>
        <a:xfrm>
          <a:off x="18605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12EB0DF0-225F-4B61-AEAA-50AE740E735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3B9E115-9A10-4ABB-A29A-7C74169CD69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9649E3B-21DD-4B7C-8FD3-084F141CE88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69187DEC-360D-4C12-8FA5-2B886F2FD90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B0050286-6F9A-452A-8105-3F0F7EDEE2A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119126</xdr:rowOff>
    </xdr:from>
    <xdr:to>
      <xdr:col>116</xdr:col>
      <xdr:colOff>114300</xdr:colOff>
      <xdr:row>109</xdr:row>
      <xdr:rowOff>49276</xdr:rowOff>
    </xdr:to>
    <xdr:sp macro="" textlink="">
      <xdr:nvSpPr>
        <xdr:cNvPr id="745" name="楕円 744">
          <a:extLst>
            <a:ext uri="{FF2B5EF4-FFF2-40B4-BE49-F238E27FC236}">
              <a16:creationId xmlns:a16="http://schemas.microsoft.com/office/drawing/2014/main" id="{219104EE-A90A-4744-8D50-5E8281DB502D}"/>
            </a:ext>
          </a:extLst>
        </xdr:cNvPr>
        <xdr:cNvSpPr/>
      </xdr:nvSpPr>
      <xdr:spPr>
        <a:xfrm>
          <a:off x="22110700" y="186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34053</xdr:rowOff>
    </xdr:from>
    <xdr:ext cx="469744" cy="259045"/>
    <xdr:sp macro="" textlink="">
      <xdr:nvSpPr>
        <xdr:cNvPr id="746" name="【公民館】&#10;一人当たり面積該当値テキスト">
          <a:extLst>
            <a:ext uri="{FF2B5EF4-FFF2-40B4-BE49-F238E27FC236}">
              <a16:creationId xmlns:a16="http://schemas.microsoft.com/office/drawing/2014/main" id="{1144705E-0CC7-4874-AA26-243552AF891F}"/>
            </a:ext>
          </a:extLst>
        </xdr:cNvPr>
        <xdr:cNvSpPr txBox="1"/>
      </xdr:nvSpPr>
      <xdr:spPr>
        <a:xfrm>
          <a:off x="22199600" y="1855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120106</xdr:rowOff>
    </xdr:from>
    <xdr:to>
      <xdr:col>112</xdr:col>
      <xdr:colOff>38100</xdr:colOff>
      <xdr:row>109</xdr:row>
      <xdr:rowOff>50256</xdr:rowOff>
    </xdr:to>
    <xdr:sp macro="" textlink="">
      <xdr:nvSpPr>
        <xdr:cNvPr id="747" name="楕円 746">
          <a:extLst>
            <a:ext uri="{FF2B5EF4-FFF2-40B4-BE49-F238E27FC236}">
              <a16:creationId xmlns:a16="http://schemas.microsoft.com/office/drawing/2014/main" id="{DDD0B4D3-233F-47BA-8E2A-9CFDF49CBA32}"/>
            </a:ext>
          </a:extLst>
        </xdr:cNvPr>
        <xdr:cNvSpPr/>
      </xdr:nvSpPr>
      <xdr:spPr>
        <a:xfrm>
          <a:off x="21272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169926</xdr:rowOff>
    </xdr:from>
    <xdr:to>
      <xdr:col>116</xdr:col>
      <xdr:colOff>63500</xdr:colOff>
      <xdr:row>108</xdr:row>
      <xdr:rowOff>170906</xdr:rowOff>
    </xdr:to>
    <xdr:cxnSp macro="">
      <xdr:nvCxnSpPr>
        <xdr:cNvPr id="748" name="直線コネクタ 747">
          <a:extLst>
            <a:ext uri="{FF2B5EF4-FFF2-40B4-BE49-F238E27FC236}">
              <a16:creationId xmlns:a16="http://schemas.microsoft.com/office/drawing/2014/main" id="{671E98AF-1159-470C-8671-FD0F73E6A6B0}"/>
            </a:ext>
          </a:extLst>
        </xdr:cNvPr>
        <xdr:cNvCxnSpPr/>
      </xdr:nvCxnSpPr>
      <xdr:spPr>
        <a:xfrm flipV="1">
          <a:off x="21323300" y="18686526"/>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120759</xdr:rowOff>
    </xdr:from>
    <xdr:to>
      <xdr:col>107</xdr:col>
      <xdr:colOff>101600</xdr:colOff>
      <xdr:row>109</xdr:row>
      <xdr:rowOff>50909</xdr:rowOff>
    </xdr:to>
    <xdr:sp macro="" textlink="">
      <xdr:nvSpPr>
        <xdr:cNvPr id="749" name="楕円 748">
          <a:extLst>
            <a:ext uri="{FF2B5EF4-FFF2-40B4-BE49-F238E27FC236}">
              <a16:creationId xmlns:a16="http://schemas.microsoft.com/office/drawing/2014/main" id="{DB1E177D-7302-47B4-B9FB-DB80DB13FCA2}"/>
            </a:ext>
          </a:extLst>
        </xdr:cNvPr>
        <xdr:cNvSpPr/>
      </xdr:nvSpPr>
      <xdr:spPr>
        <a:xfrm>
          <a:off x="20383500" y="186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170906</xdr:rowOff>
    </xdr:from>
    <xdr:to>
      <xdr:col>111</xdr:col>
      <xdr:colOff>177800</xdr:colOff>
      <xdr:row>109</xdr:row>
      <xdr:rowOff>109</xdr:rowOff>
    </xdr:to>
    <xdr:cxnSp macro="">
      <xdr:nvCxnSpPr>
        <xdr:cNvPr id="750" name="直線コネクタ 749">
          <a:extLst>
            <a:ext uri="{FF2B5EF4-FFF2-40B4-BE49-F238E27FC236}">
              <a16:creationId xmlns:a16="http://schemas.microsoft.com/office/drawing/2014/main" id="{FA78EB50-E692-4E63-991E-18D996D2BEB6}"/>
            </a:ext>
          </a:extLst>
        </xdr:cNvPr>
        <xdr:cNvCxnSpPr/>
      </xdr:nvCxnSpPr>
      <xdr:spPr>
        <a:xfrm flipV="1">
          <a:off x="20434300" y="18687506"/>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121738</xdr:rowOff>
    </xdr:from>
    <xdr:to>
      <xdr:col>102</xdr:col>
      <xdr:colOff>165100</xdr:colOff>
      <xdr:row>109</xdr:row>
      <xdr:rowOff>51888</xdr:rowOff>
    </xdr:to>
    <xdr:sp macro="" textlink="">
      <xdr:nvSpPr>
        <xdr:cNvPr id="751" name="楕円 750">
          <a:extLst>
            <a:ext uri="{FF2B5EF4-FFF2-40B4-BE49-F238E27FC236}">
              <a16:creationId xmlns:a16="http://schemas.microsoft.com/office/drawing/2014/main" id="{4261A7CF-EB1C-46C3-87FE-974EC9FC0F34}"/>
            </a:ext>
          </a:extLst>
        </xdr:cNvPr>
        <xdr:cNvSpPr/>
      </xdr:nvSpPr>
      <xdr:spPr>
        <a:xfrm>
          <a:off x="19494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109</xdr:rowOff>
    </xdr:from>
    <xdr:to>
      <xdr:col>107</xdr:col>
      <xdr:colOff>50800</xdr:colOff>
      <xdr:row>109</xdr:row>
      <xdr:rowOff>1088</xdr:rowOff>
    </xdr:to>
    <xdr:cxnSp macro="">
      <xdr:nvCxnSpPr>
        <xdr:cNvPr id="752" name="直線コネクタ 751">
          <a:extLst>
            <a:ext uri="{FF2B5EF4-FFF2-40B4-BE49-F238E27FC236}">
              <a16:creationId xmlns:a16="http://schemas.microsoft.com/office/drawing/2014/main" id="{0C50D3C8-E922-437B-989F-107CCDF74F03}"/>
            </a:ext>
          </a:extLst>
        </xdr:cNvPr>
        <xdr:cNvCxnSpPr/>
      </xdr:nvCxnSpPr>
      <xdr:spPr>
        <a:xfrm flipV="1">
          <a:off x="19545300" y="1868815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122391</xdr:rowOff>
    </xdr:from>
    <xdr:to>
      <xdr:col>98</xdr:col>
      <xdr:colOff>38100</xdr:colOff>
      <xdr:row>109</xdr:row>
      <xdr:rowOff>52541</xdr:rowOff>
    </xdr:to>
    <xdr:sp macro="" textlink="">
      <xdr:nvSpPr>
        <xdr:cNvPr id="753" name="楕円 752">
          <a:extLst>
            <a:ext uri="{FF2B5EF4-FFF2-40B4-BE49-F238E27FC236}">
              <a16:creationId xmlns:a16="http://schemas.microsoft.com/office/drawing/2014/main" id="{BF21E574-8517-4907-B2F7-037EEA0BF793}"/>
            </a:ext>
          </a:extLst>
        </xdr:cNvPr>
        <xdr:cNvSpPr/>
      </xdr:nvSpPr>
      <xdr:spPr>
        <a:xfrm>
          <a:off x="18605500" y="1863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1088</xdr:rowOff>
    </xdr:from>
    <xdr:to>
      <xdr:col>102</xdr:col>
      <xdr:colOff>114300</xdr:colOff>
      <xdr:row>109</xdr:row>
      <xdr:rowOff>1741</xdr:rowOff>
    </xdr:to>
    <xdr:cxnSp macro="">
      <xdr:nvCxnSpPr>
        <xdr:cNvPr id="754" name="直線コネクタ 753">
          <a:extLst>
            <a:ext uri="{FF2B5EF4-FFF2-40B4-BE49-F238E27FC236}">
              <a16:creationId xmlns:a16="http://schemas.microsoft.com/office/drawing/2014/main" id="{129FF867-6C0C-4780-8619-D9B2FC9AC653}"/>
            </a:ext>
          </a:extLst>
        </xdr:cNvPr>
        <xdr:cNvCxnSpPr/>
      </xdr:nvCxnSpPr>
      <xdr:spPr>
        <a:xfrm flipV="1">
          <a:off x="18656300" y="1868913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88989</xdr:rowOff>
    </xdr:from>
    <xdr:ext cx="469744" cy="259045"/>
    <xdr:sp macro="" textlink="">
      <xdr:nvSpPr>
        <xdr:cNvPr id="755" name="n_1aveValue【公民館】&#10;一人当たり面積">
          <a:extLst>
            <a:ext uri="{FF2B5EF4-FFF2-40B4-BE49-F238E27FC236}">
              <a16:creationId xmlns:a16="http://schemas.microsoft.com/office/drawing/2014/main" id="{B29D2B43-8429-4F0B-9128-BC108BCA11C5}"/>
            </a:ext>
          </a:extLst>
        </xdr:cNvPr>
        <xdr:cNvSpPr txBox="1"/>
      </xdr:nvSpPr>
      <xdr:spPr>
        <a:xfrm>
          <a:off x="21075727" y="182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107604</xdr:rowOff>
    </xdr:from>
    <xdr:ext cx="469744" cy="259045"/>
    <xdr:sp macro="" textlink="">
      <xdr:nvSpPr>
        <xdr:cNvPr id="756" name="n_2aveValue【公民館】&#10;一人当たり面積">
          <a:extLst>
            <a:ext uri="{FF2B5EF4-FFF2-40B4-BE49-F238E27FC236}">
              <a16:creationId xmlns:a16="http://schemas.microsoft.com/office/drawing/2014/main" id="{8FE8C6DE-95B8-4960-BFF8-3D433353C9CD}"/>
            </a:ext>
          </a:extLst>
        </xdr:cNvPr>
        <xdr:cNvSpPr txBox="1"/>
      </xdr:nvSpPr>
      <xdr:spPr>
        <a:xfrm>
          <a:off x="20199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120993</xdr:rowOff>
    </xdr:from>
    <xdr:ext cx="469744" cy="259045"/>
    <xdr:sp macro="" textlink="">
      <xdr:nvSpPr>
        <xdr:cNvPr id="757" name="n_3aveValue【公民館】&#10;一人当たり面積">
          <a:extLst>
            <a:ext uri="{FF2B5EF4-FFF2-40B4-BE49-F238E27FC236}">
              <a16:creationId xmlns:a16="http://schemas.microsoft.com/office/drawing/2014/main" id="{962C0CFD-BD9B-423D-B347-D86A09770919}"/>
            </a:ext>
          </a:extLst>
        </xdr:cNvPr>
        <xdr:cNvSpPr txBox="1"/>
      </xdr:nvSpPr>
      <xdr:spPr>
        <a:xfrm>
          <a:off x="19310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118381</xdr:rowOff>
    </xdr:from>
    <xdr:ext cx="469744" cy="259045"/>
    <xdr:sp macro="" textlink="">
      <xdr:nvSpPr>
        <xdr:cNvPr id="758" name="n_4aveValue【公民館】&#10;一人当たり面積">
          <a:extLst>
            <a:ext uri="{FF2B5EF4-FFF2-40B4-BE49-F238E27FC236}">
              <a16:creationId xmlns:a16="http://schemas.microsoft.com/office/drawing/2014/main" id="{A26C2350-E71A-45B3-9A01-13B4DD2F6C3F}"/>
            </a:ext>
          </a:extLst>
        </xdr:cNvPr>
        <xdr:cNvSpPr txBox="1"/>
      </xdr:nvSpPr>
      <xdr:spPr>
        <a:xfrm>
          <a:off x="18421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41383</xdr:rowOff>
    </xdr:from>
    <xdr:ext cx="469744" cy="259045"/>
    <xdr:sp macro="" textlink="">
      <xdr:nvSpPr>
        <xdr:cNvPr id="759" name="n_1mainValue【公民館】&#10;一人当たり面積">
          <a:extLst>
            <a:ext uri="{FF2B5EF4-FFF2-40B4-BE49-F238E27FC236}">
              <a16:creationId xmlns:a16="http://schemas.microsoft.com/office/drawing/2014/main" id="{9B7DC88F-0336-402A-9F3C-326D8C363112}"/>
            </a:ext>
          </a:extLst>
        </xdr:cNvPr>
        <xdr:cNvSpPr txBox="1"/>
      </xdr:nvSpPr>
      <xdr:spPr>
        <a:xfrm>
          <a:off x="21075727" y="1872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42036</xdr:rowOff>
    </xdr:from>
    <xdr:ext cx="469744" cy="259045"/>
    <xdr:sp macro="" textlink="">
      <xdr:nvSpPr>
        <xdr:cNvPr id="760" name="n_2mainValue【公民館】&#10;一人当たり面積">
          <a:extLst>
            <a:ext uri="{FF2B5EF4-FFF2-40B4-BE49-F238E27FC236}">
              <a16:creationId xmlns:a16="http://schemas.microsoft.com/office/drawing/2014/main" id="{0CE67E38-ED34-4F2A-8521-FA7CA0B92E2C}"/>
            </a:ext>
          </a:extLst>
        </xdr:cNvPr>
        <xdr:cNvSpPr txBox="1"/>
      </xdr:nvSpPr>
      <xdr:spPr>
        <a:xfrm>
          <a:off x="20199427" y="1873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43015</xdr:rowOff>
    </xdr:from>
    <xdr:ext cx="469744" cy="259045"/>
    <xdr:sp macro="" textlink="">
      <xdr:nvSpPr>
        <xdr:cNvPr id="761" name="n_3mainValue【公民館】&#10;一人当たり面積">
          <a:extLst>
            <a:ext uri="{FF2B5EF4-FFF2-40B4-BE49-F238E27FC236}">
              <a16:creationId xmlns:a16="http://schemas.microsoft.com/office/drawing/2014/main" id="{9F008059-FCFE-422A-953D-B315DE462109}"/>
            </a:ext>
          </a:extLst>
        </xdr:cNvPr>
        <xdr:cNvSpPr txBox="1"/>
      </xdr:nvSpPr>
      <xdr:spPr>
        <a:xfrm>
          <a:off x="19310427" y="1873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43668</xdr:rowOff>
    </xdr:from>
    <xdr:ext cx="469744" cy="259045"/>
    <xdr:sp macro="" textlink="">
      <xdr:nvSpPr>
        <xdr:cNvPr id="762" name="n_4mainValue【公民館】&#10;一人当たり面積">
          <a:extLst>
            <a:ext uri="{FF2B5EF4-FFF2-40B4-BE49-F238E27FC236}">
              <a16:creationId xmlns:a16="http://schemas.microsoft.com/office/drawing/2014/main" id="{3E91B6C8-3D4B-4F81-BD4F-71314D1D346E}"/>
            </a:ext>
          </a:extLst>
        </xdr:cNvPr>
        <xdr:cNvSpPr txBox="1"/>
      </xdr:nvSpPr>
      <xdr:spPr>
        <a:xfrm>
          <a:off x="18421427" y="1873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C7C38D5C-18A5-4615-912B-27534851A77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0C87BAD4-7F38-4367-81FF-E6D19CDEF3E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7DAB261A-AF1A-417A-96BE-4B406D16753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に係る有形固定資産減価償却率については、類似団体の平均値とほぼ同様の数値となっている。一人当たり道路延長については、町の面積が人口に対して広いことにより、道路延長が長いことから類似団体と比較してやや上位に位置している。認定こども園等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年度末をもって閉園しており、令和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解体工事を実施したことから一人当たり面積の数値が数値が大きく減少している。橋りょう・トンネルについては、山間地であり河川が多く存在することに加えて定期的に橋梁メンテナンスを行っていることから、人口に対する有形固定資産（償却資産）額が大きくなっている。公営住宅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年度に公営住宅長寿命化計画に基づいた更新工事をおこなったことから、令和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年度と比較して減価償却率が低下した。公民館については、小国町公民館条例に基づき設置されたものが２箇所あるが、いずれも建築から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年以上が経過しており減価償却率は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EF438BB-700E-4EE4-98B1-044626CC36E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438A35E-45C7-40BF-80F5-0F902C4B16A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F77DF0-6BBA-4003-8B79-C973F715BD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01C997-AD28-4A69-9168-83C0046DD05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6261D5-8711-4BB3-BEA7-BE505405021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560BB7-6AF0-4E1E-A4FF-2DB0D3657CB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2BFF5A-95E2-403A-A510-80EEB065C6F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40AA52-0F5B-46A9-B9D7-51F077F255E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31FFF2-54C4-4F06-B033-EE5E0879FD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557D1C-4274-4E47-A0DE-ECE1A7F565C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6,737
6,686
737.56
8,145,833
7,619,919
516,545
4,425,297
7,019,855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985D9F-217B-41B0-8695-232D79398A0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64C09E-2B05-4BDC-A5D7-FE313015BF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486992-2BE0-4E5C-8068-E866D48E8F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261BAC-000C-4F3E-9F33-833DE0ACEBA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8E742C-04B0-4752-B813-F43309D53C8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43C74FE-9742-425B-964C-69FBDFABB08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1D6E6A1-5AE1-4104-AD81-A5B2B9989D2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DA1016-5D4C-49D7-868B-1E4CC25D376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C31C05-846B-4D61-9183-183C105547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0510AA-2BB1-46C2-B627-B718ED7EE1C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D09B25-E624-463E-83DF-F456ECCADDC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67E129C-16EF-479A-87EF-06289ABB7D2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1BC956-DA84-4E48-903F-DC867C41608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E55E64-23E4-4B43-A5CC-65038D9C87E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7F01C0-46BA-48E3-98E7-0858FA1BDD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AA52267-AA50-43BB-B05D-8D6F7355DC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041E689-41F9-482D-B4A3-663601FA76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94AB3D-72B1-4E01-82C1-DB5380B0BB9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BB08A08-0BE1-49C9-A642-35E158523F9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5575DF-CEA5-49EA-AA2C-555DB2C892D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1C4913-716E-4DD8-9ED8-35A18230E1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9C886E9-6BEA-402C-94E0-41559084938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227263-24A3-434E-B2E6-9A67946FB23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68573E-A793-4FF0-9695-C52904B624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7790444-405E-43F4-BD1F-5969D0CAE50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400D56-4F14-4524-B6E3-B095C2CA011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5275E5D-B46F-44F1-B06F-CA8E04F1773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FA5970-BB23-4BAB-B687-843EF4F1DB3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2601F3-EBBB-4447-A645-FCC6E04493A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68CE886-F422-43CC-9244-68342FC6292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224CB5D-2429-4914-ADE9-856CF73A3F3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3138C1F-4A4B-48CC-A113-568FE79D86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54B68D4-CB66-4A02-9B17-89642DF7E0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422E8BF-C4BD-4913-B9D5-484F40B13B6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DF3B170-BC47-45A8-8D97-944A74312A6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5984506-85F1-41BE-85A6-BE99A2885B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5695A92-B22F-4F78-93D4-7FB1C29DC3E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90EE813-4D6B-4912-A7A4-CA34AE902F5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68E0373-6671-47CB-80B6-0E7A5837F61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4EEADC7-36AF-4C6B-8DD4-1913F4FD617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1FA12F0-142C-4AB6-90B9-A85E3161975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CBC0DF8-DB96-4A2F-ABEB-0FF501AF64B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1DE4FA9-672F-445A-B26D-95A0252FED9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85B0003-D213-499E-8A99-7F63616ED7B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ED1FF25-B352-4661-B14C-8860DC3D0EB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D78178F-3A41-49C1-968F-5784C6379A4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E5F5DF9-B786-4D7F-8E3F-B852200E994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44FEE2B-DDBF-44A2-BB69-85229409F90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C1ECAE74-AD3F-467C-886A-93617668FD9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455C7080-B7DD-4417-94BA-964D8DBF4B1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33B6AF7-D28C-47DA-8ADC-B71123A4C2D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3C68B9B-73A3-4FC6-8B6E-C564E28905F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939B3817-CF42-4B9E-A249-D5C536D872D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E2D0F310-30B4-4704-8FA6-71DBC26647F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C0FE2195-16CC-40AC-A7EB-DEF96A16F86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821E6392-BAA1-48C2-9C3D-4202BC2B0C8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B5B55E3-6C08-4456-8027-3B388BA568B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9839B70-1709-4EF3-B2E5-F9C97FA360E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8752C0DA-F0EF-46C5-8DFF-6F97E238FA1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67C1B10C-5B6B-446A-A906-04D85AFCA27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9B26A1E-151A-41A3-B148-035403AEE2F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04BE1B27-0A22-4655-B4DA-BB99B46929A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2194A25B-AE80-4DC7-AA85-34062447731D}"/>
            </a:ext>
          </a:extLst>
        </xdr:cNvPr>
        <xdr:cNvCxnSpPr/>
      </xdr:nvCxnSpPr>
      <xdr:spPr>
        <a:xfrm flipV="1">
          <a:off x="4634865" y="962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FAA58BA-8F6A-4AB5-890F-1A9AEDB93BDA}"/>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5113AB22-F09B-4A40-A4E7-ACE9A38D916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EADBB934-D55C-41E6-80BF-8F152D3CD1A1}"/>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78" name="直線コネクタ 77">
          <a:extLst>
            <a:ext uri="{FF2B5EF4-FFF2-40B4-BE49-F238E27FC236}">
              <a16:creationId xmlns:a16="http://schemas.microsoft.com/office/drawing/2014/main" id="{7A7E1686-56EE-4091-B896-0CED433A05E8}"/>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6A176769-6AFA-46E7-BAA3-05F39AD796BA}"/>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80" name="フローチャート: 判断 79">
          <a:extLst>
            <a:ext uri="{FF2B5EF4-FFF2-40B4-BE49-F238E27FC236}">
              <a16:creationId xmlns:a16="http://schemas.microsoft.com/office/drawing/2014/main" id="{D21F0F70-8176-4ABA-8DF9-6524DA1170E4}"/>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136978</xdr:rowOff>
    </xdr:from>
    <xdr:to>
      <xdr:col>20</xdr:col>
      <xdr:colOff>38100</xdr:colOff>
      <xdr:row>62</xdr:row>
      <xdr:rowOff>67128</xdr:rowOff>
    </xdr:to>
    <xdr:sp macro="" textlink="">
      <xdr:nvSpPr>
        <xdr:cNvPr id="81" name="フローチャート: 判断 80">
          <a:extLst>
            <a:ext uri="{FF2B5EF4-FFF2-40B4-BE49-F238E27FC236}">
              <a16:creationId xmlns:a16="http://schemas.microsoft.com/office/drawing/2014/main" id="{A49E1C56-6305-4F1B-8D5E-0DEA808063F7}"/>
            </a:ext>
          </a:extLst>
        </xdr:cNvPr>
        <xdr:cNvSpPr/>
      </xdr:nvSpPr>
      <xdr:spPr>
        <a:xfrm>
          <a:off x="3746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109220</xdr:rowOff>
    </xdr:from>
    <xdr:to>
      <xdr:col>15</xdr:col>
      <xdr:colOff>101600</xdr:colOff>
      <xdr:row>62</xdr:row>
      <xdr:rowOff>39370</xdr:rowOff>
    </xdr:to>
    <xdr:sp macro="" textlink="">
      <xdr:nvSpPr>
        <xdr:cNvPr id="82" name="フローチャート: 判断 81">
          <a:extLst>
            <a:ext uri="{FF2B5EF4-FFF2-40B4-BE49-F238E27FC236}">
              <a16:creationId xmlns:a16="http://schemas.microsoft.com/office/drawing/2014/main" id="{64C6C450-B4B1-4206-86A6-AF349E73FACF}"/>
            </a:ext>
          </a:extLst>
        </xdr:cNvPr>
        <xdr:cNvSpPr/>
      </xdr:nvSpPr>
      <xdr:spPr>
        <a:xfrm>
          <a:off x="2857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151674</xdr:rowOff>
    </xdr:from>
    <xdr:to>
      <xdr:col>10</xdr:col>
      <xdr:colOff>165100</xdr:colOff>
      <xdr:row>62</xdr:row>
      <xdr:rowOff>81824</xdr:rowOff>
    </xdr:to>
    <xdr:sp macro="" textlink="">
      <xdr:nvSpPr>
        <xdr:cNvPr id="83" name="フローチャート: 判断 82">
          <a:extLst>
            <a:ext uri="{FF2B5EF4-FFF2-40B4-BE49-F238E27FC236}">
              <a16:creationId xmlns:a16="http://schemas.microsoft.com/office/drawing/2014/main" id="{F743E7B2-C242-4FF6-888C-020C1BD061A3}"/>
            </a:ext>
          </a:extLst>
        </xdr:cNvPr>
        <xdr:cNvSpPr/>
      </xdr:nvSpPr>
      <xdr:spPr>
        <a:xfrm>
          <a:off x="1968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110853</xdr:rowOff>
    </xdr:from>
    <xdr:to>
      <xdr:col>6</xdr:col>
      <xdr:colOff>38100</xdr:colOff>
      <xdr:row>62</xdr:row>
      <xdr:rowOff>41003</xdr:rowOff>
    </xdr:to>
    <xdr:sp macro="" textlink="">
      <xdr:nvSpPr>
        <xdr:cNvPr id="84" name="フローチャート: 判断 83">
          <a:extLst>
            <a:ext uri="{FF2B5EF4-FFF2-40B4-BE49-F238E27FC236}">
              <a16:creationId xmlns:a16="http://schemas.microsoft.com/office/drawing/2014/main" id="{AB65B0C7-2A0F-441B-A41E-49E9DF4C8A2E}"/>
            </a:ext>
          </a:extLst>
        </xdr:cNvPr>
        <xdr:cNvSpPr/>
      </xdr:nvSpPr>
      <xdr:spPr>
        <a:xfrm>
          <a:off x="1079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A9744BE-E2B2-45EC-961F-4623F61F085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C56F358-FEBF-4A42-8F5E-25ECD8AC64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2B07831-2856-47B3-9416-28EFFCF3FAD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CB24FD8-2C98-4999-8394-FE10CC017FD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A65137B-0C24-415E-A0F0-9CE6F3D1F19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42273</xdr:rowOff>
    </xdr:from>
    <xdr:to>
      <xdr:col>24</xdr:col>
      <xdr:colOff>114300</xdr:colOff>
      <xdr:row>60</xdr:row>
      <xdr:rowOff>143873</xdr:rowOff>
    </xdr:to>
    <xdr:sp macro="" textlink="">
      <xdr:nvSpPr>
        <xdr:cNvPr id="90" name="楕円 89">
          <a:extLst>
            <a:ext uri="{FF2B5EF4-FFF2-40B4-BE49-F238E27FC236}">
              <a16:creationId xmlns:a16="http://schemas.microsoft.com/office/drawing/2014/main" id="{AC22C802-6C5F-4940-A486-7EAB966FB0DF}"/>
            </a:ext>
          </a:extLst>
        </xdr:cNvPr>
        <xdr:cNvSpPr/>
      </xdr:nvSpPr>
      <xdr:spPr>
        <a:xfrm>
          <a:off x="4584700" y="103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65150</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446F503-2589-4FA3-9BDA-1B058B912521}"/>
            </a:ext>
          </a:extLst>
        </xdr:cNvPr>
        <xdr:cNvSpPr txBox="1"/>
      </xdr:nvSpPr>
      <xdr:spPr>
        <a:xfrm>
          <a:off x="4673600" y="1018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163104</xdr:rowOff>
    </xdr:from>
    <xdr:to>
      <xdr:col>20</xdr:col>
      <xdr:colOff>38100</xdr:colOff>
      <xdr:row>64</xdr:row>
      <xdr:rowOff>93254</xdr:rowOff>
    </xdr:to>
    <xdr:sp macro="" textlink="">
      <xdr:nvSpPr>
        <xdr:cNvPr id="92" name="楕円 91">
          <a:extLst>
            <a:ext uri="{FF2B5EF4-FFF2-40B4-BE49-F238E27FC236}">
              <a16:creationId xmlns:a16="http://schemas.microsoft.com/office/drawing/2014/main" id="{987466E2-C808-4BFD-B2B0-D9997CD68034}"/>
            </a:ext>
          </a:extLst>
        </xdr:cNvPr>
        <xdr:cNvSpPr/>
      </xdr:nvSpPr>
      <xdr:spPr>
        <a:xfrm>
          <a:off x="3746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93073</xdr:rowOff>
    </xdr:from>
    <xdr:to>
      <xdr:col>24</xdr:col>
      <xdr:colOff>63500</xdr:colOff>
      <xdr:row>64</xdr:row>
      <xdr:rowOff>42454</xdr:rowOff>
    </xdr:to>
    <xdr:cxnSp macro="">
      <xdr:nvCxnSpPr>
        <xdr:cNvPr id="93" name="直線コネクタ 92">
          <a:extLst>
            <a:ext uri="{FF2B5EF4-FFF2-40B4-BE49-F238E27FC236}">
              <a16:creationId xmlns:a16="http://schemas.microsoft.com/office/drawing/2014/main" id="{2A5DA93E-82E6-4EAE-A2C9-C6081CA58B02}"/>
            </a:ext>
          </a:extLst>
        </xdr:cNvPr>
        <xdr:cNvCxnSpPr/>
      </xdr:nvCxnSpPr>
      <xdr:spPr>
        <a:xfrm flipV="1">
          <a:off x="3797300" y="10380073"/>
          <a:ext cx="838200" cy="63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127181</xdr:rowOff>
    </xdr:from>
    <xdr:to>
      <xdr:col>15</xdr:col>
      <xdr:colOff>101600</xdr:colOff>
      <xdr:row>64</xdr:row>
      <xdr:rowOff>57331</xdr:rowOff>
    </xdr:to>
    <xdr:sp macro="" textlink="">
      <xdr:nvSpPr>
        <xdr:cNvPr id="94" name="楕円 93">
          <a:extLst>
            <a:ext uri="{FF2B5EF4-FFF2-40B4-BE49-F238E27FC236}">
              <a16:creationId xmlns:a16="http://schemas.microsoft.com/office/drawing/2014/main" id="{76DD4A17-ACCB-40EB-9230-6D15107ACF52}"/>
            </a:ext>
          </a:extLst>
        </xdr:cNvPr>
        <xdr:cNvSpPr/>
      </xdr:nvSpPr>
      <xdr:spPr>
        <a:xfrm>
          <a:off x="2857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6531</xdr:rowOff>
    </xdr:from>
    <xdr:to>
      <xdr:col>19</xdr:col>
      <xdr:colOff>177800</xdr:colOff>
      <xdr:row>64</xdr:row>
      <xdr:rowOff>42454</xdr:rowOff>
    </xdr:to>
    <xdr:cxnSp macro="">
      <xdr:nvCxnSpPr>
        <xdr:cNvPr id="95" name="直線コネクタ 94">
          <a:extLst>
            <a:ext uri="{FF2B5EF4-FFF2-40B4-BE49-F238E27FC236}">
              <a16:creationId xmlns:a16="http://schemas.microsoft.com/office/drawing/2014/main" id="{CA6D7A05-9E14-4D1F-A8F4-F7484DE26C70}"/>
            </a:ext>
          </a:extLst>
        </xdr:cNvPr>
        <xdr:cNvCxnSpPr/>
      </xdr:nvCxnSpPr>
      <xdr:spPr>
        <a:xfrm>
          <a:off x="2908300" y="109793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91259</xdr:rowOff>
    </xdr:from>
    <xdr:to>
      <xdr:col>10</xdr:col>
      <xdr:colOff>165100</xdr:colOff>
      <xdr:row>64</xdr:row>
      <xdr:rowOff>21409</xdr:rowOff>
    </xdr:to>
    <xdr:sp macro="" textlink="">
      <xdr:nvSpPr>
        <xdr:cNvPr id="96" name="楕円 95">
          <a:extLst>
            <a:ext uri="{FF2B5EF4-FFF2-40B4-BE49-F238E27FC236}">
              <a16:creationId xmlns:a16="http://schemas.microsoft.com/office/drawing/2014/main" id="{78DCFBAD-F73A-40C1-A10D-6B5828C04EE4}"/>
            </a:ext>
          </a:extLst>
        </xdr:cNvPr>
        <xdr:cNvSpPr/>
      </xdr:nvSpPr>
      <xdr:spPr>
        <a:xfrm>
          <a:off x="1968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142059</xdr:rowOff>
    </xdr:from>
    <xdr:to>
      <xdr:col>15</xdr:col>
      <xdr:colOff>50800</xdr:colOff>
      <xdr:row>64</xdr:row>
      <xdr:rowOff>6531</xdr:rowOff>
    </xdr:to>
    <xdr:cxnSp macro="">
      <xdr:nvCxnSpPr>
        <xdr:cNvPr id="97" name="直線コネクタ 96">
          <a:extLst>
            <a:ext uri="{FF2B5EF4-FFF2-40B4-BE49-F238E27FC236}">
              <a16:creationId xmlns:a16="http://schemas.microsoft.com/office/drawing/2014/main" id="{5289D11C-C8A9-478C-A916-FE490704B234}"/>
            </a:ext>
          </a:extLst>
        </xdr:cNvPr>
        <xdr:cNvCxnSpPr/>
      </xdr:nvCxnSpPr>
      <xdr:spPr>
        <a:xfrm>
          <a:off x="2019300" y="109434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146776</xdr:rowOff>
    </xdr:from>
    <xdr:to>
      <xdr:col>6</xdr:col>
      <xdr:colOff>38100</xdr:colOff>
      <xdr:row>62</xdr:row>
      <xdr:rowOff>76926</xdr:rowOff>
    </xdr:to>
    <xdr:sp macro="" textlink="">
      <xdr:nvSpPr>
        <xdr:cNvPr id="98" name="楕円 97">
          <a:extLst>
            <a:ext uri="{FF2B5EF4-FFF2-40B4-BE49-F238E27FC236}">
              <a16:creationId xmlns:a16="http://schemas.microsoft.com/office/drawing/2014/main" id="{0F6EEE34-3427-4A8A-BBE2-70CA4563C1E6}"/>
            </a:ext>
          </a:extLst>
        </xdr:cNvPr>
        <xdr:cNvSpPr/>
      </xdr:nvSpPr>
      <xdr:spPr>
        <a:xfrm>
          <a:off x="1079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26126</xdr:rowOff>
    </xdr:from>
    <xdr:to>
      <xdr:col>10</xdr:col>
      <xdr:colOff>114300</xdr:colOff>
      <xdr:row>63</xdr:row>
      <xdr:rowOff>142059</xdr:rowOff>
    </xdr:to>
    <xdr:cxnSp macro="">
      <xdr:nvCxnSpPr>
        <xdr:cNvPr id="99" name="直線コネクタ 98">
          <a:extLst>
            <a:ext uri="{FF2B5EF4-FFF2-40B4-BE49-F238E27FC236}">
              <a16:creationId xmlns:a16="http://schemas.microsoft.com/office/drawing/2014/main" id="{AEF2FFED-55F2-48AE-9D77-9F861A339C11}"/>
            </a:ext>
          </a:extLst>
        </xdr:cNvPr>
        <xdr:cNvCxnSpPr/>
      </xdr:nvCxnSpPr>
      <xdr:spPr>
        <a:xfrm>
          <a:off x="1130300" y="10656026"/>
          <a:ext cx="8890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83655</xdr:rowOff>
    </xdr:from>
    <xdr:ext cx="405111" cy="259045"/>
    <xdr:sp macro="" textlink="">
      <xdr:nvSpPr>
        <xdr:cNvPr id="100" name="n_1aveValue【体育館・プール】&#10;有形固定資産減価償却率">
          <a:extLst>
            <a:ext uri="{FF2B5EF4-FFF2-40B4-BE49-F238E27FC236}">
              <a16:creationId xmlns:a16="http://schemas.microsoft.com/office/drawing/2014/main" id="{9EC9DF3C-9AC6-42DA-AF02-8BA703FF0AD1}"/>
            </a:ext>
          </a:extLst>
        </xdr:cNvPr>
        <xdr:cNvSpPr txBox="1"/>
      </xdr:nvSpPr>
      <xdr:spPr>
        <a:xfrm>
          <a:off x="3582044" y="10370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01" name="n_2aveValue【体育館・プール】&#10;有形固定資産減価償却率">
          <a:extLst>
            <a:ext uri="{FF2B5EF4-FFF2-40B4-BE49-F238E27FC236}">
              <a16:creationId xmlns:a16="http://schemas.microsoft.com/office/drawing/2014/main" id="{84FC1E45-351A-48CE-BEA6-A7D07EDBB4EE}"/>
            </a:ext>
          </a:extLst>
        </xdr:cNvPr>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98351</xdr:rowOff>
    </xdr:from>
    <xdr:ext cx="405111" cy="259045"/>
    <xdr:sp macro="" textlink="">
      <xdr:nvSpPr>
        <xdr:cNvPr id="102" name="n_3aveValue【体育館・プール】&#10;有形固定資産減価償却率">
          <a:extLst>
            <a:ext uri="{FF2B5EF4-FFF2-40B4-BE49-F238E27FC236}">
              <a16:creationId xmlns:a16="http://schemas.microsoft.com/office/drawing/2014/main" id="{6CAAAF8A-9252-4C2B-89EC-3645FB3F6811}"/>
            </a:ext>
          </a:extLst>
        </xdr:cNvPr>
        <xdr:cNvSpPr txBox="1"/>
      </xdr:nvSpPr>
      <xdr:spPr>
        <a:xfrm>
          <a:off x="1816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57530</xdr:rowOff>
    </xdr:from>
    <xdr:ext cx="405111" cy="259045"/>
    <xdr:sp macro="" textlink="">
      <xdr:nvSpPr>
        <xdr:cNvPr id="103" name="n_4aveValue【体育館・プール】&#10;有形固定資産減価償却率">
          <a:extLst>
            <a:ext uri="{FF2B5EF4-FFF2-40B4-BE49-F238E27FC236}">
              <a16:creationId xmlns:a16="http://schemas.microsoft.com/office/drawing/2014/main" id="{225A2411-79B1-40C3-8227-043F1F64A58A}"/>
            </a:ext>
          </a:extLst>
        </xdr:cNvPr>
        <xdr:cNvSpPr txBox="1"/>
      </xdr:nvSpPr>
      <xdr:spPr>
        <a:xfrm>
          <a:off x="927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84381</xdr:rowOff>
    </xdr:from>
    <xdr:ext cx="405111" cy="259045"/>
    <xdr:sp macro="" textlink="">
      <xdr:nvSpPr>
        <xdr:cNvPr id="104" name="n_1mainValue【体育館・プール】&#10;有形固定資産減価償却率">
          <a:extLst>
            <a:ext uri="{FF2B5EF4-FFF2-40B4-BE49-F238E27FC236}">
              <a16:creationId xmlns:a16="http://schemas.microsoft.com/office/drawing/2014/main" id="{476E9B14-7001-4736-B81C-CB76803B4CF6}"/>
            </a:ext>
          </a:extLst>
        </xdr:cNvPr>
        <xdr:cNvSpPr txBox="1"/>
      </xdr:nvSpPr>
      <xdr:spPr>
        <a:xfrm>
          <a:off x="35820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48458</xdr:rowOff>
    </xdr:from>
    <xdr:ext cx="405111" cy="259045"/>
    <xdr:sp macro="" textlink="">
      <xdr:nvSpPr>
        <xdr:cNvPr id="105" name="n_2mainValue【体育館・プール】&#10;有形固定資産減価償却率">
          <a:extLst>
            <a:ext uri="{FF2B5EF4-FFF2-40B4-BE49-F238E27FC236}">
              <a16:creationId xmlns:a16="http://schemas.microsoft.com/office/drawing/2014/main" id="{D1F9B452-C776-4975-B229-D0DFDBDA39ED}"/>
            </a:ext>
          </a:extLst>
        </xdr:cNvPr>
        <xdr:cNvSpPr txBox="1"/>
      </xdr:nvSpPr>
      <xdr:spPr>
        <a:xfrm>
          <a:off x="2705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12536</xdr:rowOff>
    </xdr:from>
    <xdr:ext cx="405111" cy="259045"/>
    <xdr:sp macro="" textlink="">
      <xdr:nvSpPr>
        <xdr:cNvPr id="106" name="n_3mainValue【体育館・プール】&#10;有形固定資産減価償却率">
          <a:extLst>
            <a:ext uri="{FF2B5EF4-FFF2-40B4-BE49-F238E27FC236}">
              <a16:creationId xmlns:a16="http://schemas.microsoft.com/office/drawing/2014/main" id="{E9FCCBC3-5826-41AB-9367-0E4782868D97}"/>
            </a:ext>
          </a:extLst>
        </xdr:cNvPr>
        <xdr:cNvSpPr txBox="1"/>
      </xdr:nvSpPr>
      <xdr:spPr>
        <a:xfrm>
          <a:off x="1816744" y="1098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68053</xdr:rowOff>
    </xdr:from>
    <xdr:ext cx="405111" cy="259045"/>
    <xdr:sp macro="" textlink="">
      <xdr:nvSpPr>
        <xdr:cNvPr id="107" name="n_4mainValue【体育館・プール】&#10;有形固定資産減価償却率">
          <a:extLst>
            <a:ext uri="{FF2B5EF4-FFF2-40B4-BE49-F238E27FC236}">
              <a16:creationId xmlns:a16="http://schemas.microsoft.com/office/drawing/2014/main" id="{3733994C-E0BA-4E87-AC07-88EC979BAE6D}"/>
            </a:ext>
          </a:extLst>
        </xdr:cNvPr>
        <xdr:cNvSpPr txBox="1"/>
      </xdr:nvSpPr>
      <xdr:spPr>
        <a:xfrm>
          <a:off x="927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2C33FD89-9D5D-4F95-B916-FA7015A4CA0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DE8B67EB-F221-4A42-B78C-32464218A5C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BD08B66C-FEE4-4573-9182-2CE5EE27B84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AD591641-A72D-424C-B473-AE69142959B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99B0F9B-2AEA-42BE-B9BE-48D8EDC0E91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C40E788F-6B24-41CE-80F3-F48CEB01493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C0D3C103-2E11-478F-8C7E-83109E52EF0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1622C1D-F183-4022-BAAA-A785FAE622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367E7350-6BE8-4F81-8564-6F3C10E1999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3B29AFFF-3C9F-4A24-AE78-AC2689C940F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B2DB3AA4-97E5-44EC-A692-04A283EAF76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BAB77B85-93E2-4AC5-A58A-8C5B2363769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FA83F41-864B-4B4D-AA2B-32319A59056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56BD3926-34AA-44D2-9D59-659143D1B0C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4E988661-5091-46CC-9181-D28895901EA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934BCC16-CA9D-45DC-B29F-6D74ED73EF4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D6E221A9-200A-46E3-B85F-5D1F474630B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D3D6E5FD-42A4-4940-BFB6-EE9A9B9CD86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AD074EC5-6AD7-42E7-9E01-F09F0ADBD60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20451334-819B-4B5B-83A9-89D5A4DF473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18D65D6F-0FD7-4F27-A86C-6134C40FE25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05FFDD8F-7C95-46CB-AAF3-51D1559932B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194B2F9A-0671-47EB-B131-5256ECBB32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158496</xdr:rowOff>
    </xdr:from>
    <xdr:to>
      <xdr:col>54</xdr:col>
      <xdr:colOff>189865</xdr:colOff>
      <xdr:row>63</xdr:row>
      <xdr:rowOff>150876</xdr:rowOff>
    </xdr:to>
    <xdr:cxnSp macro="">
      <xdr:nvCxnSpPr>
        <xdr:cNvPr id="131" name="直線コネクタ 130">
          <a:extLst>
            <a:ext uri="{FF2B5EF4-FFF2-40B4-BE49-F238E27FC236}">
              <a16:creationId xmlns:a16="http://schemas.microsoft.com/office/drawing/2014/main" id="{FD0F9447-CEBB-4ED8-B3F9-F7635C1FFC8C}"/>
            </a:ext>
          </a:extLst>
        </xdr:cNvPr>
        <xdr:cNvCxnSpPr/>
      </xdr:nvCxnSpPr>
      <xdr:spPr>
        <a:xfrm flipV="1">
          <a:off x="10476865" y="9759696"/>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154703</xdr:rowOff>
    </xdr:from>
    <xdr:ext cx="469744" cy="259045"/>
    <xdr:sp macro="" textlink="">
      <xdr:nvSpPr>
        <xdr:cNvPr id="132" name="【体育館・プール】&#10;一人当たり面積最小値テキスト">
          <a:extLst>
            <a:ext uri="{FF2B5EF4-FFF2-40B4-BE49-F238E27FC236}">
              <a16:creationId xmlns:a16="http://schemas.microsoft.com/office/drawing/2014/main" id="{CEBCB3C7-E3FF-4D4B-A124-0481583083AD}"/>
            </a:ext>
          </a:extLst>
        </xdr:cNvPr>
        <xdr:cNvSpPr txBox="1"/>
      </xdr:nvSpPr>
      <xdr:spPr>
        <a:xfrm>
          <a:off x="10515600" y="1095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150876</xdr:rowOff>
    </xdr:from>
    <xdr:to>
      <xdr:col>55</xdr:col>
      <xdr:colOff>88900</xdr:colOff>
      <xdr:row>63</xdr:row>
      <xdr:rowOff>150876</xdr:rowOff>
    </xdr:to>
    <xdr:cxnSp macro="">
      <xdr:nvCxnSpPr>
        <xdr:cNvPr id="133" name="直線コネクタ 132">
          <a:extLst>
            <a:ext uri="{FF2B5EF4-FFF2-40B4-BE49-F238E27FC236}">
              <a16:creationId xmlns:a16="http://schemas.microsoft.com/office/drawing/2014/main" id="{48772DDF-355E-4E14-B625-F38C2C533EED}"/>
            </a:ext>
          </a:extLst>
        </xdr:cNvPr>
        <xdr:cNvCxnSpPr/>
      </xdr:nvCxnSpPr>
      <xdr:spPr>
        <a:xfrm>
          <a:off x="10388600" y="1095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105173</xdr:rowOff>
    </xdr:from>
    <xdr:ext cx="469744" cy="259045"/>
    <xdr:sp macro="" textlink="">
      <xdr:nvSpPr>
        <xdr:cNvPr id="134" name="【体育館・プール】&#10;一人当たり面積最大値テキスト">
          <a:extLst>
            <a:ext uri="{FF2B5EF4-FFF2-40B4-BE49-F238E27FC236}">
              <a16:creationId xmlns:a16="http://schemas.microsoft.com/office/drawing/2014/main" id="{1B53642C-2B05-4887-830A-E2A751EFC295}"/>
            </a:ext>
          </a:extLst>
        </xdr:cNvPr>
        <xdr:cNvSpPr txBox="1"/>
      </xdr:nvSpPr>
      <xdr:spPr>
        <a:xfrm>
          <a:off x="10515600" y="953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158496</xdr:rowOff>
    </xdr:from>
    <xdr:to>
      <xdr:col>55</xdr:col>
      <xdr:colOff>88900</xdr:colOff>
      <xdr:row>56</xdr:row>
      <xdr:rowOff>158496</xdr:rowOff>
    </xdr:to>
    <xdr:cxnSp macro="">
      <xdr:nvCxnSpPr>
        <xdr:cNvPr id="135" name="直線コネクタ 134">
          <a:extLst>
            <a:ext uri="{FF2B5EF4-FFF2-40B4-BE49-F238E27FC236}">
              <a16:creationId xmlns:a16="http://schemas.microsoft.com/office/drawing/2014/main" id="{DF8E83D9-8B30-4390-B249-C0EBA2DCF928}"/>
            </a:ext>
          </a:extLst>
        </xdr:cNvPr>
        <xdr:cNvCxnSpPr/>
      </xdr:nvCxnSpPr>
      <xdr:spPr>
        <a:xfrm>
          <a:off x="10388600" y="9759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16019</xdr:rowOff>
    </xdr:from>
    <xdr:ext cx="469744" cy="259045"/>
    <xdr:sp macro="" textlink="">
      <xdr:nvSpPr>
        <xdr:cNvPr id="136" name="【体育館・プール】&#10;一人当たり面積平均値テキスト">
          <a:extLst>
            <a:ext uri="{FF2B5EF4-FFF2-40B4-BE49-F238E27FC236}">
              <a16:creationId xmlns:a16="http://schemas.microsoft.com/office/drawing/2014/main" id="{109A89B8-97DC-4DA5-8FEE-7028CC07CA1B}"/>
            </a:ext>
          </a:extLst>
        </xdr:cNvPr>
        <xdr:cNvSpPr txBox="1"/>
      </xdr:nvSpPr>
      <xdr:spPr>
        <a:xfrm>
          <a:off x="10515600" y="10474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37592</xdr:rowOff>
    </xdr:from>
    <xdr:to>
      <xdr:col>55</xdr:col>
      <xdr:colOff>50800</xdr:colOff>
      <xdr:row>61</xdr:row>
      <xdr:rowOff>139192</xdr:rowOff>
    </xdr:to>
    <xdr:sp macro="" textlink="">
      <xdr:nvSpPr>
        <xdr:cNvPr id="137" name="フローチャート: 判断 136">
          <a:extLst>
            <a:ext uri="{FF2B5EF4-FFF2-40B4-BE49-F238E27FC236}">
              <a16:creationId xmlns:a16="http://schemas.microsoft.com/office/drawing/2014/main" id="{9806C3B9-A829-4F09-A63A-1061DA335F12}"/>
            </a:ext>
          </a:extLst>
        </xdr:cNvPr>
        <xdr:cNvSpPr/>
      </xdr:nvSpPr>
      <xdr:spPr>
        <a:xfrm>
          <a:off x="10426700" y="10496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42164</xdr:rowOff>
    </xdr:from>
    <xdr:to>
      <xdr:col>50</xdr:col>
      <xdr:colOff>165100</xdr:colOff>
      <xdr:row>61</xdr:row>
      <xdr:rowOff>143764</xdr:rowOff>
    </xdr:to>
    <xdr:sp macro="" textlink="">
      <xdr:nvSpPr>
        <xdr:cNvPr id="138" name="フローチャート: 判断 137">
          <a:extLst>
            <a:ext uri="{FF2B5EF4-FFF2-40B4-BE49-F238E27FC236}">
              <a16:creationId xmlns:a16="http://schemas.microsoft.com/office/drawing/2014/main" id="{900F9A3A-DF68-4D09-8A8D-41E775838110}"/>
            </a:ext>
          </a:extLst>
        </xdr:cNvPr>
        <xdr:cNvSpPr/>
      </xdr:nvSpPr>
      <xdr:spPr>
        <a:xfrm>
          <a:off x="9588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139" name="フローチャート: 判断 138">
          <a:extLst>
            <a:ext uri="{FF2B5EF4-FFF2-40B4-BE49-F238E27FC236}">
              <a16:creationId xmlns:a16="http://schemas.microsoft.com/office/drawing/2014/main" id="{C3AEE51F-A2C4-467A-8591-524373A7A8BC}"/>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46736</xdr:rowOff>
    </xdr:from>
    <xdr:to>
      <xdr:col>41</xdr:col>
      <xdr:colOff>101600</xdr:colOff>
      <xdr:row>61</xdr:row>
      <xdr:rowOff>148336</xdr:rowOff>
    </xdr:to>
    <xdr:sp macro="" textlink="">
      <xdr:nvSpPr>
        <xdr:cNvPr id="140" name="フローチャート: 判断 139">
          <a:extLst>
            <a:ext uri="{FF2B5EF4-FFF2-40B4-BE49-F238E27FC236}">
              <a16:creationId xmlns:a16="http://schemas.microsoft.com/office/drawing/2014/main" id="{E8ED7840-0400-48EC-85DF-01CB2BB0093C}"/>
            </a:ext>
          </a:extLst>
        </xdr:cNvPr>
        <xdr:cNvSpPr/>
      </xdr:nvSpPr>
      <xdr:spPr>
        <a:xfrm>
          <a:off x="7810500" y="105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84074</xdr:rowOff>
    </xdr:from>
    <xdr:to>
      <xdr:col>36</xdr:col>
      <xdr:colOff>165100</xdr:colOff>
      <xdr:row>62</xdr:row>
      <xdr:rowOff>14224</xdr:rowOff>
    </xdr:to>
    <xdr:sp macro="" textlink="">
      <xdr:nvSpPr>
        <xdr:cNvPr id="141" name="フローチャート: 判断 140">
          <a:extLst>
            <a:ext uri="{FF2B5EF4-FFF2-40B4-BE49-F238E27FC236}">
              <a16:creationId xmlns:a16="http://schemas.microsoft.com/office/drawing/2014/main" id="{654094B0-B40D-441D-82C0-4B354D30505B}"/>
            </a:ext>
          </a:extLst>
        </xdr:cNvPr>
        <xdr:cNvSpPr/>
      </xdr:nvSpPr>
      <xdr:spPr>
        <a:xfrm>
          <a:off x="6921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06DA33A-F6BD-40FE-A3B6-DDBEC932CA9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1164D02-88F0-4CBF-B386-E3910B52248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DB81F0A-FAA3-42DD-A717-D409CC65CAF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A727E22-6622-491F-9DDE-AA2EE403FD0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9B5053A5-D49E-4830-8799-5DA304F9E5B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29210</xdr:rowOff>
    </xdr:from>
    <xdr:to>
      <xdr:col>55</xdr:col>
      <xdr:colOff>50800</xdr:colOff>
      <xdr:row>61</xdr:row>
      <xdr:rowOff>130810</xdr:rowOff>
    </xdr:to>
    <xdr:sp macro="" textlink="">
      <xdr:nvSpPr>
        <xdr:cNvPr id="147" name="楕円 146">
          <a:extLst>
            <a:ext uri="{FF2B5EF4-FFF2-40B4-BE49-F238E27FC236}">
              <a16:creationId xmlns:a16="http://schemas.microsoft.com/office/drawing/2014/main" id="{C2B8BD72-5381-49CB-825B-4647337DCD72}"/>
            </a:ext>
          </a:extLst>
        </xdr:cNvPr>
        <xdr:cNvSpPr/>
      </xdr:nvSpPr>
      <xdr:spPr>
        <a:xfrm>
          <a:off x="10426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52087</xdr:rowOff>
    </xdr:from>
    <xdr:ext cx="469744" cy="259045"/>
    <xdr:sp macro="" textlink="">
      <xdr:nvSpPr>
        <xdr:cNvPr id="148" name="【体育館・プール】&#10;一人当たり面積該当値テキスト">
          <a:extLst>
            <a:ext uri="{FF2B5EF4-FFF2-40B4-BE49-F238E27FC236}">
              <a16:creationId xmlns:a16="http://schemas.microsoft.com/office/drawing/2014/main" id="{814B7C57-EEC3-4EE8-A7EC-BA330C7378D5}"/>
            </a:ext>
          </a:extLst>
        </xdr:cNvPr>
        <xdr:cNvSpPr txBox="1"/>
      </xdr:nvSpPr>
      <xdr:spPr>
        <a:xfrm>
          <a:off x="10515600"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44450</xdr:rowOff>
    </xdr:from>
    <xdr:to>
      <xdr:col>50</xdr:col>
      <xdr:colOff>165100</xdr:colOff>
      <xdr:row>61</xdr:row>
      <xdr:rowOff>146050</xdr:rowOff>
    </xdr:to>
    <xdr:sp macro="" textlink="">
      <xdr:nvSpPr>
        <xdr:cNvPr id="149" name="楕円 148">
          <a:extLst>
            <a:ext uri="{FF2B5EF4-FFF2-40B4-BE49-F238E27FC236}">
              <a16:creationId xmlns:a16="http://schemas.microsoft.com/office/drawing/2014/main" id="{AA2AA7B1-93BD-4D40-A1A9-31B8FDD469CF}"/>
            </a:ext>
          </a:extLst>
        </xdr:cNvPr>
        <xdr:cNvSpPr/>
      </xdr:nvSpPr>
      <xdr:spPr>
        <a:xfrm>
          <a:off x="9588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80010</xdr:rowOff>
    </xdr:from>
    <xdr:to>
      <xdr:col>55</xdr:col>
      <xdr:colOff>0</xdr:colOff>
      <xdr:row>61</xdr:row>
      <xdr:rowOff>95250</xdr:rowOff>
    </xdr:to>
    <xdr:cxnSp macro="">
      <xdr:nvCxnSpPr>
        <xdr:cNvPr id="150" name="直線コネクタ 149">
          <a:extLst>
            <a:ext uri="{FF2B5EF4-FFF2-40B4-BE49-F238E27FC236}">
              <a16:creationId xmlns:a16="http://schemas.microsoft.com/office/drawing/2014/main" id="{81681943-82F7-451B-BA71-4AD1533AC9AD}"/>
            </a:ext>
          </a:extLst>
        </xdr:cNvPr>
        <xdr:cNvCxnSpPr/>
      </xdr:nvCxnSpPr>
      <xdr:spPr>
        <a:xfrm flipV="1">
          <a:off x="9639300" y="105384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54356</xdr:rowOff>
    </xdr:from>
    <xdr:to>
      <xdr:col>46</xdr:col>
      <xdr:colOff>38100</xdr:colOff>
      <xdr:row>61</xdr:row>
      <xdr:rowOff>155956</xdr:rowOff>
    </xdr:to>
    <xdr:sp macro="" textlink="">
      <xdr:nvSpPr>
        <xdr:cNvPr id="151" name="楕円 150">
          <a:extLst>
            <a:ext uri="{FF2B5EF4-FFF2-40B4-BE49-F238E27FC236}">
              <a16:creationId xmlns:a16="http://schemas.microsoft.com/office/drawing/2014/main" id="{1465D58C-6327-4060-8901-156964E905B0}"/>
            </a:ext>
          </a:extLst>
        </xdr:cNvPr>
        <xdr:cNvSpPr/>
      </xdr:nvSpPr>
      <xdr:spPr>
        <a:xfrm>
          <a:off x="8699500" y="105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95250</xdr:rowOff>
    </xdr:from>
    <xdr:to>
      <xdr:col>50</xdr:col>
      <xdr:colOff>114300</xdr:colOff>
      <xdr:row>61</xdr:row>
      <xdr:rowOff>105156</xdr:rowOff>
    </xdr:to>
    <xdr:cxnSp macro="">
      <xdr:nvCxnSpPr>
        <xdr:cNvPr id="152" name="直線コネクタ 151">
          <a:extLst>
            <a:ext uri="{FF2B5EF4-FFF2-40B4-BE49-F238E27FC236}">
              <a16:creationId xmlns:a16="http://schemas.microsoft.com/office/drawing/2014/main" id="{D7FDE05C-4320-4470-A36A-8A95D4FEDD58}"/>
            </a:ext>
          </a:extLst>
        </xdr:cNvPr>
        <xdr:cNvCxnSpPr/>
      </xdr:nvCxnSpPr>
      <xdr:spPr>
        <a:xfrm flipV="1">
          <a:off x="8750300" y="10553700"/>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65786</xdr:rowOff>
    </xdr:from>
    <xdr:to>
      <xdr:col>41</xdr:col>
      <xdr:colOff>101600</xdr:colOff>
      <xdr:row>61</xdr:row>
      <xdr:rowOff>167386</xdr:rowOff>
    </xdr:to>
    <xdr:sp macro="" textlink="">
      <xdr:nvSpPr>
        <xdr:cNvPr id="153" name="楕円 152">
          <a:extLst>
            <a:ext uri="{FF2B5EF4-FFF2-40B4-BE49-F238E27FC236}">
              <a16:creationId xmlns:a16="http://schemas.microsoft.com/office/drawing/2014/main" id="{7985BC2C-CF00-4C00-B587-84935A02C67E}"/>
            </a:ext>
          </a:extLst>
        </xdr:cNvPr>
        <xdr:cNvSpPr/>
      </xdr:nvSpPr>
      <xdr:spPr>
        <a:xfrm>
          <a:off x="7810500" y="1052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105156</xdr:rowOff>
    </xdr:from>
    <xdr:to>
      <xdr:col>45</xdr:col>
      <xdr:colOff>177800</xdr:colOff>
      <xdr:row>61</xdr:row>
      <xdr:rowOff>116586</xdr:rowOff>
    </xdr:to>
    <xdr:cxnSp macro="">
      <xdr:nvCxnSpPr>
        <xdr:cNvPr id="154" name="直線コネクタ 153">
          <a:extLst>
            <a:ext uri="{FF2B5EF4-FFF2-40B4-BE49-F238E27FC236}">
              <a16:creationId xmlns:a16="http://schemas.microsoft.com/office/drawing/2014/main" id="{7037EAA4-A7D2-4451-9CB7-018FCCD6532D}"/>
            </a:ext>
          </a:extLst>
        </xdr:cNvPr>
        <xdr:cNvCxnSpPr/>
      </xdr:nvCxnSpPr>
      <xdr:spPr>
        <a:xfrm flipV="1">
          <a:off x="7861300" y="1056360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74930</xdr:rowOff>
    </xdr:from>
    <xdr:to>
      <xdr:col>36</xdr:col>
      <xdr:colOff>165100</xdr:colOff>
      <xdr:row>62</xdr:row>
      <xdr:rowOff>5080</xdr:rowOff>
    </xdr:to>
    <xdr:sp macro="" textlink="">
      <xdr:nvSpPr>
        <xdr:cNvPr id="155" name="楕円 154">
          <a:extLst>
            <a:ext uri="{FF2B5EF4-FFF2-40B4-BE49-F238E27FC236}">
              <a16:creationId xmlns:a16="http://schemas.microsoft.com/office/drawing/2014/main" id="{B1E41462-135D-4376-B4A8-4997D7E0C281}"/>
            </a:ext>
          </a:extLst>
        </xdr:cNvPr>
        <xdr:cNvSpPr/>
      </xdr:nvSpPr>
      <xdr:spPr>
        <a:xfrm>
          <a:off x="6921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116586</xdr:rowOff>
    </xdr:from>
    <xdr:to>
      <xdr:col>41</xdr:col>
      <xdr:colOff>50800</xdr:colOff>
      <xdr:row>61</xdr:row>
      <xdr:rowOff>125730</xdr:rowOff>
    </xdr:to>
    <xdr:cxnSp macro="">
      <xdr:nvCxnSpPr>
        <xdr:cNvPr id="156" name="直線コネクタ 155">
          <a:extLst>
            <a:ext uri="{FF2B5EF4-FFF2-40B4-BE49-F238E27FC236}">
              <a16:creationId xmlns:a16="http://schemas.microsoft.com/office/drawing/2014/main" id="{5FCFA641-D2FA-4E46-A039-882AC6239B71}"/>
            </a:ext>
          </a:extLst>
        </xdr:cNvPr>
        <xdr:cNvCxnSpPr/>
      </xdr:nvCxnSpPr>
      <xdr:spPr>
        <a:xfrm flipV="1">
          <a:off x="6972300" y="10575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160291</xdr:rowOff>
    </xdr:from>
    <xdr:ext cx="469744" cy="259045"/>
    <xdr:sp macro="" textlink="">
      <xdr:nvSpPr>
        <xdr:cNvPr id="157" name="n_1aveValue【体育館・プール】&#10;一人当たり面積">
          <a:extLst>
            <a:ext uri="{FF2B5EF4-FFF2-40B4-BE49-F238E27FC236}">
              <a16:creationId xmlns:a16="http://schemas.microsoft.com/office/drawing/2014/main" id="{7C7F8F4F-6467-4FCA-AA1C-C8C5CDCB130F}"/>
            </a:ext>
          </a:extLst>
        </xdr:cNvPr>
        <xdr:cNvSpPr txBox="1"/>
      </xdr:nvSpPr>
      <xdr:spPr>
        <a:xfrm>
          <a:off x="93917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167657</xdr:rowOff>
    </xdr:from>
    <xdr:ext cx="469744" cy="259045"/>
    <xdr:sp macro="" textlink="">
      <xdr:nvSpPr>
        <xdr:cNvPr id="158" name="n_2aveValue【体育館・プール】&#10;一人当たり面積">
          <a:extLst>
            <a:ext uri="{FF2B5EF4-FFF2-40B4-BE49-F238E27FC236}">
              <a16:creationId xmlns:a16="http://schemas.microsoft.com/office/drawing/2014/main" id="{1B8ABC4A-BBF4-4953-8565-7C2C19C643FD}"/>
            </a:ext>
          </a:extLst>
        </xdr:cNvPr>
        <xdr:cNvSpPr txBox="1"/>
      </xdr:nvSpPr>
      <xdr:spPr>
        <a:xfrm>
          <a:off x="8515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164863</xdr:rowOff>
    </xdr:from>
    <xdr:ext cx="469744" cy="259045"/>
    <xdr:sp macro="" textlink="">
      <xdr:nvSpPr>
        <xdr:cNvPr id="159" name="n_3aveValue【体育館・プール】&#10;一人当たり面積">
          <a:extLst>
            <a:ext uri="{FF2B5EF4-FFF2-40B4-BE49-F238E27FC236}">
              <a16:creationId xmlns:a16="http://schemas.microsoft.com/office/drawing/2014/main" id="{B7C912CB-B0C5-46D5-87BE-3A7086EFF2F0}"/>
            </a:ext>
          </a:extLst>
        </xdr:cNvPr>
        <xdr:cNvSpPr txBox="1"/>
      </xdr:nvSpPr>
      <xdr:spPr>
        <a:xfrm>
          <a:off x="7626427" y="102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5351</xdr:rowOff>
    </xdr:from>
    <xdr:ext cx="469744" cy="259045"/>
    <xdr:sp macro="" textlink="">
      <xdr:nvSpPr>
        <xdr:cNvPr id="160" name="n_4aveValue【体育館・プール】&#10;一人当たり面積">
          <a:extLst>
            <a:ext uri="{FF2B5EF4-FFF2-40B4-BE49-F238E27FC236}">
              <a16:creationId xmlns:a16="http://schemas.microsoft.com/office/drawing/2014/main" id="{E628FEFB-BA3E-40FA-9F62-EF4964ECA02F}"/>
            </a:ext>
          </a:extLst>
        </xdr:cNvPr>
        <xdr:cNvSpPr txBox="1"/>
      </xdr:nvSpPr>
      <xdr:spPr>
        <a:xfrm>
          <a:off x="6737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137177</xdr:rowOff>
    </xdr:from>
    <xdr:ext cx="469744" cy="259045"/>
    <xdr:sp macro="" textlink="">
      <xdr:nvSpPr>
        <xdr:cNvPr id="161" name="n_1mainValue【体育館・プール】&#10;一人当たり面積">
          <a:extLst>
            <a:ext uri="{FF2B5EF4-FFF2-40B4-BE49-F238E27FC236}">
              <a16:creationId xmlns:a16="http://schemas.microsoft.com/office/drawing/2014/main" id="{E3C461C1-8E09-4317-A5A4-A5EC8839A9B8}"/>
            </a:ext>
          </a:extLst>
        </xdr:cNvPr>
        <xdr:cNvSpPr txBox="1"/>
      </xdr:nvSpPr>
      <xdr:spPr>
        <a:xfrm>
          <a:off x="93917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1033</xdr:rowOff>
    </xdr:from>
    <xdr:ext cx="469744" cy="259045"/>
    <xdr:sp macro="" textlink="">
      <xdr:nvSpPr>
        <xdr:cNvPr id="162" name="n_2mainValue【体育館・プール】&#10;一人当たり面積">
          <a:extLst>
            <a:ext uri="{FF2B5EF4-FFF2-40B4-BE49-F238E27FC236}">
              <a16:creationId xmlns:a16="http://schemas.microsoft.com/office/drawing/2014/main" id="{D70C6530-AF42-453C-869A-298059FF1154}"/>
            </a:ext>
          </a:extLst>
        </xdr:cNvPr>
        <xdr:cNvSpPr txBox="1"/>
      </xdr:nvSpPr>
      <xdr:spPr>
        <a:xfrm>
          <a:off x="8515427" y="102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158513</xdr:rowOff>
    </xdr:from>
    <xdr:ext cx="469744" cy="259045"/>
    <xdr:sp macro="" textlink="">
      <xdr:nvSpPr>
        <xdr:cNvPr id="163" name="n_3mainValue【体育館・プール】&#10;一人当たり面積">
          <a:extLst>
            <a:ext uri="{FF2B5EF4-FFF2-40B4-BE49-F238E27FC236}">
              <a16:creationId xmlns:a16="http://schemas.microsoft.com/office/drawing/2014/main" id="{02BA4C49-608E-466F-8447-4BAF8549EBE2}"/>
            </a:ext>
          </a:extLst>
        </xdr:cNvPr>
        <xdr:cNvSpPr txBox="1"/>
      </xdr:nvSpPr>
      <xdr:spPr>
        <a:xfrm>
          <a:off x="7626427" y="1061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164" name="n_4mainValue【体育館・プール】&#10;一人当たり面積">
          <a:extLst>
            <a:ext uri="{FF2B5EF4-FFF2-40B4-BE49-F238E27FC236}">
              <a16:creationId xmlns:a16="http://schemas.microsoft.com/office/drawing/2014/main" id="{BCB33C4D-1E1A-4C28-88D1-27DBB3C0B2F9}"/>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48967D52-F570-441A-988E-20F66CE39C6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A2DB0DE2-130C-41C8-A85C-3F3E17859F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DEB24F4-0013-45E4-8724-8C4D53E205E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1FA5EC3B-23EC-4841-8B86-E24D66E2EEB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08BA5EE-0AF0-4C78-8ACC-64126578581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0CADA9E1-B0D0-4F3D-AF14-B1EA66851B3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1DD6F3B9-F775-4BD3-B710-2BBE685F76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D1DACA62-B1FB-4966-918A-244096AE579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75EE5AF6-82F0-47E0-A542-8FF9B0BF42D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8D1F5AD9-78B8-4F29-8A0D-C7E6B016DC6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6C4BB85B-7030-444E-8B42-3B8A7A178DD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B3F6B9F9-CE1F-4E61-966E-704FB4C6917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5B812E30-C1E6-496F-8B64-42C7578C4E6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F12BA8DE-FF03-4A76-809C-620CB55A7F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D30C7BE7-6A70-48FA-98EE-E975364AB4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16B187AF-F71C-47AE-B9D4-35AC618FADD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5B9BA4D5-D678-48DB-943F-7AD42F27755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32FA07-6C13-4775-BD33-BA7B17BA80E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48E957AA-0776-4AF3-A91D-149152CC422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90BD6F14-A4FF-408B-94F9-C6C5E1074B9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FB1A0B15-6668-42B1-8A27-268D07DFBE7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D66BB5BC-7492-449D-A887-189A2E276D5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30ABF074-1277-4A89-88BF-9A4337D6BC2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6B101BE4-52A5-441F-8357-2456599E680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D2E4EC0E-E883-4D4E-A28F-CF061F5C16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4356364F-F70D-4552-8E0C-AC2F6515B73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B0CCB877-5482-4B58-B9F4-4F805C942F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E969371C-97F6-463F-A54B-E37847EFB3A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C666B9A-E60A-4DCF-AE64-44900504C13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1B253A00-F74D-4624-AAA2-4846D0BF8D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3F57F0A7-C5F5-4725-8C70-33ACF53F9EF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85A5E677-BA6A-4AE5-A169-E8B54D889A1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4EB73DC5-0DB7-4E99-BBC4-D698CF33482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287B6F6D-3F9C-4800-8095-4A05C23DA05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5C901D2D-F44A-40F1-83CC-3AB58EAD709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8B00CB76-3933-488F-B9D4-1300122CC67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E380BFA7-0B80-4E28-84C3-AB8AE80663B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E74E02A3-B2DE-49DD-9CFD-89E503C9B06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A4D302EC-3CC7-4FF0-90EA-D66A2B3AB8F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1800EFE-60DB-4085-B127-3A43836E30B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AD588C71-F5C2-40C5-AB46-C0C544658E5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44086931-002F-489B-B8F9-E83AE45400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2FB5B1E5-9440-4C5F-A767-CE52F7F0E17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AC50CF4C-2F79-4901-8DF3-842C210DBD3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C3EB0249-586E-4691-8701-7766172585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B45943F5-E3A6-4111-A17F-96AD1B9A537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A62303FE-E375-422C-A5EE-F1FFB370760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F321BFAF-9A6E-46BC-9C80-9A8395062C6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A8893999-809A-44B0-B285-B4DA583BBF6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21427B86-BD61-4A19-B454-AB05325AE9C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BDA15CE6-F30E-42BB-B68E-32B171E213D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8F6FFE04-BC97-4EF7-A8C7-07BECD0D2B4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9E2007E8-3D11-49B6-AB3B-E2E4D42379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E8E601A6-E0C1-454B-9AE3-AB6020E658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59D3D0ED-37F1-4054-917C-039C28B2E90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52BBB856-9CEF-4AB9-A7C8-9BD75B7F932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1" name="正方形/長方形 220">
          <a:extLst>
            <a:ext uri="{FF2B5EF4-FFF2-40B4-BE49-F238E27FC236}">
              <a16:creationId xmlns:a16="http://schemas.microsoft.com/office/drawing/2014/main" id="{0F1E6651-ACE5-4D90-AFBF-F691A74E276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2" name="正方形/長方形 221">
          <a:extLst>
            <a:ext uri="{FF2B5EF4-FFF2-40B4-BE49-F238E27FC236}">
              <a16:creationId xmlns:a16="http://schemas.microsoft.com/office/drawing/2014/main" id="{48BDCD65-52F6-479D-9139-5D37388252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3" name="正方形/長方形 222">
          <a:extLst>
            <a:ext uri="{FF2B5EF4-FFF2-40B4-BE49-F238E27FC236}">
              <a16:creationId xmlns:a16="http://schemas.microsoft.com/office/drawing/2014/main" id="{48568451-3CEE-4132-9917-A389C4CDEC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4" name="正方形/長方形 223">
          <a:extLst>
            <a:ext uri="{FF2B5EF4-FFF2-40B4-BE49-F238E27FC236}">
              <a16:creationId xmlns:a16="http://schemas.microsoft.com/office/drawing/2014/main" id="{FE8BCD4C-4F37-468F-BAD8-064BC4B2C0D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5" name="正方形/長方形 224">
          <a:extLst>
            <a:ext uri="{FF2B5EF4-FFF2-40B4-BE49-F238E27FC236}">
              <a16:creationId xmlns:a16="http://schemas.microsoft.com/office/drawing/2014/main" id="{714EEDFD-1D84-4853-92F0-756733611B4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6" name="正方形/長方形 225">
          <a:extLst>
            <a:ext uri="{FF2B5EF4-FFF2-40B4-BE49-F238E27FC236}">
              <a16:creationId xmlns:a16="http://schemas.microsoft.com/office/drawing/2014/main" id="{6ABA292B-2F1B-4779-AC8D-778867D997B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7" name="正方形/長方形 226">
          <a:extLst>
            <a:ext uri="{FF2B5EF4-FFF2-40B4-BE49-F238E27FC236}">
              <a16:creationId xmlns:a16="http://schemas.microsoft.com/office/drawing/2014/main" id="{644230EE-0797-47ED-A61E-A279D8204D8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8" name="正方形/長方形 227">
          <a:extLst>
            <a:ext uri="{FF2B5EF4-FFF2-40B4-BE49-F238E27FC236}">
              <a16:creationId xmlns:a16="http://schemas.microsoft.com/office/drawing/2014/main" id="{92CD57EA-76AC-46B6-8513-6BB4E56FBA1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9" name="正方形/長方形 228">
          <a:extLst>
            <a:ext uri="{FF2B5EF4-FFF2-40B4-BE49-F238E27FC236}">
              <a16:creationId xmlns:a16="http://schemas.microsoft.com/office/drawing/2014/main" id="{4DFFF0D8-5741-400C-B236-91B8D33DEBF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0" name="正方形/長方形 229">
          <a:extLst>
            <a:ext uri="{FF2B5EF4-FFF2-40B4-BE49-F238E27FC236}">
              <a16:creationId xmlns:a16="http://schemas.microsoft.com/office/drawing/2014/main" id="{DE862BCE-3070-41B7-94D8-C980CC4DBBD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1" name="正方形/長方形 230">
          <a:extLst>
            <a:ext uri="{FF2B5EF4-FFF2-40B4-BE49-F238E27FC236}">
              <a16:creationId xmlns:a16="http://schemas.microsoft.com/office/drawing/2014/main" id="{515831B3-9C48-4486-A5EE-AA6F8AA703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2" name="正方形/長方形 231">
          <a:extLst>
            <a:ext uri="{FF2B5EF4-FFF2-40B4-BE49-F238E27FC236}">
              <a16:creationId xmlns:a16="http://schemas.microsoft.com/office/drawing/2014/main" id="{33952EA5-AF16-4F21-A0CE-8DE904B934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3" name="正方形/長方形 232">
          <a:extLst>
            <a:ext uri="{FF2B5EF4-FFF2-40B4-BE49-F238E27FC236}">
              <a16:creationId xmlns:a16="http://schemas.microsoft.com/office/drawing/2014/main" id="{AE3A30D2-93E1-4DE6-AB32-34E0B2C9C73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4" name="正方形/長方形 233">
          <a:extLst>
            <a:ext uri="{FF2B5EF4-FFF2-40B4-BE49-F238E27FC236}">
              <a16:creationId xmlns:a16="http://schemas.microsoft.com/office/drawing/2014/main" id="{0E7BF36D-2DC3-4A5F-BFBC-49D18FF698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5" name="正方形/長方形 234">
          <a:extLst>
            <a:ext uri="{FF2B5EF4-FFF2-40B4-BE49-F238E27FC236}">
              <a16:creationId xmlns:a16="http://schemas.microsoft.com/office/drawing/2014/main" id="{B52716D1-DBC2-4431-8654-91CA4F623F9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6" name="正方形/長方形 235">
          <a:extLst>
            <a:ext uri="{FF2B5EF4-FFF2-40B4-BE49-F238E27FC236}">
              <a16:creationId xmlns:a16="http://schemas.microsoft.com/office/drawing/2014/main" id="{CF42A2B1-05D3-4ED2-B968-687BF056F00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7" name="テキスト ボックス 236">
          <a:extLst>
            <a:ext uri="{FF2B5EF4-FFF2-40B4-BE49-F238E27FC236}">
              <a16:creationId xmlns:a16="http://schemas.microsoft.com/office/drawing/2014/main" id="{CC693C48-50E9-4AE5-B233-DA3864BE351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8" name="直線コネクタ 237">
          <a:extLst>
            <a:ext uri="{FF2B5EF4-FFF2-40B4-BE49-F238E27FC236}">
              <a16:creationId xmlns:a16="http://schemas.microsoft.com/office/drawing/2014/main" id="{DB959858-A564-4434-97CF-9117AF68E3F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9" name="テキスト ボックス 238">
          <a:extLst>
            <a:ext uri="{FF2B5EF4-FFF2-40B4-BE49-F238E27FC236}">
              <a16:creationId xmlns:a16="http://schemas.microsoft.com/office/drawing/2014/main" id="{DE6DEB33-EED9-4B70-B9F1-F21CCCC7069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40" name="直線コネクタ 239">
          <a:extLst>
            <a:ext uri="{FF2B5EF4-FFF2-40B4-BE49-F238E27FC236}">
              <a16:creationId xmlns:a16="http://schemas.microsoft.com/office/drawing/2014/main" id="{D4E72015-1A95-46FA-88AB-F5542034610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41" name="テキスト ボックス 240">
          <a:extLst>
            <a:ext uri="{FF2B5EF4-FFF2-40B4-BE49-F238E27FC236}">
              <a16:creationId xmlns:a16="http://schemas.microsoft.com/office/drawing/2014/main" id="{A59EF0CF-E398-44CD-A7CB-5DF6A3944B7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42" name="直線コネクタ 241">
          <a:extLst>
            <a:ext uri="{FF2B5EF4-FFF2-40B4-BE49-F238E27FC236}">
              <a16:creationId xmlns:a16="http://schemas.microsoft.com/office/drawing/2014/main" id="{5B915E5D-818C-4EE9-B873-536C3E80D76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3" name="テキスト ボックス 242">
          <a:extLst>
            <a:ext uri="{FF2B5EF4-FFF2-40B4-BE49-F238E27FC236}">
              <a16:creationId xmlns:a16="http://schemas.microsoft.com/office/drawing/2014/main" id="{30CA40BF-1E74-47ED-AF5C-62135F57AB7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4" name="直線コネクタ 243">
          <a:extLst>
            <a:ext uri="{FF2B5EF4-FFF2-40B4-BE49-F238E27FC236}">
              <a16:creationId xmlns:a16="http://schemas.microsoft.com/office/drawing/2014/main" id="{C53E8EBE-068B-4A14-A39C-DFE19A28CEF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5" name="テキスト ボックス 244">
          <a:extLst>
            <a:ext uri="{FF2B5EF4-FFF2-40B4-BE49-F238E27FC236}">
              <a16:creationId xmlns:a16="http://schemas.microsoft.com/office/drawing/2014/main" id="{BAA3D11D-976F-4FF3-B5DA-6C472CE1897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6" name="直線コネクタ 245">
          <a:extLst>
            <a:ext uri="{FF2B5EF4-FFF2-40B4-BE49-F238E27FC236}">
              <a16:creationId xmlns:a16="http://schemas.microsoft.com/office/drawing/2014/main" id="{CA4CDA11-8146-4951-8041-BDB2CA3F3AD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7" name="テキスト ボックス 246">
          <a:extLst>
            <a:ext uri="{FF2B5EF4-FFF2-40B4-BE49-F238E27FC236}">
              <a16:creationId xmlns:a16="http://schemas.microsoft.com/office/drawing/2014/main" id="{44031D1D-8B22-494C-A03B-7D99E132F5E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8" name="直線コネクタ 247">
          <a:extLst>
            <a:ext uri="{FF2B5EF4-FFF2-40B4-BE49-F238E27FC236}">
              <a16:creationId xmlns:a16="http://schemas.microsoft.com/office/drawing/2014/main" id="{6A9D671E-54A1-4BC3-8D0A-CD4B70CD679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9" name="テキスト ボックス 248">
          <a:extLst>
            <a:ext uri="{FF2B5EF4-FFF2-40B4-BE49-F238E27FC236}">
              <a16:creationId xmlns:a16="http://schemas.microsoft.com/office/drawing/2014/main" id="{A4AEDF1F-81AB-46D8-B35A-DEA27F0596B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0" name="直線コネクタ 249">
          <a:extLst>
            <a:ext uri="{FF2B5EF4-FFF2-40B4-BE49-F238E27FC236}">
              <a16:creationId xmlns:a16="http://schemas.microsoft.com/office/drawing/2014/main" id="{B4F58DCB-9050-49FA-8A92-91F7CF45CA8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51" name="テキスト ボックス 250">
          <a:extLst>
            <a:ext uri="{FF2B5EF4-FFF2-40B4-BE49-F238E27FC236}">
              <a16:creationId xmlns:a16="http://schemas.microsoft.com/office/drawing/2014/main" id="{F2459A05-557A-4AC6-AC72-B1B74F998B2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52" name="【消防施設】&#10;有形固定資産減価償却率グラフ枠">
          <a:extLst>
            <a:ext uri="{FF2B5EF4-FFF2-40B4-BE49-F238E27FC236}">
              <a16:creationId xmlns:a16="http://schemas.microsoft.com/office/drawing/2014/main" id="{C1B88ECC-ED10-4636-B9FC-40B4BE91E74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49530</xdr:rowOff>
    </xdr:to>
    <xdr:cxnSp macro="">
      <xdr:nvCxnSpPr>
        <xdr:cNvPr id="253" name="直線コネクタ 252">
          <a:extLst>
            <a:ext uri="{FF2B5EF4-FFF2-40B4-BE49-F238E27FC236}">
              <a16:creationId xmlns:a16="http://schemas.microsoft.com/office/drawing/2014/main" id="{878749E6-8244-4390-8F1F-5D81290F4CE1}"/>
            </a:ext>
          </a:extLst>
        </xdr:cNvPr>
        <xdr:cNvCxnSpPr/>
      </xdr:nvCxnSpPr>
      <xdr:spPr>
        <a:xfrm flipV="1">
          <a:off x="16318864" y="1339977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53357</xdr:rowOff>
    </xdr:from>
    <xdr:ext cx="405111" cy="259045"/>
    <xdr:sp macro="" textlink="">
      <xdr:nvSpPr>
        <xdr:cNvPr id="254" name="【消防施設】&#10;有形固定資産減価償却率最小値テキスト">
          <a:extLst>
            <a:ext uri="{FF2B5EF4-FFF2-40B4-BE49-F238E27FC236}">
              <a16:creationId xmlns:a16="http://schemas.microsoft.com/office/drawing/2014/main" id="{B1ADB335-3B53-4DAC-BAFE-5A640BD6B1B6}"/>
            </a:ext>
          </a:extLst>
        </xdr:cNvPr>
        <xdr:cNvSpPr txBox="1"/>
      </xdr:nvSpPr>
      <xdr:spPr>
        <a:xfrm>
          <a:off x="16357600"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49530</xdr:rowOff>
    </xdr:from>
    <xdr:to>
      <xdr:col>86</xdr:col>
      <xdr:colOff>25400</xdr:colOff>
      <xdr:row>86</xdr:row>
      <xdr:rowOff>49530</xdr:rowOff>
    </xdr:to>
    <xdr:cxnSp macro="">
      <xdr:nvCxnSpPr>
        <xdr:cNvPr id="255" name="直線コネクタ 254">
          <a:extLst>
            <a:ext uri="{FF2B5EF4-FFF2-40B4-BE49-F238E27FC236}">
              <a16:creationId xmlns:a16="http://schemas.microsoft.com/office/drawing/2014/main" id="{CA7D8861-A94A-46BB-BC7D-E7C9F1C0FFF1}"/>
            </a:ext>
          </a:extLst>
        </xdr:cNvPr>
        <xdr:cNvCxnSpPr/>
      </xdr:nvCxnSpPr>
      <xdr:spPr>
        <a:xfrm>
          <a:off x="16230600" y="1479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256" name="【消防施設】&#10;有形固定資産減価償却率最大値テキスト">
          <a:extLst>
            <a:ext uri="{FF2B5EF4-FFF2-40B4-BE49-F238E27FC236}">
              <a16:creationId xmlns:a16="http://schemas.microsoft.com/office/drawing/2014/main" id="{CBD6EBA5-0C5F-44CB-BB2C-F43E2674AA8F}"/>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257" name="直線コネクタ 256">
          <a:extLst>
            <a:ext uri="{FF2B5EF4-FFF2-40B4-BE49-F238E27FC236}">
              <a16:creationId xmlns:a16="http://schemas.microsoft.com/office/drawing/2014/main" id="{991E0EDD-B04A-489A-8190-A6758F50D31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120666</xdr:rowOff>
    </xdr:from>
    <xdr:ext cx="405111" cy="259045"/>
    <xdr:sp macro="" textlink="">
      <xdr:nvSpPr>
        <xdr:cNvPr id="258" name="【消防施設】&#10;有形固定資産減価償却率平均値テキスト">
          <a:extLst>
            <a:ext uri="{FF2B5EF4-FFF2-40B4-BE49-F238E27FC236}">
              <a16:creationId xmlns:a16="http://schemas.microsoft.com/office/drawing/2014/main" id="{A55A6F43-A110-471A-B67E-62D2E04A59E7}"/>
            </a:ext>
          </a:extLst>
        </xdr:cNvPr>
        <xdr:cNvSpPr txBox="1"/>
      </xdr:nvSpPr>
      <xdr:spPr>
        <a:xfrm>
          <a:off x="16357600" y="14008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259" name="フローチャート: 判断 258">
          <a:extLst>
            <a:ext uri="{FF2B5EF4-FFF2-40B4-BE49-F238E27FC236}">
              <a16:creationId xmlns:a16="http://schemas.microsoft.com/office/drawing/2014/main" id="{F8A8BBDE-CF14-4BC1-B684-04413EB90E64}"/>
            </a:ext>
          </a:extLst>
        </xdr:cNvPr>
        <xdr:cNvSpPr/>
      </xdr:nvSpPr>
      <xdr:spPr>
        <a:xfrm>
          <a:off x="162687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78739</xdr:rowOff>
    </xdr:from>
    <xdr:to>
      <xdr:col>81</xdr:col>
      <xdr:colOff>101600</xdr:colOff>
      <xdr:row>83</xdr:row>
      <xdr:rowOff>8889</xdr:rowOff>
    </xdr:to>
    <xdr:sp macro="" textlink="">
      <xdr:nvSpPr>
        <xdr:cNvPr id="260" name="フローチャート: 判断 259">
          <a:extLst>
            <a:ext uri="{FF2B5EF4-FFF2-40B4-BE49-F238E27FC236}">
              <a16:creationId xmlns:a16="http://schemas.microsoft.com/office/drawing/2014/main" id="{80D60848-EE0D-452E-B1DD-3DC878C6CC61}"/>
            </a:ext>
          </a:extLst>
        </xdr:cNvPr>
        <xdr:cNvSpPr/>
      </xdr:nvSpPr>
      <xdr:spPr>
        <a:xfrm>
          <a:off x="15430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55880</xdr:rowOff>
    </xdr:from>
    <xdr:to>
      <xdr:col>76</xdr:col>
      <xdr:colOff>165100</xdr:colOff>
      <xdr:row>82</xdr:row>
      <xdr:rowOff>157480</xdr:rowOff>
    </xdr:to>
    <xdr:sp macro="" textlink="">
      <xdr:nvSpPr>
        <xdr:cNvPr id="261" name="フローチャート: 判断 260">
          <a:extLst>
            <a:ext uri="{FF2B5EF4-FFF2-40B4-BE49-F238E27FC236}">
              <a16:creationId xmlns:a16="http://schemas.microsoft.com/office/drawing/2014/main" id="{C3AABFAE-BE7A-44A7-A943-A82E7AD74B12}"/>
            </a:ext>
          </a:extLst>
        </xdr:cNvPr>
        <xdr:cNvSpPr/>
      </xdr:nvSpPr>
      <xdr:spPr>
        <a:xfrm>
          <a:off x="14541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15875</xdr:rowOff>
    </xdr:from>
    <xdr:to>
      <xdr:col>72</xdr:col>
      <xdr:colOff>38100</xdr:colOff>
      <xdr:row>82</xdr:row>
      <xdr:rowOff>117475</xdr:rowOff>
    </xdr:to>
    <xdr:sp macro="" textlink="">
      <xdr:nvSpPr>
        <xdr:cNvPr id="262" name="フローチャート: 判断 261">
          <a:extLst>
            <a:ext uri="{FF2B5EF4-FFF2-40B4-BE49-F238E27FC236}">
              <a16:creationId xmlns:a16="http://schemas.microsoft.com/office/drawing/2014/main" id="{F4B5FDCD-C316-4554-85E4-8AA8BE27D287}"/>
            </a:ext>
          </a:extLst>
        </xdr:cNvPr>
        <xdr:cNvSpPr/>
      </xdr:nvSpPr>
      <xdr:spPr>
        <a:xfrm>
          <a:off x="13652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263" name="フローチャート: 判断 262">
          <a:extLst>
            <a:ext uri="{FF2B5EF4-FFF2-40B4-BE49-F238E27FC236}">
              <a16:creationId xmlns:a16="http://schemas.microsoft.com/office/drawing/2014/main" id="{20971B72-A740-49DC-8325-9CCBB687FE7D}"/>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C7A30A15-C1EB-479A-B942-66026DD2BF2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11FB6BCC-9906-4604-9428-E6701E85009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703254C3-6AEA-438B-8C79-6033C2D0206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B7106746-E9AD-452B-A23E-314BB9712EE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BAEA452D-CF81-44AA-8EEF-C89683824D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269" name="楕円 268">
          <a:extLst>
            <a:ext uri="{FF2B5EF4-FFF2-40B4-BE49-F238E27FC236}">
              <a16:creationId xmlns:a16="http://schemas.microsoft.com/office/drawing/2014/main" id="{E49DC375-B53B-4EA6-A956-EDDE8DA779FC}"/>
            </a:ext>
          </a:extLst>
        </xdr:cNvPr>
        <xdr:cNvSpPr/>
      </xdr:nvSpPr>
      <xdr:spPr>
        <a:xfrm>
          <a:off x="162687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macro="" textlink="">
      <xdr:nvSpPr>
        <xdr:cNvPr id="270" name="【消防施設】&#10;有形固定資産減価償却率該当値テキスト">
          <a:extLst>
            <a:ext uri="{FF2B5EF4-FFF2-40B4-BE49-F238E27FC236}">
              <a16:creationId xmlns:a16="http://schemas.microsoft.com/office/drawing/2014/main" id="{9F7449D5-F6CD-4AD1-8E9B-EB1D4EC7247B}"/>
            </a:ext>
          </a:extLst>
        </xdr:cNvPr>
        <xdr:cNvSpPr txBox="1"/>
      </xdr:nvSpPr>
      <xdr:spPr>
        <a:xfrm>
          <a:off x="16357600"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33020</xdr:rowOff>
    </xdr:from>
    <xdr:to>
      <xdr:col>81</xdr:col>
      <xdr:colOff>101600</xdr:colOff>
      <xdr:row>83</xdr:row>
      <xdr:rowOff>134620</xdr:rowOff>
    </xdr:to>
    <xdr:sp macro="" textlink="">
      <xdr:nvSpPr>
        <xdr:cNvPr id="271" name="楕円 270">
          <a:extLst>
            <a:ext uri="{FF2B5EF4-FFF2-40B4-BE49-F238E27FC236}">
              <a16:creationId xmlns:a16="http://schemas.microsoft.com/office/drawing/2014/main" id="{6E99DF80-15C3-4E6E-AA8D-48757386B9AF}"/>
            </a:ext>
          </a:extLst>
        </xdr:cNvPr>
        <xdr:cNvSpPr/>
      </xdr:nvSpPr>
      <xdr:spPr>
        <a:xfrm>
          <a:off x="15430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83820</xdr:rowOff>
    </xdr:from>
    <xdr:to>
      <xdr:col>85</xdr:col>
      <xdr:colOff>127000</xdr:colOff>
      <xdr:row>83</xdr:row>
      <xdr:rowOff>91439</xdr:rowOff>
    </xdr:to>
    <xdr:cxnSp macro="">
      <xdr:nvCxnSpPr>
        <xdr:cNvPr id="272" name="直線コネクタ 271">
          <a:extLst>
            <a:ext uri="{FF2B5EF4-FFF2-40B4-BE49-F238E27FC236}">
              <a16:creationId xmlns:a16="http://schemas.microsoft.com/office/drawing/2014/main" id="{9257CEBA-C84C-4763-B729-2241E545B987}"/>
            </a:ext>
          </a:extLst>
        </xdr:cNvPr>
        <xdr:cNvCxnSpPr/>
      </xdr:nvCxnSpPr>
      <xdr:spPr>
        <a:xfrm>
          <a:off x="15481300" y="143141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53975</xdr:rowOff>
    </xdr:from>
    <xdr:to>
      <xdr:col>76</xdr:col>
      <xdr:colOff>165100</xdr:colOff>
      <xdr:row>83</xdr:row>
      <xdr:rowOff>155575</xdr:rowOff>
    </xdr:to>
    <xdr:sp macro="" textlink="">
      <xdr:nvSpPr>
        <xdr:cNvPr id="273" name="楕円 272">
          <a:extLst>
            <a:ext uri="{FF2B5EF4-FFF2-40B4-BE49-F238E27FC236}">
              <a16:creationId xmlns:a16="http://schemas.microsoft.com/office/drawing/2014/main" id="{0441CEBE-F955-4660-89D8-E0877A265BA8}"/>
            </a:ext>
          </a:extLst>
        </xdr:cNvPr>
        <xdr:cNvSpPr/>
      </xdr:nvSpPr>
      <xdr:spPr>
        <a:xfrm>
          <a:off x="14541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104775</xdr:rowOff>
    </xdr:to>
    <xdr:cxnSp macro="">
      <xdr:nvCxnSpPr>
        <xdr:cNvPr id="274" name="直線コネクタ 273">
          <a:extLst>
            <a:ext uri="{FF2B5EF4-FFF2-40B4-BE49-F238E27FC236}">
              <a16:creationId xmlns:a16="http://schemas.microsoft.com/office/drawing/2014/main" id="{0F78A6F9-7AEA-4CD0-8162-1E1A21FDFF98}"/>
            </a:ext>
          </a:extLst>
        </xdr:cNvPr>
        <xdr:cNvCxnSpPr/>
      </xdr:nvCxnSpPr>
      <xdr:spPr>
        <a:xfrm flipV="1">
          <a:off x="14592300" y="143141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93980</xdr:rowOff>
    </xdr:from>
    <xdr:to>
      <xdr:col>72</xdr:col>
      <xdr:colOff>38100</xdr:colOff>
      <xdr:row>83</xdr:row>
      <xdr:rowOff>24130</xdr:rowOff>
    </xdr:to>
    <xdr:sp macro="" textlink="">
      <xdr:nvSpPr>
        <xdr:cNvPr id="275" name="楕円 274">
          <a:extLst>
            <a:ext uri="{FF2B5EF4-FFF2-40B4-BE49-F238E27FC236}">
              <a16:creationId xmlns:a16="http://schemas.microsoft.com/office/drawing/2014/main" id="{31734F5C-D2F5-4B86-8595-F15D2ABE70AC}"/>
            </a:ext>
          </a:extLst>
        </xdr:cNvPr>
        <xdr:cNvSpPr/>
      </xdr:nvSpPr>
      <xdr:spPr>
        <a:xfrm>
          <a:off x="13652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144780</xdr:rowOff>
    </xdr:from>
    <xdr:to>
      <xdr:col>76</xdr:col>
      <xdr:colOff>114300</xdr:colOff>
      <xdr:row>83</xdr:row>
      <xdr:rowOff>104775</xdr:rowOff>
    </xdr:to>
    <xdr:cxnSp macro="">
      <xdr:nvCxnSpPr>
        <xdr:cNvPr id="276" name="直線コネクタ 275">
          <a:extLst>
            <a:ext uri="{FF2B5EF4-FFF2-40B4-BE49-F238E27FC236}">
              <a16:creationId xmlns:a16="http://schemas.microsoft.com/office/drawing/2014/main" id="{9D22A9DF-888F-4131-A38A-8578447CA290}"/>
            </a:ext>
          </a:extLst>
        </xdr:cNvPr>
        <xdr:cNvCxnSpPr/>
      </xdr:nvCxnSpPr>
      <xdr:spPr>
        <a:xfrm>
          <a:off x="13703300" y="1420368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135889</xdr:rowOff>
    </xdr:from>
    <xdr:to>
      <xdr:col>67</xdr:col>
      <xdr:colOff>101600</xdr:colOff>
      <xdr:row>82</xdr:row>
      <xdr:rowOff>66039</xdr:rowOff>
    </xdr:to>
    <xdr:sp macro="" textlink="">
      <xdr:nvSpPr>
        <xdr:cNvPr id="277" name="楕円 276">
          <a:extLst>
            <a:ext uri="{FF2B5EF4-FFF2-40B4-BE49-F238E27FC236}">
              <a16:creationId xmlns:a16="http://schemas.microsoft.com/office/drawing/2014/main" id="{C7DD0D50-4393-4793-84E2-7A0582303DCF}"/>
            </a:ext>
          </a:extLst>
        </xdr:cNvPr>
        <xdr:cNvSpPr/>
      </xdr:nvSpPr>
      <xdr:spPr>
        <a:xfrm>
          <a:off x="12763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144780</xdr:rowOff>
    </xdr:to>
    <xdr:cxnSp macro="">
      <xdr:nvCxnSpPr>
        <xdr:cNvPr id="278" name="直線コネクタ 277">
          <a:extLst>
            <a:ext uri="{FF2B5EF4-FFF2-40B4-BE49-F238E27FC236}">
              <a16:creationId xmlns:a16="http://schemas.microsoft.com/office/drawing/2014/main" id="{AB7FDB74-1D4E-40DD-94DF-003810F6FB8A}"/>
            </a:ext>
          </a:extLst>
        </xdr:cNvPr>
        <xdr:cNvCxnSpPr/>
      </xdr:nvCxnSpPr>
      <xdr:spPr>
        <a:xfrm>
          <a:off x="12814300" y="140741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25416</xdr:rowOff>
    </xdr:from>
    <xdr:ext cx="405111" cy="259045"/>
    <xdr:sp macro="" textlink="">
      <xdr:nvSpPr>
        <xdr:cNvPr id="279" name="n_1aveValue【消防施設】&#10;有形固定資産減価償却率">
          <a:extLst>
            <a:ext uri="{FF2B5EF4-FFF2-40B4-BE49-F238E27FC236}">
              <a16:creationId xmlns:a16="http://schemas.microsoft.com/office/drawing/2014/main" id="{849A6084-0F48-4D35-BA76-404B3AE39BBE}"/>
            </a:ext>
          </a:extLst>
        </xdr:cNvPr>
        <xdr:cNvSpPr txBox="1"/>
      </xdr:nvSpPr>
      <xdr:spPr>
        <a:xfrm>
          <a:off x="152660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2557</xdr:rowOff>
    </xdr:from>
    <xdr:ext cx="405111" cy="259045"/>
    <xdr:sp macro="" textlink="">
      <xdr:nvSpPr>
        <xdr:cNvPr id="280" name="n_2aveValue【消防施設】&#10;有形固定資産減価償却率">
          <a:extLst>
            <a:ext uri="{FF2B5EF4-FFF2-40B4-BE49-F238E27FC236}">
              <a16:creationId xmlns:a16="http://schemas.microsoft.com/office/drawing/2014/main" id="{9B300E50-F611-45FC-8021-8B53182FC42C}"/>
            </a:ext>
          </a:extLst>
        </xdr:cNvPr>
        <xdr:cNvSpPr txBox="1"/>
      </xdr:nvSpPr>
      <xdr:spPr>
        <a:xfrm>
          <a:off x="14389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134002</xdr:rowOff>
    </xdr:from>
    <xdr:ext cx="405111" cy="259045"/>
    <xdr:sp macro="" textlink="">
      <xdr:nvSpPr>
        <xdr:cNvPr id="281" name="n_3aveValue【消防施設】&#10;有形固定資産減価償却率">
          <a:extLst>
            <a:ext uri="{FF2B5EF4-FFF2-40B4-BE49-F238E27FC236}">
              <a16:creationId xmlns:a16="http://schemas.microsoft.com/office/drawing/2014/main" id="{99AF092C-9D1D-4287-B050-7CD4A5FBC5D2}"/>
            </a:ext>
          </a:extLst>
        </xdr:cNvPr>
        <xdr:cNvSpPr txBox="1"/>
      </xdr:nvSpPr>
      <xdr:spPr>
        <a:xfrm>
          <a:off x="13500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282" name="n_4aveValue【消防施設】&#10;有形固定資産減価償却率">
          <a:extLst>
            <a:ext uri="{FF2B5EF4-FFF2-40B4-BE49-F238E27FC236}">
              <a16:creationId xmlns:a16="http://schemas.microsoft.com/office/drawing/2014/main" id="{9E26BED9-DBDD-401D-9155-46D283E468B4}"/>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125747</xdr:rowOff>
    </xdr:from>
    <xdr:ext cx="405111" cy="259045"/>
    <xdr:sp macro="" textlink="">
      <xdr:nvSpPr>
        <xdr:cNvPr id="283" name="n_1mainValue【消防施設】&#10;有形固定資産減価償却率">
          <a:extLst>
            <a:ext uri="{FF2B5EF4-FFF2-40B4-BE49-F238E27FC236}">
              <a16:creationId xmlns:a16="http://schemas.microsoft.com/office/drawing/2014/main" id="{9BE17E0A-7ABD-42A7-9A31-2FA5151BE1E2}"/>
            </a:ext>
          </a:extLst>
        </xdr:cNvPr>
        <xdr:cNvSpPr txBox="1"/>
      </xdr:nvSpPr>
      <xdr:spPr>
        <a:xfrm>
          <a:off x="152660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146702</xdr:rowOff>
    </xdr:from>
    <xdr:ext cx="405111" cy="259045"/>
    <xdr:sp macro="" textlink="">
      <xdr:nvSpPr>
        <xdr:cNvPr id="284" name="n_2mainValue【消防施設】&#10;有形固定資産減価償却率">
          <a:extLst>
            <a:ext uri="{FF2B5EF4-FFF2-40B4-BE49-F238E27FC236}">
              <a16:creationId xmlns:a16="http://schemas.microsoft.com/office/drawing/2014/main" id="{A134DC8B-D6E9-490D-8032-731976227116}"/>
            </a:ext>
          </a:extLst>
        </xdr:cNvPr>
        <xdr:cNvSpPr txBox="1"/>
      </xdr:nvSpPr>
      <xdr:spPr>
        <a:xfrm>
          <a:off x="143897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285" name="n_3mainValue【消防施設】&#10;有形固定資産減価償却率">
          <a:extLst>
            <a:ext uri="{FF2B5EF4-FFF2-40B4-BE49-F238E27FC236}">
              <a16:creationId xmlns:a16="http://schemas.microsoft.com/office/drawing/2014/main" id="{2AAE0991-16EF-4481-A2B0-4F349D4E6E02}"/>
            </a:ext>
          </a:extLst>
        </xdr:cNvPr>
        <xdr:cNvSpPr txBox="1"/>
      </xdr:nvSpPr>
      <xdr:spPr>
        <a:xfrm>
          <a:off x="13500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82566</xdr:rowOff>
    </xdr:from>
    <xdr:ext cx="405111" cy="259045"/>
    <xdr:sp macro="" textlink="">
      <xdr:nvSpPr>
        <xdr:cNvPr id="286" name="n_4mainValue【消防施設】&#10;有形固定資産減価償却率">
          <a:extLst>
            <a:ext uri="{FF2B5EF4-FFF2-40B4-BE49-F238E27FC236}">
              <a16:creationId xmlns:a16="http://schemas.microsoft.com/office/drawing/2014/main" id="{26364BC8-BC94-42AF-BD7A-3FEB875465E4}"/>
            </a:ext>
          </a:extLst>
        </xdr:cNvPr>
        <xdr:cNvSpPr txBox="1"/>
      </xdr:nvSpPr>
      <xdr:spPr>
        <a:xfrm>
          <a:off x="12611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7" name="正方形/長方形 286">
          <a:extLst>
            <a:ext uri="{FF2B5EF4-FFF2-40B4-BE49-F238E27FC236}">
              <a16:creationId xmlns:a16="http://schemas.microsoft.com/office/drawing/2014/main" id="{4A377C10-CF71-452A-B17B-C1003F33A2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8" name="正方形/長方形 287">
          <a:extLst>
            <a:ext uri="{FF2B5EF4-FFF2-40B4-BE49-F238E27FC236}">
              <a16:creationId xmlns:a16="http://schemas.microsoft.com/office/drawing/2014/main" id="{164242D3-12CC-4E99-A114-607607F3907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9" name="正方形/長方形 288">
          <a:extLst>
            <a:ext uri="{FF2B5EF4-FFF2-40B4-BE49-F238E27FC236}">
              <a16:creationId xmlns:a16="http://schemas.microsoft.com/office/drawing/2014/main" id="{CE9AB76C-EA1A-436B-B922-6DA28B81561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0" name="正方形/長方形 289">
          <a:extLst>
            <a:ext uri="{FF2B5EF4-FFF2-40B4-BE49-F238E27FC236}">
              <a16:creationId xmlns:a16="http://schemas.microsoft.com/office/drawing/2014/main" id="{C13B8806-B186-49FF-86FE-DCC6B81D2E4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1" name="正方形/長方形 290">
          <a:extLst>
            <a:ext uri="{FF2B5EF4-FFF2-40B4-BE49-F238E27FC236}">
              <a16:creationId xmlns:a16="http://schemas.microsoft.com/office/drawing/2014/main" id="{05BE1753-1902-4063-817A-84DD59AAC81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2" name="正方形/長方形 291">
          <a:extLst>
            <a:ext uri="{FF2B5EF4-FFF2-40B4-BE49-F238E27FC236}">
              <a16:creationId xmlns:a16="http://schemas.microsoft.com/office/drawing/2014/main" id="{D835259D-021F-4FCD-90BA-DF4943A0F87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3" name="正方形/長方形 292">
          <a:extLst>
            <a:ext uri="{FF2B5EF4-FFF2-40B4-BE49-F238E27FC236}">
              <a16:creationId xmlns:a16="http://schemas.microsoft.com/office/drawing/2014/main" id="{33FA2B93-AE9F-42DC-8386-ABE2BD73DF8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4" name="正方形/長方形 293">
          <a:extLst>
            <a:ext uri="{FF2B5EF4-FFF2-40B4-BE49-F238E27FC236}">
              <a16:creationId xmlns:a16="http://schemas.microsoft.com/office/drawing/2014/main" id="{8DBBED67-87AE-4287-ADFD-082C0380461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5" name="テキスト ボックス 294">
          <a:extLst>
            <a:ext uri="{FF2B5EF4-FFF2-40B4-BE49-F238E27FC236}">
              <a16:creationId xmlns:a16="http://schemas.microsoft.com/office/drawing/2014/main" id="{155A671D-EBBD-4010-8389-CC79A3569E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6" name="直線コネクタ 295">
          <a:extLst>
            <a:ext uri="{FF2B5EF4-FFF2-40B4-BE49-F238E27FC236}">
              <a16:creationId xmlns:a16="http://schemas.microsoft.com/office/drawing/2014/main" id="{5A663E51-543E-43D1-ACAF-211319BD66E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7" name="直線コネクタ 296">
          <a:extLst>
            <a:ext uri="{FF2B5EF4-FFF2-40B4-BE49-F238E27FC236}">
              <a16:creationId xmlns:a16="http://schemas.microsoft.com/office/drawing/2014/main" id="{652D091B-F9E2-4084-88FB-4C857273970F}"/>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8" name="テキスト ボックス 297">
          <a:extLst>
            <a:ext uri="{FF2B5EF4-FFF2-40B4-BE49-F238E27FC236}">
              <a16:creationId xmlns:a16="http://schemas.microsoft.com/office/drawing/2014/main" id="{7929249D-C211-4E05-B15F-EBB2505EB3D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9" name="直線コネクタ 298">
          <a:extLst>
            <a:ext uri="{FF2B5EF4-FFF2-40B4-BE49-F238E27FC236}">
              <a16:creationId xmlns:a16="http://schemas.microsoft.com/office/drawing/2014/main" id="{9AEFF537-A784-4F23-9A85-8B25ACD337B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00" name="テキスト ボックス 299">
          <a:extLst>
            <a:ext uri="{FF2B5EF4-FFF2-40B4-BE49-F238E27FC236}">
              <a16:creationId xmlns:a16="http://schemas.microsoft.com/office/drawing/2014/main" id="{3BF700A7-E7E9-4822-AA26-73BE12EE7BB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01" name="直線コネクタ 300">
          <a:extLst>
            <a:ext uri="{FF2B5EF4-FFF2-40B4-BE49-F238E27FC236}">
              <a16:creationId xmlns:a16="http://schemas.microsoft.com/office/drawing/2014/main" id="{DA8AA267-DF4B-499F-A136-925F2051355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02" name="テキスト ボックス 301">
          <a:extLst>
            <a:ext uri="{FF2B5EF4-FFF2-40B4-BE49-F238E27FC236}">
              <a16:creationId xmlns:a16="http://schemas.microsoft.com/office/drawing/2014/main" id="{E2D914EC-2E2B-428D-A263-C9A5C75C597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3" name="直線コネクタ 302">
          <a:extLst>
            <a:ext uri="{FF2B5EF4-FFF2-40B4-BE49-F238E27FC236}">
              <a16:creationId xmlns:a16="http://schemas.microsoft.com/office/drawing/2014/main" id="{154268DA-B8D7-4A97-9C1B-4FF353CA4CE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4" name="テキスト ボックス 303">
          <a:extLst>
            <a:ext uri="{FF2B5EF4-FFF2-40B4-BE49-F238E27FC236}">
              <a16:creationId xmlns:a16="http://schemas.microsoft.com/office/drawing/2014/main" id="{55979B8D-A6E4-4970-8899-033D2FB246EE}"/>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5" name="直線コネクタ 304">
          <a:extLst>
            <a:ext uri="{FF2B5EF4-FFF2-40B4-BE49-F238E27FC236}">
              <a16:creationId xmlns:a16="http://schemas.microsoft.com/office/drawing/2014/main" id="{A8B9CD66-47DC-4C70-AA2B-AA3A7005A22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6" name="テキスト ボックス 305">
          <a:extLst>
            <a:ext uri="{FF2B5EF4-FFF2-40B4-BE49-F238E27FC236}">
              <a16:creationId xmlns:a16="http://schemas.microsoft.com/office/drawing/2014/main" id="{15C33C12-32B6-4F2E-933E-331661CC752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7" name="【消防施設】&#10;一人当たり面積グラフ枠">
          <a:extLst>
            <a:ext uri="{FF2B5EF4-FFF2-40B4-BE49-F238E27FC236}">
              <a16:creationId xmlns:a16="http://schemas.microsoft.com/office/drawing/2014/main" id="{04D273D2-1561-4585-B5DC-339BB2F589A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101194</xdr:rowOff>
    </xdr:from>
    <xdr:to>
      <xdr:col>116</xdr:col>
      <xdr:colOff>62864</xdr:colOff>
      <xdr:row>86</xdr:row>
      <xdr:rowOff>27127</xdr:rowOff>
    </xdr:to>
    <xdr:cxnSp macro="">
      <xdr:nvCxnSpPr>
        <xdr:cNvPr id="308" name="直線コネクタ 307">
          <a:extLst>
            <a:ext uri="{FF2B5EF4-FFF2-40B4-BE49-F238E27FC236}">
              <a16:creationId xmlns:a16="http://schemas.microsoft.com/office/drawing/2014/main" id="{4E07C8C8-C29E-4314-8ABD-DF802390B65E}"/>
            </a:ext>
          </a:extLst>
        </xdr:cNvPr>
        <xdr:cNvCxnSpPr/>
      </xdr:nvCxnSpPr>
      <xdr:spPr>
        <a:xfrm flipV="1">
          <a:off x="22160864" y="13474294"/>
          <a:ext cx="0" cy="129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30954</xdr:rowOff>
    </xdr:from>
    <xdr:ext cx="469744" cy="259045"/>
    <xdr:sp macro="" textlink="">
      <xdr:nvSpPr>
        <xdr:cNvPr id="309" name="【消防施設】&#10;一人当たり面積最小値テキスト">
          <a:extLst>
            <a:ext uri="{FF2B5EF4-FFF2-40B4-BE49-F238E27FC236}">
              <a16:creationId xmlns:a16="http://schemas.microsoft.com/office/drawing/2014/main" id="{80585B37-5E51-4CB5-BB95-52CD81DFA1CC}"/>
            </a:ext>
          </a:extLst>
        </xdr:cNvPr>
        <xdr:cNvSpPr txBox="1"/>
      </xdr:nvSpPr>
      <xdr:spPr>
        <a:xfrm>
          <a:off x="22199600" y="147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27127</xdr:rowOff>
    </xdr:from>
    <xdr:to>
      <xdr:col>116</xdr:col>
      <xdr:colOff>152400</xdr:colOff>
      <xdr:row>86</xdr:row>
      <xdr:rowOff>27127</xdr:rowOff>
    </xdr:to>
    <xdr:cxnSp macro="">
      <xdr:nvCxnSpPr>
        <xdr:cNvPr id="310" name="直線コネクタ 309">
          <a:extLst>
            <a:ext uri="{FF2B5EF4-FFF2-40B4-BE49-F238E27FC236}">
              <a16:creationId xmlns:a16="http://schemas.microsoft.com/office/drawing/2014/main" id="{57B0E38A-894F-4E0A-BFC3-6C5AA6A4E931}"/>
            </a:ext>
          </a:extLst>
        </xdr:cNvPr>
        <xdr:cNvCxnSpPr/>
      </xdr:nvCxnSpPr>
      <xdr:spPr>
        <a:xfrm>
          <a:off x="22072600" y="1477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47871</xdr:rowOff>
    </xdr:from>
    <xdr:ext cx="469744" cy="259045"/>
    <xdr:sp macro="" textlink="">
      <xdr:nvSpPr>
        <xdr:cNvPr id="311" name="【消防施設】&#10;一人当たり面積最大値テキスト">
          <a:extLst>
            <a:ext uri="{FF2B5EF4-FFF2-40B4-BE49-F238E27FC236}">
              <a16:creationId xmlns:a16="http://schemas.microsoft.com/office/drawing/2014/main" id="{AE32BB8C-2A80-4A40-ACB1-F6A6A64D865D}"/>
            </a:ext>
          </a:extLst>
        </xdr:cNvPr>
        <xdr:cNvSpPr txBox="1"/>
      </xdr:nvSpPr>
      <xdr:spPr>
        <a:xfrm>
          <a:off x="22199600" y="132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101194</xdr:rowOff>
    </xdr:from>
    <xdr:to>
      <xdr:col>116</xdr:col>
      <xdr:colOff>152400</xdr:colOff>
      <xdr:row>78</xdr:row>
      <xdr:rowOff>101194</xdr:rowOff>
    </xdr:to>
    <xdr:cxnSp macro="">
      <xdr:nvCxnSpPr>
        <xdr:cNvPr id="312" name="直線コネクタ 311">
          <a:extLst>
            <a:ext uri="{FF2B5EF4-FFF2-40B4-BE49-F238E27FC236}">
              <a16:creationId xmlns:a16="http://schemas.microsoft.com/office/drawing/2014/main" id="{627264B7-EF8E-4811-813F-CBE955792E6C}"/>
            </a:ext>
          </a:extLst>
        </xdr:cNvPr>
        <xdr:cNvCxnSpPr/>
      </xdr:nvCxnSpPr>
      <xdr:spPr>
        <a:xfrm>
          <a:off x="22072600" y="13474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76013</xdr:rowOff>
    </xdr:from>
    <xdr:ext cx="469744" cy="259045"/>
    <xdr:sp macro="" textlink="">
      <xdr:nvSpPr>
        <xdr:cNvPr id="313" name="【消防施設】&#10;一人当たり面積平均値テキスト">
          <a:extLst>
            <a:ext uri="{FF2B5EF4-FFF2-40B4-BE49-F238E27FC236}">
              <a16:creationId xmlns:a16="http://schemas.microsoft.com/office/drawing/2014/main" id="{5B01A493-5CF1-4411-AC8D-5DB6519A3986}"/>
            </a:ext>
          </a:extLst>
        </xdr:cNvPr>
        <xdr:cNvSpPr txBox="1"/>
      </xdr:nvSpPr>
      <xdr:spPr>
        <a:xfrm>
          <a:off x="22199600" y="14477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53136</xdr:rowOff>
    </xdr:from>
    <xdr:to>
      <xdr:col>116</xdr:col>
      <xdr:colOff>114300</xdr:colOff>
      <xdr:row>85</xdr:row>
      <xdr:rowOff>154736</xdr:rowOff>
    </xdr:to>
    <xdr:sp macro="" textlink="">
      <xdr:nvSpPr>
        <xdr:cNvPr id="314" name="フローチャート: 判断 313">
          <a:extLst>
            <a:ext uri="{FF2B5EF4-FFF2-40B4-BE49-F238E27FC236}">
              <a16:creationId xmlns:a16="http://schemas.microsoft.com/office/drawing/2014/main" id="{1F6D5002-07A3-4D1E-AFC0-D34B6463282F}"/>
            </a:ext>
          </a:extLst>
        </xdr:cNvPr>
        <xdr:cNvSpPr/>
      </xdr:nvSpPr>
      <xdr:spPr>
        <a:xfrm>
          <a:off x="221107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53136</xdr:rowOff>
    </xdr:from>
    <xdr:to>
      <xdr:col>112</xdr:col>
      <xdr:colOff>38100</xdr:colOff>
      <xdr:row>85</xdr:row>
      <xdr:rowOff>154736</xdr:rowOff>
    </xdr:to>
    <xdr:sp macro="" textlink="">
      <xdr:nvSpPr>
        <xdr:cNvPr id="315" name="フローチャート: 判断 314">
          <a:extLst>
            <a:ext uri="{FF2B5EF4-FFF2-40B4-BE49-F238E27FC236}">
              <a16:creationId xmlns:a16="http://schemas.microsoft.com/office/drawing/2014/main" id="{1C6F05BC-F6EF-44C1-991A-6F14352A3549}"/>
            </a:ext>
          </a:extLst>
        </xdr:cNvPr>
        <xdr:cNvSpPr/>
      </xdr:nvSpPr>
      <xdr:spPr>
        <a:xfrm>
          <a:off x="21272500" y="1462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58623</xdr:rowOff>
    </xdr:from>
    <xdr:to>
      <xdr:col>107</xdr:col>
      <xdr:colOff>101600</xdr:colOff>
      <xdr:row>85</xdr:row>
      <xdr:rowOff>160223</xdr:rowOff>
    </xdr:to>
    <xdr:sp macro="" textlink="">
      <xdr:nvSpPr>
        <xdr:cNvPr id="316" name="フローチャート: 判断 315">
          <a:extLst>
            <a:ext uri="{FF2B5EF4-FFF2-40B4-BE49-F238E27FC236}">
              <a16:creationId xmlns:a16="http://schemas.microsoft.com/office/drawing/2014/main" id="{6C3FCAE0-40E0-4C20-81CE-B523C1818523}"/>
            </a:ext>
          </a:extLst>
        </xdr:cNvPr>
        <xdr:cNvSpPr/>
      </xdr:nvSpPr>
      <xdr:spPr>
        <a:xfrm>
          <a:off x="20383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52223</xdr:rowOff>
    </xdr:from>
    <xdr:to>
      <xdr:col>102</xdr:col>
      <xdr:colOff>165100</xdr:colOff>
      <xdr:row>85</xdr:row>
      <xdr:rowOff>153823</xdr:rowOff>
    </xdr:to>
    <xdr:sp macro="" textlink="">
      <xdr:nvSpPr>
        <xdr:cNvPr id="317" name="フローチャート: 判断 316">
          <a:extLst>
            <a:ext uri="{FF2B5EF4-FFF2-40B4-BE49-F238E27FC236}">
              <a16:creationId xmlns:a16="http://schemas.microsoft.com/office/drawing/2014/main" id="{3FCD9A27-D74D-40EB-A8C8-3B02864A4902}"/>
            </a:ext>
          </a:extLst>
        </xdr:cNvPr>
        <xdr:cNvSpPr/>
      </xdr:nvSpPr>
      <xdr:spPr>
        <a:xfrm>
          <a:off x="194945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54508</xdr:rowOff>
    </xdr:from>
    <xdr:to>
      <xdr:col>98</xdr:col>
      <xdr:colOff>38100</xdr:colOff>
      <xdr:row>85</xdr:row>
      <xdr:rowOff>156108</xdr:rowOff>
    </xdr:to>
    <xdr:sp macro="" textlink="">
      <xdr:nvSpPr>
        <xdr:cNvPr id="318" name="フローチャート: 判断 317">
          <a:extLst>
            <a:ext uri="{FF2B5EF4-FFF2-40B4-BE49-F238E27FC236}">
              <a16:creationId xmlns:a16="http://schemas.microsoft.com/office/drawing/2014/main" id="{8E2F319A-7B5A-4966-AD4E-D424E3515867}"/>
            </a:ext>
          </a:extLst>
        </xdr:cNvPr>
        <xdr:cNvSpPr/>
      </xdr:nvSpPr>
      <xdr:spPr>
        <a:xfrm>
          <a:off x="18605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id="{0186050B-06A1-429B-AB90-3FB5F91F32B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id="{9F66A5FA-9C73-4801-9541-2B32380408F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4B87DCD7-413B-4ED3-AD10-F8AAC5592ED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8DA8C1B8-B3DA-470B-861A-385346D7BFD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3329B576-3130-4A5A-8952-803821D6AB2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91542</xdr:rowOff>
    </xdr:from>
    <xdr:to>
      <xdr:col>116</xdr:col>
      <xdr:colOff>114300</xdr:colOff>
      <xdr:row>86</xdr:row>
      <xdr:rowOff>21692</xdr:rowOff>
    </xdr:to>
    <xdr:sp macro="" textlink="">
      <xdr:nvSpPr>
        <xdr:cNvPr id="324" name="楕円 323">
          <a:extLst>
            <a:ext uri="{FF2B5EF4-FFF2-40B4-BE49-F238E27FC236}">
              <a16:creationId xmlns:a16="http://schemas.microsoft.com/office/drawing/2014/main" id="{8B69DCC6-9061-4141-AEA5-4AB92414BA67}"/>
            </a:ext>
          </a:extLst>
        </xdr:cNvPr>
        <xdr:cNvSpPr/>
      </xdr:nvSpPr>
      <xdr:spPr>
        <a:xfrm>
          <a:off x="22110700" y="1466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31564</xdr:rowOff>
    </xdr:from>
    <xdr:ext cx="469744" cy="259045"/>
    <xdr:sp macro="" textlink="">
      <xdr:nvSpPr>
        <xdr:cNvPr id="325" name="【消防施設】&#10;一人当たり面積該当値テキスト">
          <a:extLst>
            <a:ext uri="{FF2B5EF4-FFF2-40B4-BE49-F238E27FC236}">
              <a16:creationId xmlns:a16="http://schemas.microsoft.com/office/drawing/2014/main" id="{0008EE7A-6C95-49A0-9F84-2C38783D36EB}"/>
            </a:ext>
          </a:extLst>
        </xdr:cNvPr>
        <xdr:cNvSpPr txBox="1"/>
      </xdr:nvSpPr>
      <xdr:spPr>
        <a:xfrm>
          <a:off x="22199600" y="1460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93827</xdr:rowOff>
    </xdr:from>
    <xdr:to>
      <xdr:col>112</xdr:col>
      <xdr:colOff>38100</xdr:colOff>
      <xdr:row>86</xdr:row>
      <xdr:rowOff>23977</xdr:rowOff>
    </xdr:to>
    <xdr:sp macro="" textlink="">
      <xdr:nvSpPr>
        <xdr:cNvPr id="326" name="楕円 325">
          <a:extLst>
            <a:ext uri="{FF2B5EF4-FFF2-40B4-BE49-F238E27FC236}">
              <a16:creationId xmlns:a16="http://schemas.microsoft.com/office/drawing/2014/main" id="{1DEA62A3-1F56-400E-A53E-1D95F7602481}"/>
            </a:ext>
          </a:extLst>
        </xdr:cNvPr>
        <xdr:cNvSpPr/>
      </xdr:nvSpPr>
      <xdr:spPr>
        <a:xfrm>
          <a:off x="21272500" y="1466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142342</xdr:rowOff>
    </xdr:from>
    <xdr:to>
      <xdr:col>116</xdr:col>
      <xdr:colOff>63500</xdr:colOff>
      <xdr:row>85</xdr:row>
      <xdr:rowOff>144627</xdr:rowOff>
    </xdr:to>
    <xdr:cxnSp macro="">
      <xdr:nvCxnSpPr>
        <xdr:cNvPr id="327" name="直線コネクタ 326">
          <a:extLst>
            <a:ext uri="{FF2B5EF4-FFF2-40B4-BE49-F238E27FC236}">
              <a16:creationId xmlns:a16="http://schemas.microsoft.com/office/drawing/2014/main" id="{5AA9F71A-AF14-4388-80CA-D6A24ADE67EC}"/>
            </a:ext>
          </a:extLst>
        </xdr:cNvPr>
        <xdr:cNvCxnSpPr/>
      </xdr:nvCxnSpPr>
      <xdr:spPr>
        <a:xfrm flipV="1">
          <a:off x="21323300" y="14715592"/>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98858</xdr:rowOff>
    </xdr:from>
    <xdr:to>
      <xdr:col>107</xdr:col>
      <xdr:colOff>101600</xdr:colOff>
      <xdr:row>86</xdr:row>
      <xdr:rowOff>29008</xdr:rowOff>
    </xdr:to>
    <xdr:sp macro="" textlink="">
      <xdr:nvSpPr>
        <xdr:cNvPr id="328" name="楕円 327">
          <a:extLst>
            <a:ext uri="{FF2B5EF4-FFF2-40B4-BE49-F238E27FC236}">
              <a16:creationId xmlns:a16="http://schemas.microsoft.com/office/drawing/2014/main" id="{0452EBA8-768E-4FDB-B609-AA35713C35E2}"/>
            </a:ext>
          </a:extLst>
        </xdr:cNvPr>
        <xdr:cNvSpPr/>
      </xdr:nvSpPr>
      <xdr:spPr>
        <a:xfrm>
          <a:off x="20383500" y="1467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144627</xdr:rowOff>
    </xdr:from>
    <xdr:to>
      <xdr:col>111</xdr:col>
      <xdr:colOff>177800</xdr:colOff>
      <xdr:row>85</xdr:row>
      <xdr:rowOff>149658</xdr:rowOff>
    </xdr:to>
    <xdr:cxnSp macro="">
      <xdr:nvCxnSpPr>
        <xdr:cNvPr id="329" name="直線コネクタ 328">
          <a:extLst>
            <a:ext uri="{FF2B5EF4-FFF2-40B4-BE49-F238E27FC236}">
              <a16:creationId xmlns:a16="http://schemas.microsoft.com/office/drawing/2014/main" id="{39DBD5F0-8C09-40DC-8955-7C12E51963EE}"/>
            </a:ext>
          </a:extLst>
        </xdr:cNvPr>
        <xdr:cNvCxnSpPr/>
      </xdr:nvCxnSpPr>
      <xdr:spPr>
        <a:xfrm flipV="1">
          <a:off x="20434300" y="14717877"/>
          <a:ext cx="889000" cy="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102057</xdr:rowOff>
    </xdr:from>
    <xdr:to>
      <xdr:col>102</xdr:col>
      <xdr:colOff>165100</xdr:colOff>
      <xdr:row>86</xdr:row>
      <xdr:rowOff>32207</xdr:rowOff>
    </xdr:to>
    <xdr:sp macro="" textlink="">
      <xdr:nvSpPr>
        <xdr:cNvPr id="330" name="楕円 329">
          <a:extLst>
            <a:ext uri="{FF2B5EF4-FFF2-40B4-BE49-F238E27FC236}">
              <a16:creationId xmlns:a16="http://schemas.microsoft.com/office/drawing/2014/main" id="{A1E10DBE-02D5-41EC-BA58-8D4497661B64}"/>
            </a:ext>
          </a:extLst>
        </xdr:cNvPr>
        <xdr:cNvSpPr/>
      </xdr:nvSpPr>
      <xdr:spPr>
        <a:xfrm>
          <a:off x="19494500" y="1467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149658</xdr:rowOff>
    </xdr:from>
    <xdr:to>
      <xdr:col>107</xdr:col>
      <xdr:colOff>50800</xdr:colOff>
      <xdr:row>85</xdr:row>
      <xdr:rowOff>152857</xdr:rowOff>
    </xdr:to>
    <xdr:cxnSp macro="">
      <xdr:nvCxnSpPr>
        <xdr:cNvPr id="331" name="直線コネクタ 330">
          <a:extLst>
            <a:ext uri="{FF2B5EF4-FFF2-40B4-BE49-F238E27FC236}">
              <a16:creationId xmlns:a16="http://schemas.microsoft.com/office/drawing/2014/main" id="{D665F4C9-45FC-41F5-A2AA-FA6261FB44F5}"/>
            </a:ext>
          </a:extLst>
        </xdr:cNvPr>
        <xdr:cNvCxnSpPr/>
      </xdr:nvCxnSpPr>
      <xdr:spPr>
        <a:xfrm flipV="1">
          <a:off x="19545300" y="14722908"/>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102972</xdr:rowOff>
    </xdr:from>
    <xdr:to>
      <xdr:col>98</xdr:col>
      <xdr:colOff>38100</xdr:colOff>
      <xdr:row>86</xdr:row>
      <xdr:rowOff>33122</xdr:rowOff>
    </xdr:to>
    <xdr:sp macro="" textlink="">
      <xdr:nvSpPr>
        <xdr:cNvPr id="332" name="楕円 331">
          <a:extLst>
            <a:ext uri="{FF2B5EF4-FFF2-40B4-BE49-F238E27FC236}">
              <a16:creationId xmlns:a16="http://schemas.microsoft.com/office/drawing/2014/main" id="{078BDC71-7C1D-4333-A7CB-46D747588BF3}"/>
            </a:ext>
          </a:extLst>
        </xdr:cNvPr>
        <xdr:cNvSpPr/>
      </xdr:nvSpPr>
      <xdr:spPr>
        <a:xfrm>
          <a:off x="18605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152857</xdr:rowOff>
    </xdr:from>
    <xdr:to>
      <xdr:col>102</xdr:col>
      <xdr:colOff>114300</xdr:colOff>
      <xdr:row>85</xdr:row>
      <xdr:rowOff>153772</xdr:rowOff>
    </xdr:to>
    <xdr:cxnSp macro="">
      <xdr:nvCxnSpPr>
        <xdr:cNvPr id="333" name="直線コネクタ 332">
          <a:extLst>
            <a:ext uri="{FF2B5EF4-FFF2-40B4-BE49-F238E27FC236}">
              <a16:creationId xmlns:a16="http://schemas.microsoft.com/office/drawing/2014/main" id="{C6939FC0-9407-4084-9BA1-9F7B102A4787}"/>
            </a:ext>
          </a:extLst>
        </xdr:cNvPr>
        <xdr:cNvCxnSpPr/>
      </xdr:nvCxnSpPr>
      <xdr:spPr>
        <a:xfrm flipV="1">
          <a:off x="18656300" y="1472610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171263</xdr:rowOff>
    </xdr:from>
    <xdr:ext cx="469744" cy="259045"/>
    <xdr:sp macro="" textlink="">
      <xdr:nvSpPr>
        <xdr:cNvPr id="334" name="n_1aveValue【消防施設】&#10;一人当たり面積">
          <a:extLst>
            <a:ext uri="{FF2B5EF4-FFF2-40B4-BE49-F238E27FC236}">
              <a16:creationId xmlns:a16="http://schemas.microsoft.com/office/drawing/2014/main" id="{42135620-BDFD-4981-884B-F3BB546C1ED6}"/>
            </a:ext>
          </a:extLst>
        </xdr:cNvPr>
        <xdr:cNvSpPr txBox="1"/>
      </xdr:nvSpPr>
      <xdr:spPr>
        <a:xfrm>
          <a:off x="21075727" y="1440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5300</xdr:rowOff>
    </xdr:from>
    <xdr:ext cx="469744" cy="259045"/>
    <xdr:sp macro="" textlink="">
      <xdr:nvSpPr>
        <xdr:cNvPr id="335" name="n_2aveValue【消防施設】&#10;一人当たり面積">
          <a:extLst>
            <a:ext uri="{FF2B5EF4-FFF2-40B4-BE49-F238E27FC236}">
              <a16:creationId xmlns:a16="http://schemas.microsoft.com/office/drawing/2014/main" id="{DD559368-2B02-487B-BF81-7714931E87F4}"/>
            </a:ext>
          </a:extLst>
        </xdr:cNvPr>
        <xdr:cNvSpPr txBox="1"/>
      </xdr:nvSpPr>
      <xdr:spPr>
        <a:xfrm>
          <a:off x="201994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170350</xdr:rowOff>
    </xdr:from>
    <xdr:ext cx="469744" cy="259045"/>
    <xdr:sp macro="" textlink="">
      <xdr:nvSpPr>
        <xdr:cNvPr id="336" name="n_3aveValue【消防施設】&#10;一人当たり面積">
          <a:extLst>
            <a:ext uri="{FF2B5EF4-FFF2-40B4-BE49-F238E27FC236}">
              <a16:creationId xmlns:a16="http://schemas.microsoft.com/office/drawing/2014/main" id="{1A85481C-F87F-4A91-A2EF-9CD929B3AE54}"/>
            </a:ext>
          </a:extLst>
        </xdr:cNvPr>
        <xdr:cNvSpPr txBox="1"/>
      </xdr:nvSpPr>
      <xdr:spPr>
        <a:xfrm>
          <a:off x="19310427" y="14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1185</xdr:rowOff>
    </xdr:from>
    <xdr:ext cx="469744" cy="259045"/>
    <xdr:sp macro="" textlink="">
      <xdr:nvSpPr>
        <xdr:cNvPr id="337" name="n_4aveValue【消防施設】&#10;一人当たり面積">
          <a:extLst>
            <a:ext uri="{FF2B5EF4-FFF2-40B4-BE49-F238E27FC236}">
              <a16:creationId xmlns:a16="http://schemas.microsoft.com/office/drawing/2014/main" id="{9653A2C4-4505-473D-BF54-549E83E9FD27}"/>
            </a:ext>
          </a:extLst>
        </xdr:cNvPr>
        <xdr:cNvSpPr txBox="1"/>
      </xdr:nvSpPr>
      <xdr:spPr>
        <a:xfrm>
          <a:off x="18421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15104</xdr:rowOff>
    </xdr:from>
    <xdr:ext cx="469744" cy="259045"/>
    <xdr:sp macro="" textlink="">
      <xdr:nvSpPr>
        <xdr:cNvPr id="338" name="n_1mainValue【消防施設】&#10;一人当たり面積">
          <a:extLst>
            <a:ext uri="{FF2B5EF4-FFF2-40B4-BE49-F238E27FC236}">
              <a16:creationId xmlns:a16="http://schemas.microsoft.com/office/drawing/2014/main" id="{070AE9F6-792B-492B-BB3A-12CA0053CD11}"/>
            </a:ext>
          </a:extLst>
        </xdr:cNvPr>
        <xdr:cNvSpPr txBox="1"/>
      </xdr:nvSpPr>
      <xdr:spPr>
        <a:xfrm>
          <a:off x="21075727" y="147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20135</xdr:rowOff>
    </xdr:from>
    <xdr:ext cx="469744" cy="259045"/>
    <xdr:sp macro="" textlink="">
      <xdr:nvSpPr>
        <xdr:cNvPr id="339" name="n_2mainValue【消防施設】&#10;一人当たり面積">
          <a:extLst>
            <a:ext uri="{FF2B5EF4-FFF2-40B4-BE49-F238E27FC236}">
              <a16:creationId xmlns:a16="http://schemas.microsoft.com/office/drawing/2014/main" id="{2CC4E62A-3F1E-44CC-A33B-C24BD40B0236}"/>
            </a:ext>
          </a:extLst>
        </xdr:cNvPr>
        <xdr:cNvSpPr txBox="1"/>
      </xdr:nvSpPr>
      <xdr:spPr>
        <a:xfrm>
          <a:off x="20199427" y="1476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23334</xdr:rowOff>
    </xdr:from>
    <xdr:ext cx="469744" cy="259045"/>
    <xdr:sp macro="" textlink="">
      <xdr:nvSpPr>
        <xdr:cNvPr id="340" name="n_3mainValue【消防施設】&#10;一人当たり面積">
          <a:extLst>
            <a:ext uri="{FF2B5EF4-FFF2-40B4-BE49-F238E27FC236}">
              <a16:creationId xmlns:a16="http://schemas.microsoft.com/office/drawing/2014/main" id="{6CB33DC8-E014-4B24-83FF-5658251A0205}"/>
            </a:ext>
          </a:extLst>
        </xdr:cNvPr>
        <xdr:cNvSpPr txBox="1"/>
      </xdr:nvSpPr>
      <xdr:spPr>
        <a:xfrm>
          <a:off x="19310427" y="1476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24249</xdr:rowOff>
    </xdr:from>
    <xdr:ext cx="469744" cy="259045"/>
    <xdr:sp macro="" textlink="">
      <xdr:nvSpPr>
        <xdr:cNvPr id="341" name="n_4mainValue【消防施設】&#10;一人当たり面積">
          <a:extLst>
            <a:ext uri="{FF2B5EF4-FFF2-40B4-BE49-F238E27FC236}">
              <a16:creationId xmlns:a16="http://schemas.microsoft.com/office/drawing/2014/main" id="{31C99A2F-98FB-4AC8-8A02-C216C929A44B}"/>
            </a:ext>
          </a:extLst>
        </xdr:cNvPr>
        <xdr:cNvSpPr txBox="1"/>
      </xdr:nvSpPr>
      <xdr:spPr>
        <a:xfrm>
          <a:off x="18421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2" name="正方形/長方形 341">
          <a:extLst>
            <a:ext uri="{FF2B5EF4-FFF2-40B4-BE49-F238E27FC236}">
              <a16:creationId xmlns:a16="http://schemas.microsoft.com/office/drawing/2014/main" id="{5A1FF05E-4021-4C25-8A40-0457EE3B31E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3" name="正方形/長方形 342">
          <a:extLst>
            <a:ext uri="{FF2B5EF4-FFF2-40B4-BE49-F238E27FC236}">
              <a16:creationId xmlns:a16="http://schemas.microsoft.com/office/drawing/2014/main" id="{1C3E9824-6D18-4764-8565-E4879D53098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4" name="正方形/長方形 343">
          <a:extLst>
            <a:ext uri="{FF2B5EF4-FFF2-40B4-BE49-F238E27FC236}">
              <a16:creationId xmlns:a16="http://schemas.microsoft.com/office/drawing/2014/main" id="{5DEFFC54-DB70-4627-8DA2-F6235E168C9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5" name="正方形/長方形 344">
          <a:extLst>
            <a:ext uri="{FF2B5EF4-FFF2-40B4-BE49-F238E27FC236}">
              <a16:creationId xmlns:a16="http://schemas.microsoft.com/office/drawing/2014/main" id="{0B3C35E6-C26F-43EB-8AB4-90C8597124F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6" name="正方形/長方形 345">
          <a:extLst>
            <a:ext uri="{FF2B5EF4-FFF2-40B4-BE49-F238E27FC236}">
              <a16:creationId xmlns:a16="http://schemas.microsoft.com/office/drawing/2014/main" id="{91410684-D6EB-4D46-8CD9-8379EE00AD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7" name="正方形/長方形 346">
          <a:extLst>
            <a:ext uri="{FF2B5EF4-FFF2-40B4-BE49-F238E27FC236}">
              <a16:creationId xmlns:a16="http://schemas.microsoft.com/office/drawing/2014/main" id="{4E74B944-1830-4C32-A520-4A511CD9310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8" name="正方形/長方形 347">
          <a:extLst>
            <a:ext uri="{FF2B5EF4-FFF2-40B4-BE49-F238E27FC236}">
              <a16:creationId xmlns:a16="http://schemas.microsoft.com/office/drawing/2014/main" id="{60C8CFB1-3891-4B2F-A41B-C0FCB2F5DF2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9" name="正方形/長方形 348">
          <a:extLst>
            <a:ext uri="{FF2B5EF4-FFF2-40B4-BE49-F238E27FC236}">
              <a16:creationId xmlns:a16="http://schemas.microsoft.com/office/drawing/2014/main" id="{7A2940CD-C241-4240-8ACC-EC49F5C0464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0" name="テキスト ボックス 349">
          <a:extLst>
            <a:ext uri="{FF2B5EF4-FFF2-40B4-BE49-F238E27FC236}">
              <a16:creationId xmlns:a16="http://schemas.microsoft.com/office/drawing/2014/main" id="{301EBC4C-D0FA-4023-9304-15C86CE6EDC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1" name="直線コネクタ 350">
          <a:extLst>
            <a:ext uri="{FF2B5EF4-FFF2-40B4-BE49-F238E27FC236}">
              <a16:creationId xmlns:a16="http://schemas.microsoft.com/office/drawing/2014/main" id="{5FD8365F-B254-41DC-B2C1-A54A98A8EAE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2" name="テキスト ボックス 351">
          <a:extLst>
            <a:ext uri="{FF2B5EF4-FFF2-40B4-BE49-F238E27FC236}">
              <a16:creationId xmlns:a16="http://schemas.microsoft.com/office/drawing/2014/main" id="{C01C12A4-6087-4BAD-83AC-EE83123EACC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3" name="直線コネクタ 352">
          <a:extLst>
            <a:ext uri="{FF2B5EF4-FFF2-40B4-BE49-F238E27FC236}">
              <a16:creationId xmlns:a16="http://schemas.microsoft.com/office/drawing/2014/main" id="{CA777330-DC86-475F-B311-C185A9FBBBB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18A53809-5358-446C-BA64-43632B9D603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5" name="直線コネクタ 354">
          <a:extLst>
            <a:ext uri="{FF2B5EF4-FFF2-40B4-BE49-F238E27FC236}">
              <a16:creationId xmlns:a16="http://schemas.microsoft.com/office/drawing/2014/main" id="{4A6C2B6C-7556-41B3-AAB1-D3B4941288F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6" name="テキスト ボックス 355">
          <a:extLst>
            <a:ext uri="{FF2B5EF4-FFF2-40B4-BE49-F238E27FC236}">
              <a16:creationId xmlns:a16="http://schemas.microsoft.com/office/drawing/2014/main" id="{C89D9ABA-15C6-4EBD-9778-10B930915BC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7" name="直線コネクタ 356">
          <a:extLst>
            <a:ext uri="{FF2B5EF4-FFF2-40B4-BE49-F238E27FC236}">
              <a16:creationId xmlns:a16="http://schemas.microsoft.com/office/drawing/2014/main" id="{2A7BD311-A79F-4125-9E1F-594D6D57CC7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8" name="テキスト ボックス 357">
          <a:extLst>
            <a:ext uri="{FF2B5EF4-FFF2-40B4-BE49-F238E27FC236}">
              <a16:creationId xmlns:a16="http://schemas.microsoft.com/office/drawing/2014/main" id="{71A1D21A-3398-4C11-99D2-A7D97A7A496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9" name="直線コネクタ 358">
          <a:extLst>
            <a:ext uri="{FF2B5EF4-FFF2-40B4-BE49-F238E27FC236}">
              <a16:creationId xmlns:a16="http://schemas.microsoft.com/office/drawing/2014/main" id="{CC1FAA06-9642-422E-9344-53D7B59FA88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0" name="テキスト ボックス 359">
          <a:extLst>
            <a:ext uri="{FF2B5EF4-FFF2-40B4-BE49-F238E27FC236}">
              <a16:creationId xmlns:a16="http://schemas.microsoft.com/office/drawing/2014/main" id="{01DA8DD8-C559-4ADF-9D38-79722336F8B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1" name="直線コネクタ 360">
          <a:extLst>
            <a:ext uri="{FF2B5EF4-FFF2-40B4-BE49-F238E27FC236}">
              <a16:creationId xmlns:a16="http://schemas.microsoft.com/office/drawing/2014/main" id="{D4B698A4-67BD-4E1D-A619-83D30A8B6FA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2" name="テキスト ボックス 361">
          <a:extLst>
            <a:ext uri="{FF2B5EF4-FFF2-40B4-BE49-F238E27FC236}">
              <a16:creationId xmlns:a16="http://schemas.microsoft.com/office/drawing/2014/main" id="{8E038AE1-4B85-4F7E-ACB0-FB6C08A7F92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3" name="直線コネクタ 362">
          <a:extLst>
            <a:ext uri="{FF2B5EF4-FFF2-40B4-BE49-F238E27FC236}">
              <a16:creationId xmlns:a16="http://schemas.microsoft.com/office/drawing/2014/main" id="{DCC0C2D0-F6E3-4C4B-9A7A-C8DD9A6815D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4" name="テキスト ボックス 363">
          <a:extLst>
            <a:ext uri="{FF2B5EF4-FFF2-40B4-BE49-F238E27FC236}">
              <a16:creationId xmlns:a16="http://schemas.microsoft.com/office/drawing/2014/main" id="{BD854F26-8005-465E-8709-B4A1B8FF202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5" name="直線コネクタ 364">
          <a:extLst>
            <a:ext uri="{FF2B5EF4-FFF2-40B4-BE49-F238E27FC236}">
              <a16:creationId xmlns:a16="http://schemas.microsoft.com/office/drawing/2014/main" id="{7AB135DA-205A-4BB6-A86F-97185F4596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6" name="【庁舎】&#10;有形固定資産減価償却率グラフ枠">
          <a:extLst>
            <a:ext uri="{FF2B5EF4-FFF2-40B4-BE49-F238E27FC236}">
              <a16:creationId xmlns:a16="http://schemas.microsoft.com/office/drawing/2014/main" id="{19545044-FFA7-4B85-A310-6EAFD6252EE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109</xdr:row>
      <xdr:rowOff>25581</xdr:rowOff>
    </xdr:to>
    <xdr:cxnSp macro="">
      <xdr:nvCxnSpPr>
        <xdr:cNvPr id="367" name="直線コネクタ 366">
          <a:extLst>
            <a:ext uri="{FF2B5EF4-FFF2-40B4-BE49-F238E27FC236}">
              <a16:creationId xmlns:a16="http://schemas.microsoft.com/office/drawing/2014/main" id="{8E354CD1-0C57-416C-A89F-E380A6DF688D}"/>
            </a:ext>
          </a:extLst>
        </xdr:cNvPr>
        <xdr:cNvCxnSpPr/>
      </xdr:nvCxnSpPr>
      <xdr:spPr>
        <a:xfrm flipV="1">
          <a:off x="16318864" y="17195074"/>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368" name="【庁舎】&#10;有形固定資産減価償却率最小値テキスト">
          <a:extLst>
            <a:ext uri="{FF2B5EF4-FFF2-40B4-BE49-F238E27FC236}">
              <a16:creationId xmlns:a16="http://schemas.microsoft.com/office/drawing/2014/main" id="{E2C16C24-7C00-4BD1-954F-9FB69DF39DD5}"/>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369" name="直線コネクタ 368">
          <a:extLst>
            <a:ext uri="{FF2B5EF4-FFF2-40B4-BE49-F238E27FC236}">
              <a16:creationId xmlns:a16="http://schemas.microsoft.com/office/drawing/2014/main" id="{FF801A7D-133A-490C-AC8F-9705AF6133E3}"/>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340478" cy="259045"/>
    <xdr:sp macro="" textlink="">
      <xdr:nvSpPr>
        <xdr:cNvPr id="370" name="【庁舎】&#10;有形固定資産減価償却率最大値テキスト">
          <a:extLst>
            <a:ext uri="{FF2B5EF4-FFF2-40B4-BE49-F238E27FC236}">
              <a16:creationId xmlns:a16="http://schemas.microsoft.com/office/drawing/2014/main" id="{D0B6176C-5676-430A-9932-A089E5CBB2B0}"/>
            </a:ext>
          </a:extLst>
        </xdr:cNvPr>
        <xdr:cNvSpPr txBox="1"/>
      </xdr:nvSpPr>
      <xdr:spPr>
        <a:xfrm>
          <a:off x="16357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371" name="直線コネクタ 370">
          <a:extLst>
            <a:ext uri="{FF2B5EF4-FFF2-40B4-BE49-F238E27FC236}">
              <a16:creationId xmlns:a16="http://schemas.microsoft.com/office/drawing/2014/main" id="{6B049634-F18A-4CD6-B939-D9C1C6F86A68}"/>
            </a:ext>
          </a:extLst>
        </xdr:cNvPr>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25416</xdr:rowOff>
    </xdr:from>
    <xdr:ext cx="405111" cy="259045"/>
    <xdr:sp macro="" textlink="">
      <xdr:nvSpPr>
        <xdr:cNvPr id="372" name="【庁舎】&#10;有形固定資産減価償却率平均値テキスト">
          <a:extLst>
            <a:ext uri="{FF2B5EF4-FFF2-40B4-BE49-F238E27FC236}">
              <a16:creationId xmlns:a16="http://schemas.microsoft.com/office/drawing/2014/main" id="{E65B95D7-B8F9-4048-9FBA-213DD11F8E91}"/>
            </a:ext>
          </a:extLst>
        </xdr:cNvPr>
        <xdr:cNvSpPr txBox="1"/>
      </xdr:nvSpPr>
      <xdr:spPr>
        <a:xfrm>
          <a:off x="16357600" y="17856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373" name="フローチャート: 判断 372">
          <a:extLst>
            <a:ext uri="{FF2B5EF4-FFF2-40B4-BE49-F238E27FC236}">
              <a16:creationId xmlns:a16="http://schemas.microsoft.com/office/drawing/2014/main" id="{C822C0F6-08A2-4287-B3E4-63419CACDB17}"/>
            </a:ext>
          </a:extLst>
        </xdr:cNvPr>
        <xdr:cNvSpPr/>
      </xdr:nvSpPr>
      <xdr:spPr>
        <a:xfrm>
          <a:off x="16268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141332</xdr:rowOff>
    </xdr:from>
    <xdr:to>
      <xdr:col>81</xdr:col>
      <xdr:colOff>101600</xdr:colOff>
      <xdr:row>105</xdr:row>
      <xdr:rowOff>71482</xdr:rowOff>
    </xdr:to>
    <xdr:sp macro="" textlink="">
      <xdr:nvSpPr>
        <xdr:cNvPr id="374" name="フローチャート: 判断 373">
          <a:extLst>
            <a:ext uri="{FF2B5EF4-FFF2-40B4-BE49-F238E27FC236}">
              <a16:creationId xmlns:a16="http://schemas.microsoft.com/office/drawing/2014/main" id="{0C86374E-42E8-42BA-9F12-BD69EF57E7F8}"/>
            </a:ext>
          </a:extLst>
        </xdr:cNvPr>
        <xdr:cNvSpPr/>
      </xdr:nvSpPr>
      <xdr:spPr>
        <a:xfrm>
          <a:off x="15430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134801</xdr:rowOff>
    </xdr:from>
    <xdr:to>
      <xdr:col>76</xdr:col>
      <xdr:colOff>165100</xdr:colOff>
      <xdr:row>105</xdr:row>
      <xdr:rowOff>64951</xdr:rowOff>
    </xdr:to>
    <xdr:sp macro="" textlink="">
      <xdr:nvSpPr>
        <xdr:cNvPr id="375" name="フローチャート: 判断 374">
          <a:extLst>
            <a:ext uri="{FF2B5EF4-FFF2-40B4-BE49-F238E27FC236}">
              <a16:creationId xmlns:a16="http://schemas.microsoft.com/office/drawing/2014/main" id="{513E87D8-B636-46FF-8FFB-F29FB2B1D68F}"/>
            </a:ext>
          </a:extLst>
        </xdr:cNvPr>
        <xdr:cNvSpPr/>
      </xdr:nvSpPr>
      <xdr:spPr>
        <a:xfrm>
          <a:off x="14541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129902</xdr:rowOff>
    </xdr:from>
    <xdr:to>
      <xdr:col>72</xdr:col>
      <xdr:colOff>38100</xdr:colOff>
      <xdr:row>105</xdr:row>
      <xdr:rowOff>60052</xdr:rowOff>
    </xdr:to>
    <xdr:sp macro="" textlink="">
      <xdr:nvSpPr>
        <xdr:cNvPr id="376" name="フローチャート: 判断 375">
          <a:extLst>
            <a:ext uri="{FF2B5EF4-FFF2-40B4-BE49-F238E27FC236}">
              <a16:creationId xmlns:a16="http://schemas.microsoft.com/office/drawing/2014/main" id="{DEB88805-9140-47C7-A474-FD82D16B44C0}"/>
            </a:ext>
          </a:extLst>
        </xdr:cNvPr>
        <xdr:cNvSpPr/>
      </xdr:nvSpPr>
      <xdr:spPr>
        <a:xfrm>
          <a:off x="13652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377" name="フローチャート: 判断 376">
          <a:extLst>
            <a:ext uri="{FF2B5EF4-FFF2-40B4-BE49-F238E27FC236}">
              <a16:creationId xmlns:a16="http://schemas.microsoft.com/office/drawing/2014/main" id="{8DE5D495-FAD6-459E-88C7-EE6F0F188FF5}"/>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AB797AE9-7E01-4B36-A059-725DA5DBBA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E848E2E-4905-4B56-979B-EC12F6EB4E1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3EB16745-8BFD-4E74-AF53-81E516CAA42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B7E892AE-3869-4664-A1C5-A2805DD5FA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57DBA907-842D-4510-93B4-DDF4A757192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12337</xdr:rowOff>
    </xdr:from>
    <xdr:to>
      <xdr:col>85</xdr:col>
      <xdr:colOff>177800</xdr:colOff>
      <xdr:row>106</xdr:row>
      <xdr:rowOff>113937</xdr:rowOff>
    </xdr:to>
    <xdr:sp macro="" textlink="">
      <xdr:nvSpPr>
        <xdr:cNvPr id="383" name="楕円 382">
          <a:extLst>
            <a:ext uri="{FF2B5EF4-FFF2-40B4-BE49-F238E27FC236}">
              <a16:creationId xmlns:a16="http://schemas.microsoft.com/office/drawing/2014/main" id="{6BCE42D2-C342-4F35-ACD3-DCF2513F5AE0}"/>
            </a:ext>
          </a:extLst>
        </xdr:cNvPr>
        <xdr:cNvSpPr/>
      </xdr:nvSpPr>
      <xdr:spPr>
        <a:xfrm>
          <a:off x="162687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162214</xdr:rowOff>
    </xdr:from>
    <xdr:ext cx="405111" cy="259045"/>
    <xdr:sp macro="" textlink="">
      <xdr:nvSpPr>
        <xdr:cNvPr id="384" name="【庁舎】&#10;有形固定資産減価償却率該当値テキスト">
          <a:extLst>
            <a:ext uri="{FF2B5EF4-FFF2-40B4-BE49-F238E27FC236}">
              <a16:creationId xmlns:a16="http://schemas.microsoft.com/office/drawing/2014/main" id="{45160E01-B6EF-403A-880B-FB3D159268B8}"/>
            </a:ext>
          </a:extLst>
        </xdr:cNvPr>
        <xdr:cNvSpPr txBox="1"/>
      </xdr:nvSpPr>
      <xdr:spPr>
        <a:xfrm>
          <a:off x="16357600"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147864</xdr:rowOff>
    </xdr:from>
    <xdr:to>
      <xdr:col>81</xdr:col>
      <xdr:colOff>101600</xdr:colOff>
      <xdr:row>106</xdr:row>
      <xdr:rowOff>78014</xdr:rowOff>
    </xdr:to>
    <xdr:sp macro="" textlink="">
      <xdr:nvSpPr>
        <xdr:cNvPr id="385" name="楕円 384">
          <a:extLst>
            <a:ext uri="{FF2B5EF4-FFF2-40B4-BE49-F238E27FC236}">
              <a16:creationId xmlns:a16="http://schemas.microsoft.com/office/drawing/2014/main" id="{6BC51835-A4AE-4997-8E2C-2510C712D0C8}"/>
            </a:ext>
          </a:extLst>
        </xdr:cNvPr>
        <xdr:cNvSpPr/>
      </xdr:nvSpPr>
      <xdr:spPr>
        <a:xfrm>
          <a:off x="15430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27214</xdr:rowOff>
    </xdr:from>
    <xdr:to>
      <xdr:col>85</xdr:col>
      <xdr:colOff>127000</xdr:colOff>
      <xdr:row>106</xdr:row>
      <xdr:rowOff>63137</xdr:rowOff>
    </xdr:to>
    <xdr:cxnSp macro="">
      <xdr:nvCxnSpPr>
        <xdr:cNvPr id="386" name="直線コネクタ 385">
          <a:extLst>
            <a:ext uri="{FF2B5EF4-FFF2-40B4-BE49-F238E27FC236}">
              <a16:creationId xmlns:a16="http://schemas.microsoft.com/office/drawing/2014/main" id="{76402A7A-1057-4AD1-AC0A-106375D88A27}"/>
            </a:ext>
          </a:extLst>
        </xdr:cNvPr>
        <xdr:cNvCxnSpPr/>
      </xdr:nvCxnSpPr>
      <xdr:spPr>
        <a:xfrm>
          <a:off x="15481300" y="1820091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387" name="楕円 386">
          <a:extLst>
            <a:ext uri="{FF2B5EF4-FFF2-40B4-BE49-F238E27FC236}">
              <a16:creationId xmlns:a16="http://schemas.microsoft.com/office/drawing/2014/main" id="{9D22520E-B29F-4CCD-AE66-26D2F5A3D5D4}"/>
            </a:ext>
          </a:extLst>
        </xdr:cNvPr>
        <xdr:cNvSpPr/>
      </xdr:nvSpPr>
      <xdr:spPr>
        <a:xfrm>
          <a:off x="14541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27214</xdr:rowOff>
    </xdr:from>
    <xdr:to>
      <xdr:col>81</xdr:col>
      <xdr:colOff>50800</xdr:colOff>
      <xdr:row>106</xdr:row>
      <xdr:rowOff>90895</xdr:rowOff>
    </xdr:to>
    <xdr:cxnSp macro="">
      <xdr:nvCxnSpPr>
        <xdr:cNvPr id="388" name="直線コネクタ 387">
          <a:extLst>
            <a:ext uri="{FF2B5EF4-FFF2-40B4-BE49-F238E27FC236}">
              <a16:creationId xmlns:a16="http://schemas.microsoft.com/office/drawing/2014/main" id="{ABAF089B-44FA-487D-BB20-045DC86DAD80}"/>
            </a:ext>
          </a:extLst>
        </xdr:cNvPr>
        <xdr:cNvCxnSpPr/>
      </xdr:nvCxnSpPr>
      <xdr:spPr>
        <a:xfrm flipV="1">
          <a:off x="14592300" y="18200914"/>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xdr:rowOff>
    </xdr:from>
    <xdr:to>
      <xdr:col>72</xdr:col>
      <xdr:colOff>38100</xdr:colOff>
      <xdr:row>106</xdr:row>
      <xdr:rowOff>109038</xdr:rowOff>
    </xdr:to>
    <xdr:sp macro="" textlink="">
      <xdr:nvSpPr>
        <xdr:cNvPr id="389" name="楕円 388">
          <a:extLst>
            <a:ext uri="{FF2B5EF4-FFF2-40B4-BE49-F238E27FC236}">
              <a16:creationId xmlns:a16="http://schemas.microsoft.com/office/drawing/2014/main" id="{442A12AE-A1FB-42D5-842B-59BC4AA6C99B}"/>
            </a:ext>
          </a:extLst>
        </xdr:cNvPr>
        <xdr:cNvSpPr/>
      </xdr:nvSpPr>
      <xdr:spPr>
        <a:xfrm>
          <a:off x="13652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58238</xdr:rowOff>
    </xdr:from>
    <xdr:to>
      <xdr:col>76</xdr:col>
      <xdr:colOff>114300</xdr:colOff>
      <xdr:row>106</xdr:row>
      <xdr:rowOff>90895</xdr:rowOff>
    </xdr:to>
    <xdr:cxnSp macro="">
      <xdr:nvCxnSpPr>
        <xdr:cNvPr id="390" name="直線コネクタ 389">
          <a:extLst>
            <a:ext uri="{FF2B5EF4-FFF2-40B4-BE49-F238E27FC236}">
              <a16:creationId xmlns:a16="http://schemas.microsoft.com/office/drawing/2014/main" id="{FA0D73D3-5CBF-44FB-9CB6-42918DC2CB1F}"/>
            </a:ext>
          </a:extLst>
        </xdr:cNvPr>
        <xdr:cNvCxnSpPr/>
      </xdr:nvCxnSpPr>
      <xdr:spPr>
        <a:xfrm>
          <a:off x="13703300" y="182319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154395</xdr:rowOff>
    </xdr:from>
    <xdr:to>
      <xdr:col>67</xdr:col>
      <xdr:colOff>101600</xdr:colOff>
      <xdr:row>106</xdr:row>
      <xdr:rowOff>84545</xdr:rowOff>
    </xdr:to>
    <xdr:sp macro="" textlink="">
      <xdr:nvSpPr>
        <xdr:cNvPr id="391" name="楕円 390">
          <a:extLst>
            <a:ext uri="{FF2B5EF4-FFF2-40B4-BE49-F238E27FC236}">
              <a16:creationId xmlns:a16="http://schemas.microsoft.com/office/drawing/2014/main" id="{1ABA3234-F141-4963-9297-C90C8F476FD5}"/>
            </a:ext>
          </a:extLst>
        </xdr:cNvPr>
        <xdr:cNvSpPr/>
      </xdr:nvSpPr>
      <xdr:spPr>
        <a:xfrm>
          <a:off x="1276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33745</xdr:rowOff>
    </xdr:from>
    <xdr:to>
      <xdr:col>71</xdr:col>
      <xdr:colOff>177800</xdr:colOff>
      <xdr:row>106</xdr:row>
      <xdr:rowOff>58238</xdr:rowOff>
    </xdr:to>
    <xdr:cxnSp macro="">
      <xdr:nvCxnSpPr>
        <xdr:cNvPr id="392" name="直線コネクタ 391">
          <a:extLst>
            <a:ext uri="{FF2B5EF4-FFF2-40B4-BE49-F238E27FC236}">
              <a16:creationId xmlns:a16="http://schemas.microsoft.com/office/drawing/2014/main" id="{61FD124C-A869-4062-9DD5-EC4C570CF2CE}"/>
            </a:ext>
          </a:extLst>
        </xdr:cNvPr>
        <xdr:cNvCxnSpPr/>
      </xdr:nvCxnSpPr>
      <xdr:spPr>
        <a:xfrm>
          <a:off x="12814300" y="1820744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88009</xdr:rowOff>
    </xdr:from>
    <xdr:ext cx="405111" cy="259045"/>
    <xdr:sp macro="" textlink="">
      <xdr:nvSpPr>
        <xdr:cNvPr id="393" name="n_1aveValue【庁舎】&#10;有形固定資産減価償却率">
          <a:extLst>
            <a:ext uri="{FF2B5EF4-FFF2-40B4-BE49-F238E27FC236}">
              <a16:creationId xmlns:a16="http://schemas.microsoft.com/office/drawing/2014/main" id="{7595A26A-6E0E-4070-B14F-697BDF730779}"/>
            </a:ext>
          </a:extLst>
        </xdr:cNvPr>
        <xdr:cNvSpPr txBox="1"/>
      </xdr:nvSpPr>
      <xdr:spPr>
        <a:xfrm>
          <a:off x="152660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81478</xdr:rowOff>
    </xdr:from>
    <xdr:ext cx="405111" cy="259045"/>
    <xdr:sp macro="" textlink="">
      <xdr:nvSpPr>
        <xdr:cNvPr id="394" name="n_2aveValue【庁舎】&#10;有形固定資産減価償却率">
          <a:extLst>
            <a:ext uri="{FF2B5EF4-FFF2-40B4-BE49-F238E27FC236}">
              <a16:creationId xmlns:a16="http://schemas.microsoft.com/office/drawing/2014/main" id="{BC73ED7F-0D07-4B97-BE86-60C69EFDC800}"/>
            </a:ext>
          </a:extLst>
        </xdr:cNvPr>
        <xdr:cNvSpPr txBox="1"/>
      </xdr:nvSpPr>
      <xdr:spPr>
        <a:xfrm>
          <a:off x="14389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76579</xdr:rowOff>
    </xdr:from>
    <xdr:ext cx="405111" cy="259045"/>
    <xdr:sp macro="" textlink="">
      <xdr:nvSpPr>
        <xdr:cNvPr id="395" name="n_3aveValue【庁舎】&#10;有形固定資産減価償却率">
          <a:extLst>
            <a:ext uri="{FF2B5EF4-FFF2-40B4-BE49-F238E27FC236}">
              <a16:creationId xmlns:a16="http://schemas.microsoft.com/office/drawing/2014/main" id="{2C5F269D-6C01-44A7-9C74-64F43902CAEC}"/>
            </a:ext>
          </a:extLst>
        </xdr:cNvPr>
        <xdr:cNvSpPr txBox="1"/>
      </xdr:nvSpPr>
      <xdr:spPr>
        <a:xfrm>
          <a:off x="13500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396" name="n_4aveValue【庁舎】&#10;有形固定資産減価償却率">
          <a:extLst>
            <a:ext uri="{FF2B5EF4-FFF2-40B4-BE49-F238E27FC236}">
              <a16:creationId xmlns:a16="http://schemas.microsoft.com/office/drawing/2014/main" id="{AF53E544-56E3-4204-BD37-C4A242432DA6}"/>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69141</xdr:rowOff>
    </xdr:from>
    <xdr:ext cx="405111" cy="259045"/>
    <xdr:sp macro="" textlink="">
      <xdr:nvSpPr>
        <xdr:cNvPr id="397" name="n_1mainValue【庁舎】&#10;有形固定資産減価償却率">
          <a:extLst>
            <a:ext uri="{FF2B5EF4-FFF2-40B4-BE49-F238E27FC236}">
              <a16:creationId xmlns:a16="http://schemas.microsoft.com/office/drawing/2014/main" id="{96FD1CC5-BF6A-4181-A0F9-0F840C89A562}"/>
            </a:ext>
          </a:extLst>
        </xdr:cNvPr>
        <xdr:cNvSpPr txBox="1"/>
      </xdr:nvSpPr>
      <xdr:spPr>
        <a:xfrm>
          <a:off x="152660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398" name="n_2mainValue【庁舎】&#10;有形固定資産減価償却率">
          <a:extLst>
            <a:ext uri="{FF2B5EF4-FFF2-40B4-BE49-F238E27FC236}">
              <a16:creationId xmlns:a16="http://schemas.microsoft.com/office/drawing/2014/main" id="{4FE49DA7-52BD-45A9-9A0A-D9D4879F6482}"/>
            </a:ext>
          </a:extLst>
        </xdr:cNvPr>
        <xdr:cNvSpPr txBox="1"/>
      </xdr:nvSpPr>
      <xdr:spPr>
        <a:xfrm>
          <a:off x="14389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100165</xdr:rowOff>
    </xdr:from>
    <xdr:ext cx="405111" cy="259045"/>
    <xdr:sp macro="" textlink="">
      <xdr:nvSpPr>
        <xdr:cNvPr id="399" name="n_3mainValue【庁舎】&#10;有形固定資産減価償却率">
          <a:extLst>
            <a:ext uri="{FF2B5EF4-FFF2-40B4-BE49-F238E27FC236}">
              <a16:creationId xmlns:a16="http://schemas.microsoft.com/office/drawing/2014/main" id="{4F4CF115-E40C-4C87-A35D-0F2256E46CB0}"/>
            </a:ext>
          </a:extLst>
        </xdr:cNvPr>
        <xdr:cNvSpPr txBox="1"/>
      </xdr:nvSpPr>
      <xdr:spPr>
        <a:xfrm>
          <a:off x="13500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75672</xdr:rowOff>
    </xdr:from>
    <xdr:ext cx="405111" cy="259045"/>
    <xdr:sp macro="" textlink="">
      <xdr:nvSpPr>
        <xdr:cNvPr id="400" name="n_4mainValue【庁舎】&#10;有形固定資産減価償却率">
          <a:extLst>
            <a:ext uri="{FF2B5EF4-FFF2-40B4-BE49-F238E27FC236}">
              <a16:creationId xmlns:a16="http://schemas.microsoft.com/office/drawing/2014/main" id="{3E155218-276A-43E4-875A-464BCACFCC7D}"/>
            </a:ext>
          </a:extLst>
        </xdr:cNvPr>
        <xdr:cNvSpPr txBox="1"/>
      </xdr:nvSpPr>
      <xdr:spPr>
        <a:xfrm>
          <a:off x="12611744" y="1824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1" name="正方形/長方形 400">
          <a:extLst>
            <a:ext uri="{FF2B5EF4-FFF2-40B4-BE49-F238E27FC236}">
              <a16:creationId xmlns:a16="http://schemas.microsoft.com/office/drawing/2014/main" id="{B35CF5E2-2111-4A9D-A185-06A34F57740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2" name="正方形/長方形 401">
          <a:extLst>
            <a:ext uri="{FF2B5EF4-FFF2-40B4-BE49-F238E27FC236}">
              <a16:creationId xmlns:a16="http://schemas.microsoft.com/office/drawing/2014/main" id="{126F8106-AA28-4916-9196-DF1165EBCC3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3" name="正方形/長方形 402">
          <a:extLst>
            <a:ext uri="{FF2B5EF4-FFF2-40B4-BE49-F238E27FC236}">
              <a16:creationId xmlns:a16="http://schemas.microsoft.com/office/drawing/2014/main" id="{3FAAD540-4BA7-48CA-8F52-0816F224476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4" name="正方形/長方形 403">
          <a:extLst>
            <a:ext uri="{FF2B5EF4-FFF2-40B4-BE49-F238E27FC236}">
              <a16:creationId xmlns:a16="http://schemas.microsoft.com/office/drawing/2014/main" id="{4B6E8989-FDAF-4C79-A179-B734A734B1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5" name="正方形/長方形 404">
          <a:extLst>
            <a:ext uri="{FF2B5EF4-FFF2-40B4-BE49-F238E27FC236}">
              <a16:creationId xmlns:a16="http://schemas.microsoft.com/office/drawing/2014/main" id="{8A99BA34-E55C-4EA6-9D78-28479D4523B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6" name="正方形/長方形 405">
          <a:extLst>
            <a:ext uri="{FF2B5EF4-FFF2-40B4-BE49-F238E27FC236}">
              <a16:creationId xmlns:a16="http://schemas.microsoft.com/office/drawing/2014/main" id="{34499E0B-8D15-4A5A-804A-2AB528B1E55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7" name="正方形/長方形 406">
          <a:extLst>
            <a:ext uri="{FF2B5EF4-FFF2-40B4-BE49-F238E27FC236}">
              <a16:creationId xmlns:a16="http://schemas.microsoft.com/office/drawing/2014/main" id="{9044204A-6F3C-44E5-8CE4-045BF89514E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8" name="正方形/長方形 407">
          <a:extLst>
            <a:ext uri="{FF2B5EF4-FFF2-40B4-BE49-F238E27FC236}">
              <a16:creationId xmlns:a16="http://schemas.microsoft.com/office/drawing/2014/main" id="{5C989287-61DF-4563-B5FA-22EB9C91BEB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6C43E603-B647-4032-905A-1557D38534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0" name="直線コネクタ 409">
          <a:extLst>
            <a:ext uri="{FF2B5EF4-FFF2-40B4-BE49-F238E27FC236}">
              <a16:creationId xmlns:a16="http://schemas.microsoft.com/office/drawing/2014/main" id="{69A6D9C5-BFE9-429C-B75D-78BA1427C06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11" name="直線コネクタ 410">
          <a:extLst>
            <a:ext uri="{FF2B5EF4-FFF2-40B4-BE49-F238E27FC236}">
              <a16:creationId xmlns:a16="http://schemas.microsoft.com/office/drawing/2014/main" id="{7E1357B2-0949-49B9-8C5F-4D387E023F6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12" name="テキスト ボックス 411">
          <a:extLst>
            <a:ext uri="{FF2B5EF4-FFF2-40B4-BE49-F238E27FC236}">
              <a16:creationId xmlns:a16="http://schemas.microsoft.com/office/drawing/2014/main" id="{568DEB91-26A4-4DD4-B855-D8960267558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3" name="直線コネクタ 412">
          <a:extLst>
            <a:ext uri="{FF2B5EF4-FFF2-40B4-BE49-F238E27FC236}">
              <a16:creationId xmlns:a16="http://schemas.microsoft.com/office/drawing/2014/main" id="{222EB729-9D18-49DD-9011-A74E7C1E6D4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4" name="テキスト ボックス 413">
          <a:extLst>
            <a:ext uri="{FF2B5EF4-FFF2-40B4-BE49-F238E27FC236}">
              <a16:creationId xmlns:a16="http://schemas.microsoft.com/office/drawing/2014/main" id="{A7CF3EEC-CBC3-4A98-83B4-2AF32D7FD68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5" name="直線コネクタ 414">
          <a:extLst>
            <a:ext uri="{FF2B5EF4-FFF2-40B4-BE49-F238E27FC236}">
              <a16:creationId xmlns:a16="http://schemas.microsoft.com/office/drawing/2014/main" id="{9841B1A4-5E15-4E59-9D2E-79CF29A9374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6" name="テキスト ボックス 415">
          <a:extLst>
            <a:ext uri="{FF2B5EF4-FFF2-40B4-BE49-F238E27FC236}">
              <a16:creationId xmlns:a16="http://schemas.microsoft.com/office/drawing/2014/main" id="{948FF4A4-ADD5-4206-9900-C930317D319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7" name="直線コネクタ 416">
          <a:extLst>
            <a:ext uri="{FF2B5EF4-FFF2-40B4-BE49-F238E27FC236}">
              <a16:creationId xmlns:a16="http://schemas.microsoft.com/office/drawing/2014/main" id="{44FEA083-DE5C-496B-B284-D974D6FA739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8" name="テキスト ボックス 417">
          <a:extLst>
            <a:ext uri="{FF2B5EF4-FFF2-40B4-BE49-F238E27FC236}">
              <a16:creationId xmlns:a16="http://schemas.microsoft.com/office/drawing/2014/main" id="{208E1527-FC8B-4F21-810E-5BB8878AD53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9" name="直線コネクタ 418">
          <a:extLst>
            <a:ext uri="{FF2B5EF4-FFF2-40B4-BE49-F238E27FC236}">
              <a16:creationId xmlns:a16="http://schemas.microsoft.com/office/drawing/2014/main" id="{B49F912A-DB39-4E78-B023-F6B118096FB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20" name="テキスト ボックス 419">
          <a:extLst>
            <a:ext uri="{FF2B5EF4-FFF2-40B4-BE49-F238E27FC236}">
              <a16:creationId xmlns:a16="http://schemas.microsoft.com/office/drawing/2014/main" id="{9A6FB5A9-7038-4E38-AE86-D1C13F44812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21" name="直線コネクタ 420">
          <a:extLst>
            <a:ext uri="{FF2B5EF4-FFF2-40B4-BE49-F238E27FC236}">
              <a16:creationId xmlns:a16="http://schemas.microsoft.com/office/drawing/2014/main" id="{B73E08F1-F1C5-4AE2-9FD7-95385CE7D14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22" name="テキスト ボックス 421">
          <a:extLst>
            <a:ext uri="{FF2B5EF4-FFF2-40B4-BE49-F238E27FC236}">
              <a16:creationId xmlns:a16="http://schemas.microsoft.com/office/drawing/2014/main" id="{3CC3CAB1-EFFC-4207-A2E5-CC430BD30DD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4EE36186-E9AC-4C10-B431-6536F7665C0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4" name="テキスト ボックス 423">
          <a:extLst>
            <a:ext uri="{FF2B5EF4-FFF2-40B4-BE49-F238E27FC236}">
              <a16:creationId xmlns:a16="http://schemas.microsoft.com/office/drawing/2014/main" id="{3C70B8E9-C7E1-498A-902A-9B4DD1A0FC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9944FEC0-3D08-4B18-A22F-2730E4AAA58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34834</xdr:rowOff>
    </xdr:from>
    <xdr:to>
      <xdr:col>116</xdr:col>
      <xdr:colOff>62864</xdr:colOff>
      <xdr:row>107</xdr:row>
      <xdr:rowOff>155121</xdr:rowOff>
    </xdr:to>
    <xdr:cxnSp macro="">
      <xdr:nvCxnSpPr>
        <xdr:cNvPr id="426" name="直線コネクタ 425">
          <a:extLst>
            <a:ext uri="{FF2B5EF4-FFF2-40B4-BE49-F238E27FC236}">
              <a16:creationId xmlns:a16="http://schemas.microsoft.com/office/drawing/2014/main" id="{4C5716B3-0B0E-4D44-8E7F-D968AD628B4F}"/>
            </a:ext>
          </a:extLst>
        </xdr:cNvPr>
        <xdr:cNvCxnSpPr/>
      </xdr:nvCxnSpPr>
      <xdr:spPr>
        <a:xfrm flipV="1">
          <a:off x="22160864" y="17179834"/>
          <a:ext cx="0" cy="1320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27" name="【庁舎】&#10;一人当たり面積最小値テキスト">
          <a:extLst>
            <a:ext uri="{FF2B5EF4-FFF2-40B4-BE49-F238E27FC236}">
              <a16:creationId xmlns:a16="http://schemas.microsoft.com/office/drawing/2014/main" id="{664A85AD-C10B-4689-ACF2-3ADC343F1EDD}"/>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28" name="直線コネクタ 427">
          <a:extLst>
            <a:ext uri="{FF2B5EF4-FFF2-40B4-BE49-F238E27FC236}">
              <a16:creationId xmlns:a16="http://schemas.microsoft.com/office/drawing/2014/main" id="{2ED8F0DD-C26F-4950-A9B8-2CA69EF73C9A}"/>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152961</xdr:rowOff>
    </xdr:from>
    <xdr:ext cx="469744" cy="259045"/>
    <xdr:sp macro="" textlink="">
      <xdr:nvSpPr>
        <xdr:cNvPr id="429" name="【庁舎】&#10;一人当たり面積最大値テキスト">
          <a:extLst>
            <a:ext uri="{FF2B5EF4-FFF2-40B4-BE49-F238E27FC236}">
              <a16:creationId xmlns:a16="http://schemas.microsoft.com/office/drawing/2014/main" id="{9CC4DFF4-83E8-4F88-8CE3-1E0109B6C668}"/>
            </a:ext>
          </a:extLst>
        </xdr:cNvPr>
        <xdr:cNvSpPr txBox="1"/>
      </xdr:nvSpPr>
      <xdr:spPr>
        <a:xfrm>
          <a:off x="22199600" y="1695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34834</xdr:rowOff>
    </xdr:from>
    <xdr:to>
      <xdr:col>116</xdr:col>
      <xdr:colOff>152400</xdr:colOff>
      <xdr:row>100</xdr:row>
      <xdr:rowOff>34834</xdr:rowOff>
    </xdr:to>
    <xdr:cxnSp macro="">
      <xdr:nvCxnSpPr>
        <xdr:cNvPr id="430" name="直線コネクタ 429">
          <a:extLst>
            <a:ext uri="{FF2B5EF4-FFF2-40B4-BE49-F238E27FC236}">
              <a16:creationId xmlns:a16="http://schemas.microsoft.com/office/drawing/2014/main" id="{7F757B85-9473-4FB2-B7ED-3C941972666A}"/>
            </a:ext>
          </a:extLst>
        </xdr:cNvPr>
        <xdr:cNvCxnSpPr/>
      </xdr:nvCxnSpPr>
      <xdr:spPr>
        <a:xfrm>
          <a:off x="22072600" y="17179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11991</xdr:rowOff>
    </xdr:from>
    <xdr:ext cx="469744" cy="259045"/>
    <xdr:sp macro="" textlink="">
      <xdr:nvSpPr>
        <xdr:cNvPr id="431" name="【庁舎】&#10;一人当たり面積平均値テキスト">
          <a:extLst>
            <a:ext uri="{FF2B5EF4-FFF2-40B4-BE49-F238E27FC236}">
              <a16:creationId xmlns:a16="http://schemas.microsoft.com/office/drawing/2014/main" id="{58C933DE-745C-4DE1-9B39-E3D9CBF78BE9}"/>
            </a:ext>
          </a:extLst>
        </xdr:cNvPr>
        <xdr:cNvSpPr txBox="1"/>
      </xdr:nvSpPr>
      <xdr:spPr>
        <a:xfrm>
          <a:off x="22199600" y="18014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432" name="フローチャート: 判断 431">
          <a:extLst>
            <a:ext uri="{FF2B5EF4-FFF2-40B4-BE49-F238E27FC236}">
              <a16:creationId xmlns:a16="http://schemas.microsoft.com/office/drawing/2014/main" id="{E670F13D-8753-4D5A-A1DC-0D20F538BD96}"/>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52070</xdr:rowOff>
    </xdr:from>
    <xdr:to>
      <xdr:col>112</xdr:col>
      <xdr:colOff>38100</xdr:colOff>
      <xdr:row>105</xdr:row>
      <xdr:rowOff>153670</xdr:rowOff>
    </xdr:to>
    <xdr:sp macro="" textlink="">
      <xdr:nvSpPr>
        <xdr:cNvPr id="433" name="フローチャート: 判断 432">
          <a:extLst>
            <a:ext uri="{FF2B5EF4-FFF2-40B4-BE49-F238E27FC236}">
              <a16:creationId xmlns:a16="http://schemas.microsoft.com/office/drawing/2014/main" id="{908F86BC-8D86-4946-A204-15D3AE68B827}"/>
            </a:ext>
          </a:extLst>
        </xdr:cNvPr>
        <xdr:cNvSpPr/>
      </xdr:nvSpPr>
      <xdr:spPr>
        <a:xfrm>
          <a:off x="2127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434" name="フローチャート: 判断 433">
          <a:extLst>
            <a:ext uri="{FF2B5EF4-FFF2-40B4-BE49-F238E27FC236}">
              <a16:creationId xmlns:a16="http://schemas.microsoft.com/office/drawing/2014/main" id="{4A6752B0-A6E3-4383-B48B-CF48BD511E3F}"/>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435" name="フローチャート: 判断 434">
          <a:extLst>
            <a:ext uri="{FF2B5EF4-FFF2-40B4-BE49-F238E27FC236}">
              <a16:creationId xmlns:a16="http://schemas.microsoft.com/office/drawing/2014/main" id="{265E92C3-0FB4-40CF-BF7F-AD01662A0920}"/>
            </a:ext>
          </a:extLst>
        </xdr:cNvPr>
        <xdr:cNvSpPr/>
      </xdr:nvSpPr>
      <xdr:spPr>
        <a:xfrm>
          <a:off x="19494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70576</xdr:rowOff>
    </xdr:from>
    <xdr:to>
      <xdr:col>98</xdr:col>
      <xdr:colOff>38100</xdr:colOff>
      <xdr:row>106</xdr:row>
      <xdr:rowOff>726</xdr:rowOff>
    </xdr:to>
    <xdr:sp macro="" textlink="">
      <xdr:nvSpPr>
        <xdr:cNvPr id="436" name="フローチャート: 判断 435">
          <a:extLst>
            <a:ext uri="{FF2B5EF4-FFF2-40B4-BE49-F238E27FC236}">
              <a16:creationId xmlns:a16="http://schemas.microsoft.com/office/drawing/2014/main" id="{163BAA83-3620-49AB-99B0-03AEC459221A}"/>
            </a:ext>
          </a:extLst>
        </xdr:cNvPr>
        <xdr:cNvSpPr/>
      </xdr:nvSpPr>
      <xdr:spPr>
        <a:xfrm>
          <a:off x="18605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80163580-B4A9-43C6-8AC0-13E82AB9B89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98E527B3-F34C-4F0F-A2A1-1A35408A582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90AF6721-AD9C-4812-A3B5-9D6B2EF4CA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890E7D52-48E4-48F5-B33B-4ECFA962838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6EC47EFB-D0F3-4E0A-A15E-6A677353D1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94524</xdr:rowOff>
    </xdr:from>
    <xdr:to>
      <xdr:col>116</xdr:col>
      <xdr:colOff>114300</xdr:colOff>
      <xdr:row>104</xdr:row>
      <xdr:rowOff>24674</xdr:rowOff>
    </xdr:to>
    <xdr:sp macro="" textlink="">
      <xdr:nvSpPr>
        <xdr:cNvPr id="442" name="楕円 441">
          <a:extLst>
            <a:ext uri="{FF2B5EF4-FFF2-40B4-BE49-F238E27FC236}">
              <a16:creationId xmlns:a16="http://schemas.microsoft.com/office/drawing/2014/main" id="{E4A35D56-62E9-44CA-A8C6-A2D45AC2F06B}"/>
            </a:ext>
          </a:extLst>
        </xdr:cNvPr>
        <xdr:cNvSpPr/>
      </xdr:nvSpPr>
      <xdr:spPr>
        <a:xfrm>
          <a:off x="22110700" y="1775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117401</xdr:rowOff>
    </xdr:from>
    <xdr:ext cx="469744" cy="259045"/>
    <xdr:sp macro="" textlink="">
      <xdr:nvSpPr>
        <xdr:cNvPr id="443" name="【庁舎】&#10;一人当たり面積該当値テキスト">
          <a:extLst>
            <a:ext uri="{FF2B5EF4-FFF2-40B4-BE49-F238E27FC236}">
              <a16:creationId xmlns:a16="http://schemas.microsoft.com/office/drawing/2014/main" id="{25A97CE4-97D1-4C5F-890E-DE951836BC8D}"/>
            </a:ext>
          </a:extLst>
        </xdr:cNvPr>
        <xdr:cNvSpPr txBox="1"/>
      </xdr:nvSpPr>
      <xdr:spPr>
        <a:xfrm>
          <a:off x="22199600" y="1760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120650</xdr:rowOff>
    </xdr:from>
    <xdr:to>
      <xdr:col>112</xdr:col>
      <xdr:colOff>38100</xdr:colOff>
      <xdr:row>104</xdr:row>
      <xdr:rowOff>50800</xdr:rowOff>
    </xdr:to>
    <xdr:sp macro="" textlink="">
      <xdr:nvSpPr>
        <xdr:cNvPr id="444" name="楕円 443">
          <a:extLst>
            <a:ext uri="{FF2B5EF4-FFF2-40B4-BE49-F238E27FC236}">
              <a16:creationId xmlns:a16="http://schemas.microsoft.com/office/drawing/2014/main" id="{1408835E-D3B4-4CCB-8E41-E738461739F1}"/>
            </a:ext>
          </a:extLst>
        </xdr:cNvPr>
        <xdr:cNvSpPr/>
      </xdr:nvSpPr>
      <xdr:spPr>
        <a:xfrm>
          <a:off x="21272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145324</xdr:rowOff>
    </xdr:from>
    <xdr:to>
      <xdr:col>116</xdr:col>
      <xdr:colOff>63500</xdr:colOff>
      <xdr:row>104</xdr:row>
      <xdr:rowOff>0</xdr:rowOff>
    </xdr:to>
    <xdr:cxnSp macro="">
      <xdr:nvCxnSpPr>
        <xdr:cNvPr id="445" name="直線コネクタ 444">
          <a:extLst>
            <a:ext uri="{FF2B5EF4-FFF2-40B4-BE49-F238E27FC236}">
              <a16:creationId xmlns:a16="http://schemas.microsoft.com/office/drawing/2014/main" id="{1184688E-318C-45DA-837E-0E88FBC1DE29}"/>
            </a:ext>
          </a:extLst>
        </xdr:cNvPr>
        <xdr:cNvCxnSpPr/>
      </xdr:nvCxnSpPr>
      <xdr:spPr>
        <a:xfrm flipV="1">
          <a:off x="21323300" y="1780467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139156</xdr:rowOff>
    </xdr:from>
    <xdr:to>
      <xdr:col>107</xdr:col>
      <xdr:colOff>101600</xdr:colOff>
      <xdr:row>104</xdr:row>
      <xdr:rowOff>69306</xdr:rowOff>
    </xdr:to>
    <xdr:sp macro="" textlink="">
      <xdr:nvSpPr>
        <xdr:cNvPr id="446" name="楕円 445">
          <a:extLst>
            <a:ext uri="{FF2B5EF4-FFF2-40B4-BE49-F238E27FC236}">
              <a16:creationId xmlns:a16="http://schemas.microsoft.com/office/drawing/2014/main" id="{0A9CFF07-B90D-4C61-BD22-90719E373D0F}"/>
            </a:ext>
          </a:extLst>
        </xdr:cNvPr>
        <xdr:cNvSpPr/>
      </xdr:nvSpPr>
      <xdr:spPr>
        <a:xfrm>
          <a:off x="20383500" y="177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0</xdr:rowOff>
    </xdr:from>
    <xdr:to>
      <xdr:col>111</xdr:col>
      <xdr:colOff>177800</xdr:colOff>
      <xdr:row>104</xdr:row>
      <xdr:rowOff>18506</xdr:rowOff>
    </xdr:to>
    <xdr:cxnSp macro="">
      <xdr:nvCxnSpPr>
        <xdr:cNvPr id="447" name="直線コネクタ 446">
          <a:extLst>
            <a:ext uri="{FF2B5EF4-FFF2-40B4-BE49-F238E27FC236}">
              <a16:creationId xmlns:a16="http://schemas.microsoft.com/office/drawing/2014/main" id="{74243848-62F5-4E1E-A76B-785404E841EE}"/>
            </a:ext>
          </a:extLst>
        </xdr:cNvPr>
        <xdr:cNvCxnSpPr/>
      </xdr:nvCxnSpPr>
      <xdr:spPr>
        <a:xfrm flipV="1">
          <a:off x="20434300" y="17830800"/>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159838</xdr:rowOff>
    </xdr:from>
    <xdr:to>
      <xdr:col>102</xdr:col>
      <xdr:colOff>165100</xdr:colOff>
      <xdr:row>104</xdr:row>
      <xdr:rowOff>89988</xdr:rowOff>
    </xdr:to>
    <xdr:sp macro="" textlink="">
      <xdr:nvSpPr>
        <xdr:cNvPr id="448" name="楕円 447">
          <a:extLst>
            <a:ext uri="{FF2B5EF4-FFF2-40B4-BE49-F238E27FC236}">
              <a16:creationId xmlns:a16="http://schemas.microsoft.com/office/drawing/2014/main" id="{458BA5DD-1250-4CAA-A798-1A9A40521D1F}"/>
            </a:ext>
          </a:extLst>
        </xdr:cNvPr>
        <xdr:cNvSpPr/>
      </xdr:nvSpPr>
      <xdr:spPr>
        <a:xfrm>
          <a:off x="19494500" y="1781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18506</xdr:rowOff>
    </xdr:from>
    <xdr:to>
      <xdr:col>107</xdr:col>
      <xdr:colOff>50800</xdr:colOff>
      <xdr:row>104</xdr:row>
      <xdr:rowOff>39188</xdr:rowOff>
    </xdr:to>
    <xdr:cxnSp macro="">
      <xdr:nvCxnSpPr>
        <xdr:cNvPr id="449" name="直線コネクタ 448">
          <a:extLst>
            <a:ext uri="{FF2B5EF4-FFF2-40B4-BE49-F238E27FC236}">
              <a16:creationId xmlns:a16="http://schemas.microsoft.com/office/drawing/2014/main" id="{910E6323-9B39-40FE-8CF3-B588206966BC}"/>
            </a:ext>
          </a:extLst>
        </xdr:cNvPr>
        <xdr:cNvCxnSpPr/>
      </xdr:nvCxnSpPr>
      <xdr:spPr>
        <a:xfrm flipV="1">
          <a:off x="19545300" y="17849306"/>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5806</xdr:rowOff>
    </xdr:from>
    <xdr:to>
      <xdr:col>98</xdr:col>
      <xdr:colOff>38100</xdr:colOff>
      <xdr:row>104</xdr:row>
      <xdr:rowOff>107406</xdr:rowOff>
    </xdr:to>
    <xdr:sp macro="" textlink="">
      <xdr:nvSpPr>
        <xdr:cNvPr id="450" name="楕円 449">
          <a:extLst>
            <a:ext uri="{FF2B5EF4-FFF2-40B4-BE49-F238E27FC236}">
              <a16:creationId xmlns:a16="http://schemas.microsoft.com/office/drawing/2014/main" id="{39219008-5B36-4268-9F8D-2021F0E522E5}"/>
            </a:ext>
          </a:extLst>
        </xdr:cNvPr>
        <xdr:cNvSpPr/>
      </xdr:nvSpPr>
      <xdr:spPr>
        <a:xfrm>
          <a:off x="18605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39188</xdr:rowOff>
    </xdr:from>
    <xdr:to>
      <xdr:col>102</xdr:col>
      <xdr:colOff>114300</xdr:colOff>
      <xdr:row>104</xdr:row>
      <xdr:rowOff>56606</xdr:rowOff>
    </xdr:to>
    <xdr:cxnSp macro="">
      <xdr:nvCxnSpPr>
        <xdr:cNvPr id="451" name="直線コネクタ 450">
          <a:extLst>
            <a:ext uri="{FF2B5EF4-FFF2-40B4-BE49-F238E27FC236}">
              <a16:creationId xmlns:a16="http://schemas.microsoft.com/office/drawing/2014/main" id="{63F76487-C639-4930-8DE6-062928A7DB4B}"/>
            </a:ext>
          </a:extLst>
        </xdr:cNvPr>
        <xdr:cNvCxnSpPr/>
      </xdr:nvCxnSpPr>
      <xdr:spPr>
        <a:xfrm flipV="1">
          <a:off x="18656300" y="17869988"/>
          <a:ext cx="8890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144797</xdr:rowOff>
    </xdr:from>
    <xdr:ext cx="469744" cy="259045"/>
    <xdr:sp macro="" textlink="">
      <xdr:nvSpPr>
        <xdr:cNvPr id="452" name="n_1aveValue【庁舎】&#10;一人当たり面積">
          <a:extLst>
            <a:ext uri="{FF2B5EF4-FFF2-40B4-BE49-F238E27FC236}">
              <a16:creationId xmlns:a16="http://schemas.microsoft.com/office/drawing/2014/main" id="{8C5C16BF-4803-4FF9-B44B-C81769F02D71}"/>
            </a:ext>
          </a:extLst>
        </xdr:cNvPr>
        <xdr:cNvSpPr txBox="1"/>
      </xdr:nvSpPr>
      <xdr:spPr>
        <a:xfrm>
          <a:off x="210757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453" name="n_2aveValue【庁舎】&#10;一人当たり面積">
          <a:extLst>
            <a:ext uri="{FF2B5EF4-FFF2-40B4-BE49-F238E27FC236}">
              <a16:creationId xmlns:a16="http://schemas.microsoft.com/office/drawing/2014/main" id="{ECF19B72-52DE-4F7F-8D36-55FEAA421AFA}"/>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144797</xdr:rowOff>
    </xdr:from>
    <xdr:ext cx="469744" cy="259045"/>
    <xdr:sp macro="" textlink="">
      <xdr:nvSpPr>
        <xdr:cNvPr id="454" name="n_3aveValue【庁舎】&#10;一人当たり面積">
          <a:extLst>
            <a:ext uri="{FF2B5EF4-FFF2-40B4-BE49-F238E27FC236}">
              <a16:creationId xmlns:a16="http://schemas.microsoft.com/office/drawing/2014/main" id="{CDB714FD-BE19-457E-B744-40CB450D2DCF}"/>
            </a:ext>
          </a:extLst>
        </xdr:cNvPr>
        <xdr:cNvSpPr txBox="1"/>
      </xdr:nvSpPr>
      <xdr:spPr>
        <a:xfrm>
          <a:off x="19310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163303</xdr:rowOff>
    </xdr:from>
    <xdr:ext cx="469744" cy="259045"/>
    <xdr:sp macro="" textlink="">
      <xdr:nvSpPr>
        <xdr:cNvPr id="455" name="n_4aveValue【庁舎】&#10;一人当たり面積">
          <a:extLst>
            <a:ext uri="{FF2B5EF4-FFF2-40B4-BE49-F238E27FC236}">
              <a16:creationId xmlns:a16="http://schemas.microsoft.com/office/drawing/2014/main" id="{E4DCF8F3-E85E-4B77-BC85-CBD9D50234D9}"/>
            </a:ext>
          </a:extLst>
        </xdr:cNvPr>
        <xdr:cNvSpPr txBox="1"/>
      </xdr:nvSpPr>
      <xdr:spPr>
        <a:xfrm>
          <a:off x="18421427" y="1816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67327</xdr:rowOff>
    </xdr:from>
    <xdr:ext cx="469744" cy="259045"/>
    <xdr:sp macro="" textlink="">
      <xdr:nvSpPr>
        <xdr:cNvPr id="456" name="n_1mainValue【庁舎】&#10;一人当たり面積">
          <a:extLst>
            <a:ext uri="{FF2B5EF4-FFF2-40B4-BE49-F238E27FC236}">
              <a16:creationId xmlns:a16="http://schemas.microsoft.com/office/drawing/2014/main" id="{31899C14-939E-440A-981C-D49D739FA7BA}"/>
            </a:ext>
          </a:extLst>
        </xdr:cNvPr>
        <xdr:cNvSpPr txBox="1"/>
      </xdr:nvSpPr>
      <xdr:spPr>
        <a:xfrm>
          <a:off x="210757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85833</xdr:rowOff>
    </xdr:from>
    <xdr:ext cx="469744" cy="259045"/>
    <xdr:sp macro="" textlink="">
      <xdr:nvSpPr>
        <xdr:cNvPr id="457" name="n_2mainValue【庁舎】&#10;一人当たり面積">
          <a:extLst>
            <a:ext uri="{FF2B5EF4-FFF2-40B4-BE49-F238E27FC236}">
              <a16:creationId xmlns:a16="http://schemas.microsoft.com/office/drawing/2014/main" id="{DBB16471-3CBC-4769-87E6-F513F1149F11}"/>
            </a:ext>
          </a:extLst>
        </xdr:cNvPr>
        <xdr:cNvSpPr txBox="1"/>
      </xdr:nvSpPr>
      <xdr:spPr>
        <a:xfrm>
          <a:off x="20199427" y="1757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106515</xdr:rowOff>
    </xdr:from>
    <xdr:ext cx="469744" cy="259045"/>
    <xdr:sp macro="" textlink="">
      <xdr:nvSpPr>
        <xdr:cNvPr id="458" name="n_3mainValue【庁舎】&#10;一人当たり面積">
          <a:extLst>
            <a:ext uri="{FF2B5EF4-FFF2-40B4-BE49-F238E27FC236}">
              <a16:creationId xmlns:a16="http://schemas.microsoft.com/office/drawing/2014/main" id="{F3F8890F-F62F-42EE-898B-80C5A0AF347B}"/>
            </a:ext>
          </a:extLst>
        </xdr:cNvPr>
        <xdr:cNvSpPr txBox="1"/>
      </xdr:nvSpPr>
      <xdr:spPr>
        <a:xfrm>
          <a:off x="19310427" y="175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123933</xdr:rowOff>
    </xdr:from>
    <xdr:ext cx="469744" cy="259045"/>
    <xdr:sp macro="" textlink="">
      <xdr:nvSpPr>
        <xdr:cNvPr id="459" name="n_4mainValue【庁舎】&#10;一人当たり面積">
          <a:extLst>
            <a:ext uri="{FF2B5EF4-FFF2-40B4-BE49-F238E27FC236}">
              <a16:creationId xmlns:a16="http://schemas.microsoft.com/office/drawing/2014/main" id="{4947DB44-D817-4570-99E5-35CE581C3AF0}"/>
            </a:ext>
          </a:extLst>
        </xdr:cNvPr>
        <xdr:cNvSpPr txBox="1"/>
      </xdr:nvSpPr>
      <xdr:spPr>
        <a:xfrm>
          <a:off x="184214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16622479-B7C6-41C5-A70A-83A40310F24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711828B6-E567-4A0D-970E-878E17DDC0B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B5F7AACE-A795-432B-A5CB-217C99AC3E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体育館・プールについては、令和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町民総合体育館の高齢者体育室及びトレーニング室の床改修工事を行ったことから減価償却率が大きく低下している。消防施設については、町内各地域に点在しているポンプ庫を計画的に移転・改築等を実施しているものの建築から一定程度の年数が経過しているものが多くあること等から、類似団体に比べて若干高い減価償却率となっている。庁舎については、建築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年程度経過していることから、類似団体に比較して若干高い減価償却率となっているが、計画的に改修工事を行い施設の適正な運用に努めている。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8145833</v>
      </c>
      <c r="BO4" s="384"/>
      <c r="BP4" s="384"/>
      <c r="BQ4" s="384"/>
      <c r="BR4" s="384"/>
      <c r="BS4" s="384"/>
      <c r="BT4" s="384"/>
      <c r="BU4" s="385"/>
      <c r="BV4" s="383">
        <v>8024306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11.7</v>
      </c>
      <c r="CU4" s="390"/>
      <c r="CV4" s="390"/>
      <c r="CW4" s="390"/>
      <c r="CX4" s="390"/>
      <c r="CY4" s="390"/>
      <c r="CZ4" s="390"/>
      <c r="DA4" s="391"/>
      <c r="DB4" s="389">
        <v>11.6</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7619919</v>
      </c>
      <c r="BO5" s="421"/>
      <c r="BP5" s="421"/>
      <c r="BQ5" s="421"/>
      <c r="BR5" s="421"/>
      <c r="BS5" s="421"/>
      <c r="BT5" s="421"/>
      <c r="BU5" s="422"/>
      <c r="BV5" s="420">
        <v>7339428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91.2</v>
      </c>
      <c r="CU5" s="418"/>
      <c r="CV5" s="418"/>
      <c r="CW5" s="418"/>
      <c r="CX5" s="418"/>
      <c r="CY5" s="418"/>
      <c r="CZ5" s="418"/>
      <c r="DA5" s="419"/>
      <c r="DB5" s="417">
        <v>86.9</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525914</v>
      </c>
      <c r="BO6" s="421"/>
      <c r="BP6" s="421"/>
      <c r="BQ6" s="421"/>
      <c r="BR6" s="421"/>
      <c r="BS6" s="421"/>
      <c r="BT6" s="421"/>
      <c r="BU6" s="422"/>
      <c r="BV6" s="420">
        <v>684878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91.6</v>
      </c>
      <c r="CU6" s="458"/>
      <c r="CV6" s="458"/>
      <c r="CW6" s="458"/>
      <c r="CX6" s="458"/>
      <c r="CY6" s="458"/>
      <c r="CZ6" s="458"/>
      <c r="DA6" s="459"/>
      <c r="DB6" s="457">
        <v>87.7</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9369</v>
      </c>
      <c r="BO7" s="421"/>
      <c r="BP7" s="421"/>
      <c r="BQ7" s="421"/>
      <c r="BR7" s="421"/>
      <c r="BS7" s="421"/>
      <c r="BT7" s="421"/>
      <c r="BU7" s="422"/>
      <c r="BV7" s="420">
        <v>174145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4425297</v>
      </c>
      <c r="CU7" s="421"/>
      <c r="CV7" s="421"/>
      <c r="CW7" s="421"/>
      <c r="CX7" s="421"/>
      <c r="CY7" s="421"/>
      <c r="CZ7" s="421"/>
      <c r="DA7" s="422"/>
      <c r="DB7" s="420">
        <v>4420101</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516545</v>
      </c>
      <c r="BO8" s="421"/>
      <c r="BP8" s="421"/>
      <c r="BQ8" s="421"/>
      <c r="BR8" s="421"/>
      <c r="BS8" s="421"/>
      <c r="BT8" s="421"/>
      <c r="BU8" s="422"/>
      <c r="BV8" s="420">
        <v>510733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0.28000000000000003</v>
      </c>
      <c r="CU8" s="461"/>
      <c r="CV8" s="461"/>
      <c r="CW8" s="461"/>
      <c r="CX8" s="461"/>
      <c r="CY8" s="461"/>
      <c r="CZ8" s="461"/>
      <c r="DA8" s="462"/>
      <c r="DB8" s="460">
        <v>0.26</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7107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5812</v>
      </c>
      <c r="BO9" s="421"/>
      <c r="BP9" s="421"/>
      <c r="BQ9" s="421"/>
      <c r="BR9" s="421"/>
      <c r="BS9" s="421"/>
      <c r="BT9" s="421"/>
      <c r="BU9" s="422"/>
      <c r="BV9" s="420">
        <v>37689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15.4</v>
      </c>
      <c r="CU9" s="418"/>
      <c r="CV9" s="418"/>
      <c r="CW9" s="418"/>
      <c r="CX9" s="418"/>
      <c r="CY9" s="418"/>
      <c r="CZ9" s="418"/>
      <c r="DA9" s="419"/>
      <c r="DB9" s="417">
        <v>15.4</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7868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156008</v>
      </c>
      <c r="BO10" s="421"/>
      <c r="BP10" s="421"/>
      <c r="BQ10" s="421"/>
      <c r="BR10" s="421"/>
      <c r="BS10" s="421"/>
      <c r="BT10" s="421"/>
      <c r="BU10" s="422"/>
      <c r="BV10" s="420">
        <v>100007</v>
      </c>
      <c r="BW10" s="421"/>
      <c r="BX10" s="421"/>
      <c r="BY10" s="421"/>
      <c r="BZ10" s="421"/>
      <c r="CA10" s="421"/>
      <c r="CB10" s="421"/>
      <c r="CC10" s="422"/>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6737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130</v>
      </c>
      <c r="N13" s="512"/>
      <c r="O13" s="512"/>
      <c r="P13" s="512"/>
      <c r="Q13" s="513"/>
      <c r="R13" s="504">
        <v>6686</v>
      </c>
      <c r="S13" s="505"/>
      <c r="T13" s="505"/>
      <c r="U13" s="505"/>
      <c r="V13" s="506"/>
      <c r="W13" s="436" t="s">
        <v>131</v>
      </c>
      <c r="X13" s="437"/>
      <c r="Y13" s="437"/>
      <c r="Z13" s="437"/>
      <c r="AA13" s="437"/>
      <c r="AB13" s="427"/>
      <c r="AC13" s="471">
        <v>281</v>
      </c>
      <c r="AD13" s="472"/>
      <c r="AE13" s="472"/>
      <c r="AF13" s="472"/>
      <c r="AG13" s="514"/>
      <c r="AH13" s="471">
        <v>314</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-38180</v>
      </c>
      <c r="BO13" s="421"/>
      <c r="BP13" s="421"/>
      <c r="BQ13" s="421"/>
      <c r="BR13" s="421"/>
      <c r="BS13" s="421"/>
      <c r="BT13" s="421"/>
      <c r="BU13" s="422"/>
      <c r="BV13" s="420">
        <v>137696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12.3</v>
      </c>
      <c r="CU13" s="418"/>
      <c r="CV13" s="418"/>
      <c r="CW13" s="418"/>
      <c r="CX13" s="418"/>
      <c r="CY13" s="418"/>
      <c r="CZ13" s="418"/>
      <c r="DA13" s="419"/>
      <c r="DB13" s="417">
        <v>12.5</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6938</v>
      </c>
      <c r="S14" s="505"/>
      <c r="T14" s="505"/>
      <c r="U14" s="505"/>
      <c r="V14" s="506"/>
      <c r="W14" s="410"/>
      <c r="X14" s="411"/>
      <c r="Y14" s="411"/>
      <c r="Z14" s="411"/>
      <c r="AA14" s="411"/>
      <c r="AB14" s="400"/>
      <c r="AC14" s="507">
        <v>8</v>
      </c>
      <c r="AD14" s="508"/>
      <c r="AE14" s="508"/>
      <c r="AF14" s="508"/>
      <c r="AG14" s="509"/>
      <c r="AH14" s="507">
        <v>8.4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50.5</v>
      </c>
      <c r="CU14" s="519"/>
      <c r="CV14" s="519"/>
      <c r="CW14" s="519"/>
      <c r="CX14" s="519"/>
      <c r="CY14" s="519"/>
      <c r="CZ14" s="519"/>
      <c r="DA14" s="520"/>
      <c r="DB14" s="518">
        <v>60.3</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130</v>
      </c>
      <c r="N15" s="512"/>
      <c r="O15" s="512"/>
      <c r="P15" s="512"/>
      <c r="Q15" s="513"/>
      <c r="R15" s="504">
        <v>6888</v>
      </c>
      <c r="S15" s="505"/>
      <c r="T15" s="505"/>
      <c r="U15" s="505"/>
      <c r="V15" s="506"/>
      <c r="W15" s="436" t="s">
        <v>137</v>
      </c>
      <c r="X15" s="437"/>
      <c r="Y15" s="437"/>
      <c r="Z15" s="437"/>
      <c r="AA15" s="437"/>
      <c r="AB15" s="427"/>
      <c r="AC15" s="471">
        <v>1524</v>
      </c>
      <c r="AD15" s="472"/>
      <c r="AE15" s="472"/>
      <c r="AF15" s="472"/>
      <c r="AG15" s="514"/>
      <c r="AH15" s="471">
        <v>1559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1334070</v>
      </c>
      <c r="BO15" s="384"/>
      <c r="BP15" s="384"/>
      <c r="BQ15" s="384"/>
      <c r="BR15" s="384"/>
      <c r="BS15" s="384"/>
      <c r="BT15" s="384"/>
      <c r="BU15" s="385"/>
      <c r="BV15" s="383">
        <v>1135689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43.6</v>
      </c>
      <c r="AD16" s="508"/>
      <c r="AE16" s="508"/>
      <c r="AF16" s="508"/>
      <c r="AG16" s="509"/>
      <c r="AH16" s="507">
        <v>41.7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4058532</v>
      </c>
      <c r="BO16" s="421"/>
      <c r="BP16" s="421"/>
      <c r="BQ16" s="421"/>
      <c r="BR16" s="421"/>
      <c r="BS16" s="421"/>
      <c r="BT16" s="421"/>
      <c r="BU16" s="422"/>
      <c r="BV16" s="420">
        <v>4083733</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141</v>
      </c>
      <c r="S17" s="527"/>
      <c r="T17" s="527"/>
      <c r="U17" s="527"/>
      <c r="V17" s="528"/>
      <c r="W17" s="436" t="s">
        <v>144</v>
      </c>
      <c r="X17" s="437"/>
      <c r="Y17" s="437"/>
      <c r="Z17" s="437"/>
      <c r="AA17" s="437"/>
      <c r="AB17" s="427"/>
      <c r="AC17" s="471">
        <v>1689</v>
      </c>
      <c r="AD17" s="472"/>
      <c r="AE17" s="472"/>
      <c r="AF17" s="472"/>
      <c r="AG17" s="514"/>
      <c r="AH17" s="471">
        <v>1862</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1687513</v>
      </c>
      <c r="BO17" s="421"/>
      <c r="BP17" s="421"/>
      <c r="BQ17" s="421"/>
      <c r="BR17" s="421"/>
      <c r="BS17" s="421"/>
      <c r="BT17" s="421"/>
      <c r="BU17" s="422"/>
      <c r="BV17" s="420">
        <v>1430332</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146</v>
      </c>
      <c r="C18" s="463"/>
      <c r="D18" s="463"/>
      <c r="E18" s="543"/>
      <c r="F18" s="543"/>
      <c r="G18" s="543"/>
      <c r="H18" s="543"/>
      <c r="I18" s="543"/>
      <c r="J18" s="543"/>
      <c r="K18" s="543"/>
      <c r="L18" s="544">
        <v>737.56</v>
      </c>
      <c r="M18" s="544"/>
      <c r="N18" s="544"/>
      <c r="O18" s="544"/>
      <c r="P18" s="544"/>
      <c r="Q18" s="544"/>
      <c r="R18" s="545"/>
      <c r="S18" s="545"/>
      <c r="T18" s="545"/>
      <c r="U18" s="545"/>
      <c r="V18" s="546"/>
      <c r="W18" s="438"/>
      <c r="X18" s="439"/>
      <c r="Y18" s="439"/>
      <c r="Z18" s="439"/>
      <c r="AA18" s="439"/>
      <c r="AB18" s="430"/>
      <c r="AC18" s="547">
        <v>48.3</v>
      </c>
      <c r="AD18" s="548"/>
      <c r="AE18" s="548"/>
      <c r="AF18" s="548"/>
      <c r="AG18" s="549"/>
      <c r="AH18" s="547">
        <v>49.9</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3899463</v>
      </c>
      <c r="BO18" s="421"/>
      <c r="BP18" s="421"/>
      <c r="BQ18" s="421"/>
      <c r="BR18" s="421"/>
      <c r="BS18" s="421"/>
      <c r="BT18" s="421"/>
      <c r="BU18" s="422"/>
      <c r="BV18" s="420">
        <v>3920979</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148</v>
      </c>
      <c r="C19" s="463"/>
      <c r="D19" s="463"/>
      <c r="E19" s="543"/>
      <c r="F19" s="543"/>
      <c r="G19" s="543"/>
      <c r="H19" s="543"/>
      <c r="I19" s="543"/>
      <c r="J19" s="543"/>
      <c r="K19" s="543"/>
      <c r="L19" s="551">
        <v>10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5891988</v>
      </c>
      <c r="BO19" s="421"/>
      <c r="BP19" s="421"/>
      <c r="BQ19" s="421"/>
      <c r="BR19" s="421"/>
      <c r="BS19" s="421"/>
      <c r="BT19" s="421"/>
      <c r="BU19" s="422"/>
      <c r="BV19" s="420">
        <v>6088075</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150</v>
      </c>
      <c r="C20" s="463"/>
      <c r="D20" s="463"/>
      <c r="E20" s="543"/>
      <c r="F20" s="543"/>
      <c r="G20" s="543"/>
      <c r="H20" s="543"/>
      <c r="I20" s="543"/>
      <c r="J20" s="543"/>
      <c r="K20" s="543"/>
      <c r="L20" s="551">
        <v>2810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7019855</v>
      </c>
      <c r="BO22" s="384"/>
      <c r="BP22" s="384"/>
      <c r="BQ22" s="384"/>
      <c r="BR22" s="384"/>
      <c r="BS22" s="384"/>
      <c r="BT22" s="384"/>
      <c r="BU22" s="385"/>
      <c r="BV22" s="383">
        <v>7401155</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6088788</v>
      </c>
      <c r="BO23" s="421"/>
      <c r="BP23" s="421"/>
      <c r="BQ23" s="421"/>
      <c r="BR23" s="421"/>
      <c r="BS23" s="421"/>
      <c r="BT23" s="421"/>
      <c r="BU23" s="422"/>
      <c r="BV23" s="420">
        <v>6356502</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160</v>
      </c>
      <c r="F24" s="450"/>
      <c r="G24" s="450"/>
      <c r="H24" s="450"/>
      <c r="I24" s="450"/>
      <c r="J24" s="450"/>
      <c r="K24" s="451"/>
      <c r="L24" s="471">
        <v>1</v>
      </c>
      <c r="M24" s="472"/>
      <c r="N24" s="472"/>
      <c r="O24" s="472"/>
      <c r="P24" s="514"/>
      <c r="Q24" s="471">
        <v>8100</v>
      </c>
      <c r="R24" s="472"/>
      <c r="S24" s="472"/>
      <c r="T24" s="472"/>
      <c r="U24" s="472"/>
      <c r="V24" s="514"/>
      <c r="W24" s="566"/>
      <c r="X24" s="567"/>
      <c r="Y24" s="568"/>
      <c r="Z24" s="470" t="s">
        <v>161</v>
      </c>
      <c r="AA24" s="450"/>
      <c r="AB24" s="450"/>
      <c r="AC24" s="450"/>
      <c r="AD24" s="450"/>
      <c r="AE24" s="450"/>
      <c r="AF24" s="450"/>
      <c r="AG24" s="451"/>
      <c r="AH24" s="471">
        <v>98</v>
      </c>
      <c r="AI24" s="472"/>
      <c r="AJ24" s="472"/>
      <c r="AK24" s="472"/>
      <c r="AL24" s="514"/>
      <c r="AM24" s="471">
        <v>291648</v>
      </c>
      <c r="AN24" s="472"/>
      <c r="AO24" s="472"/>
      <c r="AP24" s="472"/>
      <c r="AQ24" s="472"/>
      <c r="AR24" s="514"/>
      <c r="AS24" s="471">
        <v>2976</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4942381</v>
      </c>
      <c r="BO24" s="421"/>
      <c r="BP24" s="421"/>
      <c r="BQ24" s="421"/>
      <c r="BR24" s="421"/>
      <c r="BS24" s="421"/>
      <c r="BT24" s="421"/>
      <c r="BU24" s="422"/>
      <c r="BV24" s="420">
        <v>5086953</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163</v>
      </c>
      <c r="F25" s="450"/>
      <c r="G25" s="450"/>
      <c r="H25" s="450"/>
      <c r="I25" s="450"/>
      <c r="J25" s="450"/>
      <c r="K25" s="451"/>
      <c r="L25" s="471">
        <v>1</v>
      </c>
      <c r="M25" s="472"/>
      <c r="N25" s="472"/>
      <c r="O25" s="472"/>
      <c r="P25" s="514"/>
      <c r="Q25" s="471">
        <v>6300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189090</v>
      </c>
      <c r="BO25" s="384"/>
      <c r="BP25" s="384"/>
      <c r="BQ25" s="384"/>
      <c r="BR25" s="384"/>
      <c r="BS25" s="384"/>
      <c r="BT25" s="384"/>
      <c r="BU25" s="385"/>
      <c r="BV25" s="383">
        <v>454988</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166</v>
      </c>
      <c r="F26" s="450"/>
      <c r="G26" s="450"/>
      <c r="H26" s="450"/>
      <c r="I26" s="450"/>
      <c r="J26" s="450"/>
      <c r="K26" s="451"/>
      <c r="L26" s="471">
        <v>1</v>
      </c>
      <c r="M26" s="472"/>
      <c r="N26" s="472"/>
      <c r="O26" s="472"/>
      <c r="P26" s="514"/>
      <c r="Q26" s="471">
        <v>5600</v>
      </c>
      <c r="R26" s="472"/>
      <c r="S26" s="472"/>
      <c r="T26" s="472"/>
      <c r="U26" s="472"/>
      <c r="V26" s="514"/>
      <c r="W26" s="566"/>
      <c r="X26" s="567"/>
      <c r="Y26" s="568"/>
      <c r="Z26" s="470" t="s">
        <v>167</v>
      </c>
      <c r="AA26" s="572"/>
      <c r="AB26" s="572"/>
      <c r="AC26" s="572"/>
      <c r="AD26" s="572"/>
      <c r="AE26" s="572"/>
      <c r="AF26" s="572"/>
      <c r="AG26" s="573"/>
      <c r="AH26" s="471">
        <v>5</v>
      </c>
      <c r="AI26" s="472"/>
      <c r="AJ26" s="472"/>
      <c r="AK26" s="472"/>
      <c r="AL26" s="514"/>
      <c r="AM26" s="471">
        <v>13060</v>
      </c>
      <c r="AN26" s="472"/>
      <c r="AO26" s="472"/>
      <c r="AP26" s="472"/>
      <c r="AQ26" s="472"/>
      <c r="AR26" s="514"/>
      <c r="AS26" s="471">
        <v>2612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169</v>
      </c>
      <c r="F27" s="450"/>
      <c r="G27" s="450"/>
      <c r="H27" s="450"/>
      <c r="I27" s="450"/>
      <c r="J27" s="450"/>
      <c r="K27" s="451"/>
      <c r="L27" s="471">
        <v>1</v>
      </c>
      <c r="M27" s="472"/>
      <c r="N27" s="472"/>
      <c r="O27" s="472"/>
      <c r="P27" s="514"/>
      <c r="Q27" s="471">
        <v>3400</v>
      </c>
      <c r="R27" s="472"/>
      <c r="S27" s="472"/>
      <c r="T27" s="472"/>
      <c r="U27" s="472"/>
      <c r="V27" s="514"/>
      <c r="W27" s="566"/>
      <c r="X27" s="567"/>
      <c r="Y27" s="568"/>
      <c r="Z27" s="470" t="s">
        <v>170</v>
      </c>
      <c r="AA27" s="450"/>
      <c r="AB27" s="450"/>
      <c r="AC27" s="450"/>
      <c r="AD27" s="450"/>
      <c r="AE27" s="450"/>
      <c r="AF27" s="450"/>
      <c r="AG27" s="451"/>
      <c r="AH27" s="471">
        <v>1</v>
      </c>
      <c r="AI27" s="472"/>
      <c r="AJ27" s="472"/>
      <c r="AK27" s="472"/>
      <c r="AL27" s="514"/>
      <c r="AM27" s="471" t="s">
        <v>171</v>
      </c>
      <c r="AN27" s="472"/>
      <c r="AO27" s="472"/>
      <c r="AP27" s="472"/>
      <c r="AQ27" s="472"/>
      <c r="AR27" s="514"/>
      <c r="AS27" s="471" t="s">
        <v>171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150000</v>
      </c>
      <c r="BO27" s="540"/>
      <c r="BP27" s="540"/>
      <c r="BQ27" s="540"/>
      <c r="BR27" s="540"/>
      <c r="BS27" s="540"/>
      <c r="BT27" s="540"/>
      <c r="BU27" s="541"/>
      <c r="BV27" s="539">
        <v>150000</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173</v>
      </c>
      <c r="F28" s="450"/>
      <c r="G28" s="450"/>
      <c r="H28" s="450"/>
      <c r="I28" s="450"/>
      <c r="J28" s="450"/>
      <c r="K28" s="451"/>
      <c r="L28" s="471">
        <v>1</v>
      </c>
      <c r="M28" s="472"/>
      <c r="N28" s="472"/>
      <c r="O28" s="472"/>
      <c r="P28" s="514"/>
      <c r="Q28" s="471">
        <v>2800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855318</v>
      </c>
      <c r="BO28" s="384"/>
      <c r="BP28" s="384"/>
      <c r="BQ28" s="384"/>
      <c r="BR28" s="384"/>
      <c r="BS28" s="384"/>
      <c r="BT28" s="384"/>
      <c r="BU28" s="385"/>
      <c r="BV28" s="383">
        <v>899310</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176</v>
      </c>
      <c r="F29" s="450"/>
      <c r="G29" s="450"/>
      <c r="H29" s="450"/>
      <c r="I29" s="450"/>
      <c r="J29" s="450"/>
      <c r="K29" s="451"/>
      <c r="L29" s="471">
        <v>8</v>
      </c>
      <c r="M29" s="472"/>
      <c r="N29" s="472"/>
      <c r="O29" s="472"/>
      <c r="P29" s="514"/>
      <c r="Q29" s="471">
        <v>2650</v>
      </c>
      <c r="R29" s="472"/>
      <c r="S29" s="472"/>
      <c r="T29" s="472"/>
      <c r="U29" s="472"/>
      <c r="V29" s="514"/>
      <c r="W29" s="569"/>
      <c r="X29" s="570"/>
      <c r="Y29" s="571"/>
      <c r="Z29" s="470" t="s">
        <v>177</v>
      </c>
      <c r="AA29" s="450"/>
      <c r="AB29" s="450"/>
      <c r="AC29" s="450"/>
      <c r="AD29" s="450"/>
      <c r="AE29" s="450"/>
      <c r="AF29" s="450"/>
      <c r="AG29" s="451"/>
      <c r="AH29" s="471">
        <v>99</v>
      </c>
      <c r="AI29" s="472"/>
      <c r="AJ29" s="472"/>
      <c r="AK29" s="472"/>
      <c r="AL29" s="514"/>
      <c r="AM29" s="471">
        <v>295604</v>
      </c>
      <c r="AN29" s="472"/>
      <c r="AO29" s="472"/>
      <c r="AP29" s="472"/>
      <c r="AQ29" s="472"/>
      <c r="AR29" s="514"/>
      <c r="AS29" s="471">
        <v>2986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164394</v>
      </c>
      <c r="BO29" s="421"/>
      <c r="BP29" s="421"/>
      <c r="BQ29" s="421"/>
      <c r="BR29" s="421"/>
      <c r="BS29" s="421"/>
      <c r="BT29" s="421"/>
      <c r="BU29" s="422"/>
      <c r="BV29" s="420">
        <v>141100</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653526</v>
      </c>
      <c r="BO30" s="540"/>
      <c r="BP30" s="540"/>
      <c r="BQ30" s="540"/>
      <c r="BR30" s="540"/>
      <c r="BS30" s="540"/>
      <c r="BT30" s="540"/>
      <c r="BU30" s="541"/>
      <c r="BV30" s="539">
        <v>644892</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75"/>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12</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75"/>
      <c r="CO34" s="610">
        <f>IF(CQ34="","",MAX(C34:D43,U34:V43,AM34:AN43,BE34:BF43,BW34:BX43)+1)</f>
        <v>20</v>
      </c>
      <c r="CP34" s="610"/>
      <c r="CQ34" s="611" t="str">
        <f>IF('各会計、関係団体の財政状況及び健全化判断比率'!BS7="","",'各会計、関係団体の財政状況及び健全化判断比率'!BS7)</f>
        <v>小国いきいき街づくり公社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5"/>
      <c r="AM35" s="610">
        <f t="shared" ref="AM35:AM43" si="0">IF(AO35="","",AM34+1)</f>
        <v>7</v>
      </c>
      <c r="AN35" s="610"/>
      <c r="AO35" s="611" t="str">
        <f>IF('各会計、関係団体の財政状況及び健全化判断比率'!B33="","",'各会計、関係団体の財政状況及び健全化判断比率'!B33)</f>
        <v>簡易水道事業会計</v>
      </c>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13</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75"/>
      <c r="CO35" s="610">
        <f t="shared" ref="CO35:CO43" si="3">IF(CQ35="","",CO34+1)</f>
        <v>21</v>
      </c>
      <c r="CP35" s="610"/>
      <c r="CQ35" s="611" t="str">
        <f>IF('各会計、関係団体の財政状況及び健全化判断比率'!BS8="","",'各会計、関係団体の財政状況及び健全化判断比率'!BS8)</f>
        <v>小国町土地開発公社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5"/>
      <c r="AM36" s="610">
        <f t="shared" si="0"/>
        <v>8</v>
      </c>
      <c r="AN36" s="610"/>
      <c r="AO36" s="611" t="str">
        <f>IF('各会計、関係団体の財政状況及び健全化判断比率'!B34="","",'各会計、関係団体の財政状況及び健全化判断比率'!B34)</f>
        <v>工業用水道事業会計</v>
      </c>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14</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75"/>
      <c r="CO36" s="610">
        <f t="shared" si="3"/>
        <v>22</v>
      </c>
      <c r="CP36" s="610"/>
      <c r="CQ36" s="611" t="str">
        <f>IF('各会計、関係団体の財政状況及び健全化判断比率'!BS9="","",'各会計、関係団体の財政状況及び健全化判断比率'!BS9)</f>
        <v>おぐに白い森</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f t="shared" si="4"/>
        <v>5</v>
      </c>
      <c r="V37" s="610"/>
      <c r="W37" s="611" t="str">
        <f>IF('各会計、関係団体の財政状況及び健全化判断比率'!B31="","",'各会計、関係団体の財政状況及び健全化判断比率'!B31)</f>
        <v>訪問看護特別会計</v>
      </c>
      <c r="X37" s="611"/>
      <c r="Y37" s="611"/>
      <c r="Z37" s="611"/>
      <c r="AA37" s="611"/>
      <c r="AB37" s="611"/>
      <c r="AC37" s="611"/>
      <c r="AD37" s="611"/>
      <c r="AE37" s="611"/>
      <c r="AF37" s="611"/>
      <c r="AG37" s="611"/>
      <c r="AH37" s="611"/>
      <c r="AI37" s="611"/>
      <c r="AJ37" s="611"/>
      <c r="AK37" s="611"/>
      <c r="AL37" s="175"/>
      <c r="AM37" s="610">
        <f t="shared" si="0"/>
        <v>9</v>
      </c>
      <c r="AN37" s="610"/>
      <c r="AO37" s="611" t="str">
        <f>IF('各会計、関係団体の財政状況及び健全化判断比率'!B35="","",'各会計、関係団体の財政状況及び健全化判断比率'!B35)</f>
        <v>病院事業会計</v>
      </c>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15</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75"/>
      <c r="CO37" s="610">
        <f t="shared" si="3"/>
        <v>23</v>
      </c>
      <c r="CP37" s="610"/>
      <c r="CQ37" s="611" t="str">
        <f>IF('各会計、関係団体の財政状況及び健全化判断比率'!BS10="","",'各会計、関係団体の財政状況及び健全化判断比率'!BS10)</f>
        <v>小国町地域総合商社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f t="shared" si="0"/>
        <v>10</v>
      </c>
      <c r="AN38" s="610"/>
      <c r="AO38" s="611" t="str">
        <f>IF('各会計、関係団体の財政状況及び健全化判断比率'!B36="","",'各会計、関係団体の財政状況及び健全化判断比率'!B36)</f>
        <v>下水道事業会計</v>
      </c>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16</v>
      </c>
      <c r="BX38" s="610"/>
      <c r="BY38" s="611" t="str">
        <f>IF('各会計、関係団体の財政状況及び健全化判断比率'!B72="","",'各会計、関係団体の財政状況及び健全化判断比率'!B72)</f>
        <v>置賜広域行政事務組合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f t="shared" si="0"/>
        <v>11</v>
      </c>
      <c r="AN39" s="610"/>
      <c r="AO39" s="611" t="str">
        <f>IF('各会計、関係団体の財政状況及び健全化判断比率'!B37="","",'各会計、関係団体の財政状況及び健全化判断比率'!B37)</f>
        <v>老人保健施設事業会計</v>
      </c>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17</v>
      </c>
      <c r="BX39" s="610"/>
      <c r="BY39" s="611" t="str">
        <f>IF('各会計、関係団体の財政状況及び健全化判断比率'!B73="","",'各会計、関係団体の財政状況及び健全化判断比率'!B73)</f>
        <v>西置賜行政組合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18</v>
      </c>
      <c r="BX40" s="610"/>
      <c r="BY40" s="611" t="str">
        <f>IF('各会計、関係団体の財政状況及び健全化判断比率'!B74="","",'各会計、関係団体の財政状況及び健全化判断比率'!B74)</f>
        <v>山形県後期高齢者医療広域連合（普通会計分）</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19</v>
      </c>
      <c r="BX41" s="610"/>
      <c r="BY41" s="611" t="str">
        <f>IF('各会計、関係団体の財政状況及び健全化判断比率'!B75="","",'各会計、関係団体の財政状況及び健全化判断比率'!B75)</f>
        <v>山形県後期高齢者医療広域連合（事業会計分）</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OFb1UOMj91arR5QY184+XFBrIMtsmCybPgOIOjoR40IAqQpkbe6VEAj92Pi7KI0vTzEctbKSUkWtJtBVugQSIA==" saltValue="Ik+EDxjPjRaXCKF+HJSG+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1209032</v>
      </c>
      <c r="S5" s="626"/>
      <c r="T5" s="626"/>
      <c r="U5" s="626"/>
      <c r="V5" s="626"/>
      <c r="W5" s="626"/>
      <c r="X5" s="626"/>
      <c r="Y5" s="627"/>
      <c r="Z5" s="628">
        <v>14.8</v>
      </c>
      <c r="AA5" s="628"/>
      <c r="AB5" s="628"/>
      <c r="AC5" s="628"/>
      <c r="AD5" s="629">
        <v>1209032</v>
      </c>
      <c r="AE5" s="629"/>
      <c r="AF5" s="629"/>
      <c r="AG5" s="629"/>
      <c r="AH5" s="629"/>
      <c r="AI5" s="629"/>
      <c r="AJ5" s="629"/>
      <c r="AK5" s="629"/>
      <c r="AL5" s="630">
        <v>28.4</v>
      </c>
      <c r="AM5" s="631"/>
      <c r="AN5" s="631"/>
      <c r="AO5" s="632"/>
      <c r="AP5" s="622" t="s">
        <v>216</v>
      </c>
      <c r="AQ5" s="623"/>
      <c r="AR5" s="623"/>
      <c r="AS5" s="623"/>
      <c r="AT5" s="623"/>
      <c r="AU5" s="623"/>
      <c r="AV5" s="623"/>
      <c r="AW5" s="623"/>
      <c r="AX5" s="623"/>
      <c r="AY5" s="623"/>
      <c r="AZ5" s="623"/>
      <c r="BA5" s="623"/>
      <c r="BB5" s="623"/>
      <c r="BC5" s="623"/>
      <c r="BD5" s="623"/>
      <c r="BE5" s="623"/>
      <c r="BF5" s="624"/>
      <c r="BG5" s="636">
        <v>1207776</v>
      </c>
      <c r="BH5" s="637"/>
      <c r="BI5" s="637"/>
      <c r="BJ5" s="637"/>
      <c r="BK5" s="637"/>
      <c r="BL5" s="637"/>
      <c r="BM5" s="637"/>
      <c r="BN5" s="638"/>
      <c r="BO5" s="639">
        <v>99.9</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91305</v>
      </c>
      <c r="S6" s="637"/>
      <c r="T6" s="637"/>
      <c r="U6" s="637"/>
      <c r="V6" s="637"/>
      <c r="W6" s="637"/>
      <c r="X6" s="637"/>
      <c r="Y6" s="638"/>
      <c r="Z6" s="639">
        <v>1.1000000000000001</v>
      </c>
      <c r="AA6" s="639"/>
      <c r="AB6" s="639"/>
      <c r="AC6" s="639"/>
      <c r="AD6" s="640">
        <v>91305</v>
      </c>
      <c r="AE6" s="640"/>
      <c r="AF6" s="640"/>
      <c r="AG6" s="640"/>
      <c r="AH6" s="640"/>
      <c r="AI6" s="640"/>
      <c r="AJ6" s="640"/>
      <c r="AK6" s="640"/>
      <c r="AL6" s="641">
        <v>2.1</v>
      </c>
      <c r="AM6" s="642"/>
      <c r="AN6" s="642"/>
      <c r="AO6" s="643"/>
      <c r="AP6" s="633" t="s">
        <v>221</v>
      </c>
      <c r="AQ6" s="634"/>
      <c r="AR6" s="634"/>
      <c r="AS6" s="634"/>
      <c r="AT6" s="634"/>
      <c r="AU6" s="634"/>
      <c r="AV6" s="634"/>
      <c r="AW6" s="634"/>
      <c r="AX6" s="634"/>
      <c r="AY6" s="634"/>
      <c r="AZ6" s="634"/>
      <c r="BA6" s="634"/>
      <c r="BB6" s="634"/>
      <c r="BC6" s="634"/>
      <c r="BD6" s="634"/>
      <c r="BE6" s="634"/>
      <c r="BF6" s="635"/>
      <c r="BG6" s="636">
        <v>1207776</v>
      </c>
      <c r="BH6" s="637"/>
      <c r="BI6" s="637"/>
      <c r="BJ6" s="637"/>
      <c r="BK6" s="637"/>
      <c r="BL6" s="637"/>
      <c r="BM6" s="637"/>
      <c r="BN6" s="638"/>
      <c r="BO6" s="639">
        <v>99.9</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84232</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84232</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235</v>
      </c>
      <c r="S7" s="637"/>
      <c r="T7" s="637"/>
      <c r="U7" s="637"/>
      <c r="V7" s="637"/>
      <c r="W7" s="637"/>
      <c r="X7" s="637"/>
      <c r="Y7" s="638"/>
      <c r="Z7" s="639">
        <v>0</v>
      </c>
      <c r="AA7" s="639"/>
      <c r="AB7" s="639"/>
      <c r="AC7" s="639"/>
      <c r="AD7" s="640">
        <v>235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400083</v>
      </c>
      <c r="BH7" s="637"/>
      <c r="BI7" s="637"/>
      <c r="BJ7" s="637"/>
      <c r="BK7" s="637"/>
      <c r="BL7" s="637"/>
      <c r="BM7" s="637"/>
      <c r="BN7" s="638"/>
      <c r="BO7" s="639">
        <v>33.1</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1442159</v>
      </c>
      <c r="CS7" s="637"/>
      <c r="CT7" s="637"/>
      <c r="CU7" s="637"/>
      <c r="CV7" s="637"/>
      <c r="CW7" s="637"/>
      <c r="CX7" s="637"/>
      <c r="CY7" s="638"/>
      <c r="CZ7" s="639">
        <v>18.899999999999999</v>
      </c>
      <c r="DA7" s="639"/>
      <c r="DB7" s="639"/>
      <c r="DC7" s="639"/>
      <c r="DD7" s="645">
        <v>210347</v>
      </c>
      <c r="DE7" s="637"/>
      <c r="DF7" s="637"/>
      <c r="DG7" s="637"/>
      <c r="DH7" s="637"/>
      <c r="DI7" s="637"/>
      <c r="DJ7" s="637"/>
      <c r="DK7" s="637"/>
      <c r="DL7" s="637"/>
      <c r="DM7" s="637"/>
      <c r="DN7" s="637"/>
      <c r="DO7" s="637"/>
      <c r="DP7" s="638"/>
      <c r="DQ7" s="645">
        <v>983653</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2863</v>
      </c>
      <c r="S8" s="637"/>
      <c r="T8" s="637"/>
      <c r="U8" s="637"/>
      <c r="V8" s="637"/>
      <c r="W8" s="637"/>
      <c r="X8" s="637"/>
      <c r="Y8" s="638"/>
      <c r="Z8" s="639">
        <v>0</v>
      </c>
      <c r="AA8" s="639"/>
      <c r="AB8" s="639"/>
      <c r="AC8" s="639"/>
      <c r="AD8" s="640">
        <v>2863</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12444</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1364038</v>
      </c>
      <c r="CS8" s="637"/>
      <c r="CT8" s="637"/>
      <c r="CU8" s="637"/>
      <c r="CV8" s="637"/>
      <c r="CW8" s="637"/>
      <c r="CX8" s="637"/>
      <c r="CY8" s="638"/>
      <c r="CZ8" s="639">
        <v>17.899999999999999</v>
      </c>
      <c r="DA8" s="639"/>
      <c r="DB8" s="639"/>
      <c r="DC8" s="639"/>
      <c r="DD8" s="645">
        <v>5171</v>
      </c>
      <c r="DE8" s="637"/>
      <c r="DF8" s="637"/>
      <c r="DG8" s="637"/>
      <c r="DH8" s="637"/>
      <c r="DI8" s="637"/>
      <c r="DJ8" s="637"/>
      <c r="DK8" s="637"/>
      <c r="DL8" s="637"/>
      <c r="DM8" s="637"/>
      <c r="DN8" s="637"/>
      <c r="DO8" s="637"/>
      <c r="DP8" s="638"/>
      <c r="DQ8" s="645">
        <v>889347</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3455</v>
      </c>
      <c r="S9" s="637"/>
      <c r="T9" s="637"/>
      <c r="U9" s="637"/>
      <c r="V9" s="637"/>
      <c r="W9" s="637"/>
      <c r="X9" s="637"/>
      <c r="Y9" s="638"/>
      <c r="Z9" s="639">
        <v>0</v>
      </c>
      <c r="AA9" s="639"/>
      <c r="AB9" s="639"/>
      <c r="AC9" s="639"/>
      <c r="AD9" s="640">
        <v>3455</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309671</v>
      </c>
      <c r="BH9" s="637"/>
      <c r="BI9" s="637"/>
      <c r="BJ9" s="637"/>
      <c r="BK9" s="637"/>
      <c r="BL9" s="637"/>
      <c r="BM9" s="637"/>
      <c r="BN9" s="638"/>
      <c r="BO9" s="639">
        <v>25.6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739796</v>
      </c>
      <c r="CS9" s="637"/>
      <c r="CT9" s="637"/>
      <c r="CU9" s="637"/>
      <c r="CV9" s="637"/>
      <c r="CW9" s="637"/>
      <c r="CX9" s="637"/>
      <c r="CY9" s="638"/>
      <c r="CZ9" s="639">
        <v>9.6999999999999993</v>
      </c>
      <c r="DA9" s="639"/>
      <c r="DB9" s="639"/>
      <c r="DC9" s="639"/>
      <c r="DD9" s="645">
        <v>2000</v>
      </c>
      <c r="DE9" s="637"/>
      <c r="DF9" s="637"/>
      <c r="DG9" s="637"/>
      <c r="DH9" s="637"/>
      <c r="DI9" s="637"/>
      <c r="DJ9" s="637"/>
      <c r="DK9" s="637"/>
      <c r="DL9" s="637"/>
      <c r="DM9" s="637"/>
      <c r="DN9" s="637"/>
      <c r="DO9" s="637"/>
      <c r="DP9" s="638"/>
      <c r="DQ9" s="645">
        <v>708426</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24881</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4790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990</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186552</v>
      </c>
      <c r="S11" s="637"/>
      <c r="T11" s="637"/>
      <c r="U11" s="637"/>
      <c r="V11" s="637"/>
      <c r="W11" s="637"/>
      <c r="X11" s="637"/>
      <c r="Y11" s="638"/>
      <c r="Z11" s="641">
        <v>2.2999999999999998</v>
      </c>
      <c r="AA11" s="642"/>
      <c r="AB11" s="642"/>
      <c r="AC11" s="648"/>
      <c r="AD11" s="645">
        <v>186552</v>
      </c>
      <c r="AE11" s="637"/>
      <c r="AF11" s="637"/>
      <c r="AG11" s="637"/>
      <c r="AH11" s="637"/>
      <c r="AI11" s="637"/>
      <c r="AJ11" s="637"/>
      <c r="AK11" s="638"/>
      <c r="AL11" s="641">
        <v>4.4000000000000004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53087</v>
      </c>
      <c r="BH11" s="637"/>
      <c r="BI11" s="637"/>
      <c r="BJ11" s="637"/>
      <c r="BK11" s="637"/>
      <c r="BL11" s="637"/>
      <c r="BM11" s="637"/>
      <c r="BN11" s="638"/>
      <c r="BO11" s="639">
        <v>4.4000000000000004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301899</v>
      </c>
      <c r="CS11" s="637"/>
      <c r="CT11" s="637"/>
      <c r="CU11" s="637"/>
      <c r="CV11" s="637"/>
      <c r="CW11" s="637"/>
      <c r="CX11" s="637"/>
      <c r="CY11" s="638"/>
      <c r="CZ11" s="639">
        <v>4</v>
      </c>
      <c r="DA11" s="639"/>
      <c r="DB11" s="639"/>
      <c r="DC11" s="639"/>
      <c r="DD11" s="645">
        <v>44290</v>
      </c>
      <c r="DE11" s="637"/>
      <c r="DF11" s="637"/>
      <c r="DG11" s="637"/>
      <c r="DH11" s="637"/>
      <c r="DI11" s="637"/>
      <c r="DJ11" s="637"/>
      <c r="DK11" s="637"/>
      <c r="DL11" s="637"/>
      <c r="DM11" s="637"/>
      <c r="DN11" s="637"/>
      <c r="DO11" s="637"/>
      <c r="DP11" s="638"/>
      <c r="DQ11" s="645">
        <v>148281</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729314</v>
      </c>
      <c r="BH12" s="637"/>
      <c r="BI12" s="637"/>
      <c r="BJ12" s="637"/>
      <c r="BK12" s="637"/>
      <c r="BL12" s="637"/>
      <c r="BM12" s="637"/>
      <c r="BN12" s="638"/>
      <c r="BO12" s="639">
        <v>60.3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379619</v>
      </c>
      <c r="CS12" s="637"/>
      <c r="CT12" s="637"/>
      <c r="CU12" s="637"/>
      <c r="CV12" s="637"/>
      <c r="CW12" s="637"/>
      <c r="CX12" s="637"/>
      <c r="CY12" s="638"/>
      <c r="CZ12" s="639">
        <v>5</v>
      </c>
      <c r="DA12" s="639"/>
      <c r="DB12" s="639"/>
      <c r="DC12" s="639"/>
      <c r="DD12" s="645">
        <v>22499</v>
      </c>
      <c r="DE12" s="637"/>
      <c r="DF12" s="637"/>
      <c r="DG12" s="637"/>
      <c r="DH12" s="637"/>
      <c r="DI12" s="637"/>
      <c r="DJ12" s="637"/>
      <c r="DK12" s="637"/>
      <c r="DL12" s="637"/>
      <c r="DM12" s="637"/>
      <c r="DN12" s="637"/>
      <c r="DO12" s="637"/>
      <c r="DP12" s="638"/>
      <c r="DQ12" s="645">
        <v>264890</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691951</v>
      </c>
      <c r="BH13" s="637"/>
      <c r="BI13" s="637"/>
      <c r="BJ13" s="637"/>
      <c r="BK13" s="637"/>
      <c r="BL13" s="637"/>
      <c r="BM13" s="637"/>
      <c r="BN13" s="638"/>
      <c r="BO13" s="639">
        <v>57.2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909657</v>
      </c>
      <c r="CS13" s="637"/>
      <c r="CT13" s="637"/>
      <c r="CU13" s="637"/>
      <c r="CV13" s="637"/>
      <c r="CW13" s="637"/>
      <c r="CX13" s="637"/>
      <c r="CY13" s="638"/>
      <c r="CZ13" s="639">
        <v>11.9</v>
      </c>
      <c r="DA13" s="639"/>
      <c r="DB13" s="639"/>
      <c r="DC13" s="639"/>
      <c r="DD13" s="645">
        <v>176155</v>
      </c>
      <c r="DE13" s="637"/>
      <c r="DF13" s="637"/>
      <c r="DG13" s="637"/>
      <c r="DH13" s="637"/>
      <c r="DI13" s="637"/>
      <c r="DJ13" s="637"/>
      <c r="DK13" s="637"/>
      <c r="DL13" s="637"/>
      <c r="DM13" s="637"/>
      <c r="DN13" s="637"/>
      <c r="DO13" s="637"/>
      <c r="DP13" s="638"/>
      <c r="DQ13" s="645">
        <v>572909</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v>564</v>
      </c>
      <c r="S14" s="637"/>
      <c r="T14" s="637"/>
      <c r="U14" s="637"/>
      <c r="V14" s="637"/>
      <c r="W14" s="637"/>
      <c r="X14" s="637"/>
      <c r="Y14" s="638"/>
      <c r="Z14" s="639">
        <v>0</v>
      </c>
      <c r="AA14" s="639"/>
      <c r="AB14" s="639"/>
      <c r="AC14" s="639"/>
      <c r="AD14" s="640">
        <v>564</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25267</v>
      </c>
      <c r="BH14" s="637"/>
      <c r="BI14" s="637"/>
      <c r="BJ14" s="637"/>
      <c r="BK14" s="637"/>
      <c r="BL14" s="637"/>
      <c r="BM14" s="637"/>
      <c r="BN14" s="638"/>
      <c r="BO14" s="639">
        <v>2.1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315208</v>
      </c>
      <c r="CS14" s="637"/>
      <c r="CT14" s="637"/>
      <c r="CU14" s="637"/>
      <c r="CV14" s="637"/>
      <c r="CW14" s="637"/>
      <c r="CX14" s="637"/>
      <c r="CY14" s="638"/>
      <c r="CZ14" s="639">
        <v>4.0999999999999996</v>
      </c>
      <c r="DA14" s="639"/>
      <c r="DB14" s="639"/>
      <c r="DC14" s="639"/>
      <c r="DD14" s="645">
        <v>8226</v>
      </c>
      <c r="DE14" s="637"/>
      <c r="DF14" s="637"/>
      <c r="DG14" s="637"/>
      <c r="DH14" s="637"/>
      <c r="DI14" s="637"/>
      <c r="DJ14" s="637"/>
      <c r="DK14" s="637"/>
      <c r="DL14" s="637"/>
      <c r="DM14" s="637"/>
      <c r="DN14" s="637"/>
      <c r="DO14" s="637"/>
      <c r="DP14" s="638"/>
      <c r="DQ14" s="645">
        <v>305293</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53112</v>
      </c>
      <c r="BH15" s="637"/>
      <c r="BI15" s="637"/>
      <c r="BJ15" s="637"/>
      <c r="BK15" s="637"/>
      <c r="BL15" s="637"/>
      <c r="BM15" s="637"/>
      <c r="BN15" s="638"/>
      <c r="BO15" s="639">
        <v>4.4000000000000004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573560</v>
      </c>
      <c r="CS15" s="637"/>
      <c r="CT15" s="637"/>
      <c r="CU15" s="637"/>
      <c r="CV15" s="637"/>
      <c r="CW15" s="637"/>
      <c r="CX15" s="637"/>
      <c r="CY15" s="638"/>
      <c r="CZ15" s="639">
        <v>7.5</v>
      </c>
      <c r="DA15" s="639"/>
      <c r="DB15" s="639"/>
      <c r="DC15" s="639"/>
      <c r="DD15" s="645">
        <v>27896</v>
      </c>
      <c r="DE15" s="637"/>
      <c r="DF15" s="637"/>
      <c r="DG15" s="637"/>
      <c r="DH15" s="637"/>
      <c r="DI15" s="637"/>
      <c r="DJ15" s="637"/>
      <c r="DK15" s="637"/>
      <c r="DL15" s="637"/>
      <c r="DM15" s="637"/>
      <c r="DN15" s="637"/>
      <c r="DO15" s="637"/>
      <c r="DP15" s="638"/>
      <c r="DQ15" s="645">
        <v>443220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7480</v>
      </c>
      <c r="S16" s="637"/>
      <c r="T16" s="637"/>
      <c r="U16" s="637"/>
      <c r="V16" s="637"/>
      <c r="W16" s="637"/>
      <c r="X16" s="637"/>
      <c r="Y16" s="638"/>
      <c r="Z16" s="639">
        <v>0.1</v>
      </c>
      <c r="AA16" s="639"/>
      <c r="AB16" s="639"/>
      <c r="AC16" s="639"/>
      <c r="AD16" s="640">
        <v>7480</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593975</v>
      </c>
      <c r="CS16" s="637"/>
      <c r="CT16" s="637"/>
      <c r="CU16" s="637"/>
      <c r="CV16" s="637"/>
      <c r="CW16" s="637"/>
      <c r="CX16" s="637"/>
      <c r="CY16" s="638"/>
      <c r="CZ16" s="639">
        <v>7.8</v>
      </c>
      <c r="DA16" s="639"/>
      <c r="DB16" s="639"/>
      <c r="DC16" s="639"/>
      <c r="DD16" s="645" t="s">
        <v>122</v>
      </c>
      <c r="DE16" s="637"/>
      <c r="DF16" s="637"/>
      <c r="DG16" s="637"/>
      <c r="DH16" s="637"/>
      <c r="DI16" s="637"/>
      <c r="DJ16" s="637"/>
      <c r="DK16" s="637"/>
      <c r="DL16" s="637"/>
      <c r="DM16" s="637"/>
      <c r="DN16" s="637"/>
      <c r="DO16" s="637"/>
      <c r="DP16" s="638"/>
      <c r="DQ16" s="645">
        <v>60557</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14546</v>
      </c>
      <c r="S17" s="637"/>
      <c r="T17" s="637"/>
      <c r="U17" s="637"/>
      <c r="V17" s="637"/>
      <c r="W17" s="637"/>
      <c r="X17" s="637"/>
      <c r="Y17" s="638"/>
      <c r="Z17" s="639">
        <v>0.2</v>
      </c>
      <c r="AA17" s="639"/>
      <c r="AB17" s="639"/>
      <c r="AC17" s="639"/>
      <c r="AD17" s="640">
        <v>14546</v>
      </c>
      <c r="AE17" s="640"/>
      <c r="AF17" s="640"/>
      <c r="AG17" s="640"/>
      <c r="AH17" s="640"/>
      <c r="AI17" s="640"/>
      <c r="AJ17" s="640"/>
      <c r="AK17" s="640"/>
      <c r="AL17" s="641">
        <v>0.3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910986</v>
      </c>
      <c r="CS17" s="637"/>
      <c r="CT17" s="637"/>
      <c r="CU17" s="637"/>
      <c r="CV17" s="637"/>
      <c r="CW17" s="637"/>
      <c r="CX17" s="637"/>
      <c r="CY17" s="638"/>
      <c r="CZ17" s="639">
        <v>12</v>
      </c>
      <c r="DA17" s="639"/>
      <c r="DB17" s="639"/>
      <c r="DC17" s="639"/>
      <c r="DD17" s="645" t="s">
        <v>122</v>
      </c>
      <c r="DE17" s="637"/>
      <c r="DF17" s="637"/>
      <c r="DG17" s="637"/>
      <c r="DH17" s="637"/>
      <c r="DI17" s="637"/>
      <c r="DJ17" s="637"/>
      <c r="DK17" s="637"/>
      <c r="DL17" s="637"/>
      <c r="DM17" s="637"/>
      <c r="DN17" s="637"/>
      <c r="DO17" s="637"/>
      <c r="DP17" s="638"/>
      <c r="DQ17" s="645">
        <v>910155</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2872</v>
      </c>
      <c r="S18" s="637"/>
      <c r="T18" s="637"/>
      <c r="U18" s="637"/>
      <c r="V18" s="637"/>
      <c r="W18" s="637"/>
      <c r="X18" s="637"/>
      <c r="Y18" s="638"/>
      <c r="Z18" s="639">
        <v>0</v>
      </c>
      <c r="AA18" s="639"/>
      <c r="AB18" s="639"/>
      <c r="AC18" s="639"/>
      <c r="AD18" s="640">
        <v>2872</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2270</v>
      </c>
      <c r="S19" s="637"/>
      <c r="T19" s="637"/>
      <c r="U19" s="637"/>
      <c r="V19" s="637"/>
      <c r="W19" s="637"/>
      <c r="X19" s="637"/>
      <c r="Y19" s="638"/>
      <c r="Z19" s="639">
        <v>0</v>
      </c>
      <c r="AA19" s="639"/>
      <c r="AB19" s="639"/>
      <c r="AC19" s="639"/>
      <c r="AD19" s="640">
        <v>2270</v>
      </c>
      <c r="AE19" s="640"/>
      <c r="AF19" s="640"/>
      <c r="AG19" s="640"/>
      <c r="AH19" s="640"/>
      <c r="AI19" s="640"/>
      <c r="AJ19" s="640"/>
      <c r="AK19" s="640"/>
      <c r="AL19" s="641">
        <v>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1256</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602</v>
      </c>
      <c r="S20" s="637"/>
      <c r="T20" s="637"/>
      <c r="U20" s="637"/>
      <c r="V20" s="637"/>
      <c r="W20" s="637"/>
      <c r="X20" s="637"/>
      <c r="Y20" s="638"/>
      <c r="Z20" s="639">
        <v>0</v>
      </c>
      <c r="AA20" s="639"/>
      <c r="AB20" s="639"/>
      <c r="AC20" s="639"/>
      <c r="AD20" s="640">
        <v>602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1256</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7619919</v>
      </c>
      <c r="CS20" s="637"/>
      <c r="CT20" s="637"/>
      <c r="CU20" s="637"/>
      <c r="CV20" s="637"/>
      <c r="CW20" s="637"/>
      <c r="CX20" s="637"/>
      <c r="CY20" s="638"/>
      <c r="CZ20" s="639">
        <v>100</v>
      </c>
      <c r="DA20" s="639"/>
      <c r="DB20" s="639"/>
      <c r="DC20" s="639"/>
      <c r="DD20" s="645">
        <v>496584</v>
      </c>
      <c r="DE20" s="637"/>
      <c r="DF20" s="637"/>
      <c r="DG20" s="637"/>
      <c r="DH20" s="637"/>
      <c r="DI20" s="637"/>
      <c r="DJ20" s="637"/>
      <c r="DK20" s="637"/>
      <c r="DL20" s="637"/>
      <c r="DM20" s="637"/>
      <c r="DN20" s="637"/>
      <c r="DO20" s="637"/>
      <c r="DP20" s="638"/>
      <c r="DQ20" s="645">
        <v>5371953</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3279089</v>
      </c>
      <c r="S21" s="637"/>
      <c r="T21" s="637"/>
      <c r="U21" s="637"/>
      <c r="V21" s="637"/>
      <c r="W21" s="637"/>
      <c r="X21" s="637"/>
      <c r="Y21" s="638"/>
      <c r="Z21" s="639">
        <v>40.299999999999997</v>
      </c>
      <c r="AA21" s="639"/>
      <c r="AB21" s="639"/>
      <c r="AC21" s="639"/>
      <c r="AD21" s="640">
        <v>2719820</v>
      </c>
      <c r="AE21" s="640"/>
      <c r="AF21" s="640"/>
      <c r="AG21" s="640"/>
      <c r="AH21" s="640"/>
      <c r="AI21" s="640"/>
      <c r="AJ21" s="640"/>
      <c r="AK21" s="640"/>
      <c r="AL21" s="641">
        <v>63.9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1256</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2719820</v>
      </c>
      <c r="S22" s="637"/>
      <c r="T22" s="637"/>
      <c r="U22" s="637"/>
      <c r="V22" s="637"/>
      <c r="W22" s="637"/>
      <c r="X22" s="637"/>
      <c r="Y22" s="638"/>
      <c r="Z22" s="639">
        <v>33.4</v>
      </c>
      <c r="AA22" s="639"/>
      <c r="AB22" s="639"/>
      <c r="AC22" s="639"/>
      <c r="AD22" s="640">
        <v>2719820</v>
      </c>
      <c r="AE22" s="640"/>
      <c r="AF22" s="640"/>
      <c r="AG22" s="640"/>
      <c r="AH22" s="640"/>
      <c r="AI22" s="640"/>
      <c r="AJ22" s="640"/>
      <c r="AK22" s="640"/>
      <c r="AL22" s="641">
        <v>63.9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559269</v>
      </c>
      <c r="S23" s="637"/>
      <c r="T23" s="637"/>
      <c r="U23" s="637"/>
      <c r="V23" s="637"/>
      <c r="W23" s="637"/>
      <c r="X23" s="637"/>
      <c r="Y23" s="638"/>
      <c r="Z23" s="639">
        <v>6.9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2526873</v>
      </c>
      <c r="CS24" s="626"/>
      <c r="CT24" s="626"/>
      <c r="CU24" s="626"/>
      <c r="CV24" s="626"/>
      <c r="CW24" s="626"/>
      <c r="CX24" s="626"/>
      <c r="CY24" s="627"/>
      <c r="CZ24" s="630">
        <v>33.200000000000003</v>
      </c>
      <c r="DA24" s="631"/>
      <c r="DB24" s="631"/>
      <c r="DC24" s="647"/>
      <c r="DD24" s="671">
        <v>2090368</v>
      </c>
      <c r="DE24" s="626"/>
      <c r="DF24" s="626"/>
      <c r="DG24" s="626"/>
      <c r="DH24" s="626"/>
      <c r="DI24" s="626"/>
      <c r="DJ24" s="626"/>
      <c r="DK24" s="627"/>
      <c r="DL24" s="671">
        <v>1986296</v>
      </c>
      <c r="DM24" s="626"/>
      <c r="DN24" s="626"/>
      <c r="DO24" s="626"/>
      <c r="DP24" s="626"/>
      <c r="DQ24" s="626"/>
      <c r="DR24" s="626"/>
      <c r="DS24" s="626"/>
      <c r="DT24" s="626"/>
      <c r="DU24" s="626"/>
      <c r="DV24" s="627"/>
      <c r="DW24" s="630">
        <v>46.5</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4797993</v>
      </c>
      <c r="S25" s="637"/>
      <c r="T25" s="637"/>
      <c r="U25" s="637"/>
      <c r="V25" s="637"/>
      <c r="W25" s="637"/>
      <c r="X25" s="637"/>
      <c r="Y25" s="638"/>
      <c r="Z25" s="639">
        <v>58.9</v>
      </c>
      <c r="AA25" s="639"/>
      <c r="AB25" s="639"/>
      <c r="AC25" s="639"/>
      <c r="AD25" s="640">
        <v>4238724</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1033869</v>
      </c>
      <c r="CS25" s="668"/>
      <c r="CT25" s="668"/>
      <c r="CU25" s="668"/>
      <c r="CV25" s="668"/>
      <c r="CW25" s="668"/>
      <c r="CX25" s="668"/>
      <c r="CY25" s="669"/>
      <c r="CZ25" s="641">
        <v>13.6</v>
      </c>
      <c r="DA25" s="666"/>
      <c r="DB25" s="666"/>
      <c r="DC25" s="670"/>
      <c r="DD25" s="645">
        <v>979122</v>
      </c>
      <c r="DE25" s="668"/>
      <c r="DF25" s="668"/>
      <c r="DG25" s="668"/>
      <c r="DH25" s="668"/>
      <c r="DI25" s="668"/>
      <c r="DJ25" s="668"/>
      <c r="DK25" s="669"/>
      <c r="DL25" s="645">
        <v>932488</v>
      </c>
      <c r="DM25" s="668"/>
      <c r="DN25" s="668"/>
      <c r="DO25" s="668"/>
      <c r="DP25" s="668"/>
      <c r="DQ25" s="668"/>
      <c r="DR25" s="668"/>
      <c r="DS25" s="668"/>
      <c r="DT25" s="668"/>
      <c r="DU25" s="668"/>
      <c r="DV25" s="669"/>
      <c r="DW25" s="641">
        <v>21.8</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927</v>
      </c>
      <c r="S26" s="637"/>
      <c r="T26" s="637"/>
      <c r="U26" s="637"/>
      <c r="V26" s="637"/>
      <c r="W26" s="637"/>
      <c r="X26" s="637"/>
      <c r="Y26" s="638"/>
      <c r="Z26" s="639">
        <v>0</v>
      </c>
      <c r="AA26" s="639"/>
      <c r="AB26" s="639"/>
      <c r="AC26" s="639"/>
      <c r="AD26" s="640">
        <v>927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571640</v>
      </c>
      <c r="CS26" s="637"/>
      <c r="CT26" s="637"/>
      <c r="CU26" s="637"/>
      <c r="CV26" s="637"/>
      <c r="CW26" s="637"/>
      <c r="CX26" s="637"/>
      <c r="CY26" s="638"/>
      <c r="CZ26" s="641">
        <v>7.5</v>
      </c>
      <c r="DA26" s="666"/>
      <c r="DB26" s="666"/>
      <c r="DC26" s="670"/>
      <c r="DD26" s="645">
        <v>539643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9156</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1209032</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582018</v>
      </c>
      <c r="CS27" s="668"/>
      <c r="CT27" s="668"/>
      <c r="CU27" s="668"/>
      <c r="CV27" s="668"/>
      <c r="CW27" s="668"/>
      <c r="CX27" s="668"/>
      <c r="CY27" s="669"/>
      <c r="CZ27" s="641">
        <v>7.6</v>
      </c>
      <c r="DA27" s="666"/>
      <c r="DB27" s="666"/>
      <c r="DC27" s="670"/>
      <c r="DD27" s="645">
        <v>201091</v>
      </c>
      <c r="DE27" s="668"/>
      <c r="DF27" s="668"/>
      <c r="DG27" s="668"/>
      <c r="DH27" s="668"/>
      <c r="DI27" s="668"/>
      <c r="DJ27" s="668"/>
      <c r="DK27" s="669"/>
      <c r="DL27" s="645">
        <v>143653</v>
      </c>
      <c r="DM27" s="668"/>
      <c r="DN27" s="668"/>
      <c r="DO27" s="668"/>
      <c r="DP27" s="668"/>
      <c r="DQ27" s="668"/>
      <c r="DR27" s="668"/>
      <c r="DS27" s="668"/>
      <c r="DT27" s="668"/>
      <c r="DU27" s="668"/>
      <c r="DV27" s="669"/>
      <c r="DW27" s="641">
        <v>3.4</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61337</v>
      </c>
      <c r="S28" s="637"/>
      <c r="T28" s="637"/>
      <c r="U28" s="637"/>
      <c r="V28" s="637"/>
      <c r="W28" s="637"/>
      <c r="X28" s="637"/>
      <c r="Y28" s="638"/>
      <c r="Z28" s="639">
        <v>0.8</v>
      </c>
      <c r="AA28" s="639"/>
      <c r="AB28" s="639"/>
      <c r="AC28" s="639"/>
      <c r="AD28" s="640">
        <v>1404</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910986</v>
      </c>
      <c r="CS28" s="637"/>
      <c r="CT28" s="637"/>
      <c r="CU28" s="637"/>
      <c r="CV28" s="637"/>
      <c r="CW28" s="637"/>
      <c r="CX28" s="637"/>
      <c r="CY28" s="638"/>
      <c r="CZ28" s="641">
        <v>12</v>
      </c>
      <c r="DA28" s="666"/>
      <c r="DB28" s="666"/>
      <c r="DC28" s="670"/>
      <c r="DD28" s="645">
        <v>910155</v>
      </c>
      <c r="DE28" s="637"/>
      <c r="DF28" s="637"/>
      <c r="DG28" s="637"/>
      <c r="DH28" s="637"/>
      <c r="DI28" s="637"/>
      <c r="DJ28" s="637"/>
      <c r="DK28" s="638"/>
      <c r="DL28" s="645">
        <v>910155</v>
      </c>
      <c r="DM28" s="637"/>
      <c r="DN28" s="637"/>
      <c r="DO28" s="637"/>
      <c r="DP28" s="637"/>
      <c r="DQ28" s="637"/>
      <c r="DR28" s="637"/>
      <c r="DS28" s="637"/>
      <c r="DT28" s="637"/>
      <c r="DU28" s="637"/>
      <c r="DV28" s="638"/>
      <c r="DW28" s="641">
        <v>21.3</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4780</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910986</v>
      </c>
      <c r="CS29" s="668"/>
      <c r="CT29" s="668"/>
      <c r="CU29" s="668"/>
      <c r="CV29" s="668"/>
      <c r="CW29" s="668"/>
      <c r="CX29" s="668"/>
      <c r="CY29" s="669"/>
      <c r="CZ29" s="641">
        <v>12</v>
      </c>
      <c r="DA29" s="666"/>
      <c r="DB29" s="666"/>
      <c r="DC29" s="670"/>
      <c r="DD29" s="645">
        <v>910155</v>
      </c>
      <c r="DE29" s="668"/>
      <c r="DF29" s="668"/>
      <c r="DG29" s="668"/>
      <c r="DH29" s="668"/>
      <c r="DI29" s="668"/>
      <c r="DJ29" s="668"/>
      <c r="DK29" s="669"/>
      <c r="DL29" s="645">
        <v>910155</v>
      </c>
      <c r="DM29" s="668"/>
      <c r="DN29" s="668"/>
      <c r="DO29" s="668"/>
      <c r="DP29" s="668"/>
      <c r="DQ29" s="668"/>
      <c r="DR29" s="668"/>
      <c r="DS29" s="668"/>
      <c r="DT29" s="668"/>
      <c r="DU29" s="668"/>
      <c r="DV29" s="669"/>
      <c r="DW29" s="641">
        <v>21.3</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973611</v>
      </c>
      <c r="S30" s="637"/>
      <c r="T30" s="637"/>
      <c r="U30" s="637"/>
      <c r="V30" s="637"/>
      <c r="W30" s="637"/>
      <c r="X30" s="637"/>
      <c r="Y30" s="638"/>
      <c r="Z30" s="639">
        <v>12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881101</v>
      </c>
      <c r="CS30" s="637"/>
      <c r="CT30" s="637"/>
      <c r="CU30" s="637"/>
      <c r="CV30" s="637"/>
      <c r="CW30" s="637"/>
      <c r="CX30" s="637"/>
      <c r="CY30" s="638"/>
      <c r="CZ30" s="641">
        <v>11.6</v>
      </c>
      <c r="DA30" s="666"/>
      <c r="DB30" s="666"/>
      <c r="DC30" s="670"/>
      <c r="DD30" s="645">
        <v>880341</v>
      </c>
      <c r="DE30" s="637"/>
      <c r="DF30" s="637"/>
      <c r="DG30" s="637"/>
      <c r="DH30" s="637"/>
      <c r="DI30" s="637"/>
      <c r="DJ30" s="637"/>
      <c r="DK30" s="638"/>
      <c r="DL30" s="645">
        <v>880341</v>
      </c>
      <c r="DM30" s="637"/>
      <c r="DN30" s="637"/>
      <c r="DO30" s="637"/>
      <c r="DP30" s="637"/>
      <c r="DQ30" s="637"/>
      <c r="DR30" s="637"/>
      <c r="DS30" s="637"/>
      <c r="DT30" s="637"/>
      <c r="DU30" s="637"/>
      <c r="DV30" s="638"/>
      <c r="DW30" s="641">
        <v>20.6</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99.7</v>
      </c>
      <c r="BH31" s="680"/>
      <c r="BI31" s="680"/>
      <c r="BJ31" s="680"/>
      <c r="BK31" s="680"/>
      <c r="BL31" s="680"/>
      <c r="BM31" s="631">
        <v>97.2</v>
      </c>
      <c r="BN31" s="680"/>
      <c r="BO31" s="680"/>
      <c r="BP31" s="680"/>
      <c r="BQ31" s="681"/>
      <c r="BR31" s="692">
        <v>99.7</v>
      </c>
      <c r="BS31" s="680"/>
      <c r="BT31" s="680"/>
      <c r="BU31" s="680"/>
      <c r="BV31" s="680"/>
      <c r="BW31" s="680"/>
      <c r="BX31" s="631">
        <v>96.5</v>
      </c>
      <c r="BY31" s="680"/>
      <c r="BZ31" s="680"/>
      <c r="CA31" s="680"/>
      <c r="CB31" s="681"/>
      <c r="CD31" s="674"/>
      <c r="CE31" s="675"/>
      <c r="CF31" s="633" t="s">
        <v>300</v>
      </c>
      <c r="CG31" s="634"/>
      <c r="CH31" s="634"/>
      <c r="CI31" s="634"/>
      <c r="CJ31" s="634"/>
      <c r="CK31" s="634"/>
      <c r="CL31" s="634"/>
      <c r="CM31" s="634"/>
      <c r="CN31" s="634"/>
      <c r="CO31" s="634"/>
      <c r="CP31" s="634"/>
      <c r="CQ31" s="635"/>
      <c r="CR31" s="636">
        <v>29885</v>
      </c>
      <c r="CS31" s="668"/>
      <c r="CT31" s="668"/>
      <c r="CU31" s="668"/>
      <c r="CV31" s="668"/>
      <c r="CW31" s="668"/>
      <c r="CX31" s="668"/>
      <c r="CY31" s="669"/>
      <c r="CZ31" s="641">
        <v>0.4</v>
      </c>
      <c r="DA31" s="666"/>
      <c r="DB31" s="666"/>
      <c r="DC31" s="670"/>
      <c r="DD31" s="645">
        <v>29814</v>
      </c>
      <c r="DE31" s="668"/>
      <c r="DF31" s="668"/>
      <c r="DG31" s="668"/>
      <c r="DH31" s="668"/>
      <c r="DI31" s="668"/>
      <c r="DJ31" s="668"/>
      <c r="DK31" s="669"/>
      <c r="DL31" s="645">
        <v>29814</v>
      </c>
      <c r="DM31" s="668"/>
      <c r="DN31" s="668"/>
      <c r="DO31" s="668"/>
      <c r="DP31" s="668"/>
      <c r="DQ31" s="668"/>
      <c r="DR31" s="668"/>
      <c r="DS31" s="668"/>
      <c r="DT31" s="668"/>
      <c r="DU31" s="668"/>
      <c r="DV31" s="669"/>
      <c r="DW31" s="641">
        <v>0.7</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387344</v>
      </c>
      <c r="S32" s="637"/>
      <c r="T32" s="637"/>
      <c r="U32" s="637"/>
      <c r="V32" s="637"/>
      <c r="W32" s="637"/>
      <c r="X32" s="637"/>
      <c r="Y32" s="638"/>
      <c r="Z32" s="639">
        <v>4.8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8" t="s">
        <v>302</v>
      </c>
      <c r="AX32" s="633" t="s">
        <v>303</v>
      </c>
      <c r="AY32" s="634"/>
      <c r="AZ32" s="634"/>
      <c r="BA32" s="634"/>
      <c r="BB32" s="634"/>
      <c r="BC32" s="634"/>
      <c r="BD32" s="634"/>
      <c r="BE32" s="634"/>
      <c r="BF32" s="635"/>
      <c r="BG32" s="693">
        <v>99.7</v>
      </c>
      <c r="BH32" s="668"/>
      <c r="BI32" s="668"/>
      <c r="BJ32" s="668"/>
      <c r="BK32" s="668"/>
      <c r="BL32" s="668"/>
      <c r="BM32" s="642">
        <v>98.8</v>
      </c>
      <c r="BN32" s="668"/>
      <c r="BO32" s="668"/>
      <c r="BP32" s="668"/>
      <c r="BQ32" s="691"/>
      <c r="BR32" s="693">
        <v>99.8</v>
      </c>
      <c r="BS32" s="668"/>
      <c r="BT32" s="668"/>
      <c r="BU32" s="668"/>
      <c r="BV32" s="668"/>
      <c r="BW32" s="668"/>
      <c r="BX32" s="642">
        <v>99</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30947</v>
      </c>
      <c r="S33" s="637"/>
      <c r="T33" s="637"/>
      <c r="U33" s="637"/>
      <c r="V33" s="637"/>
      <c r="W33" s="637"/>
      <c r="X33" s="637"/>
      <c r="Y33" s="638"/>
      <c r="Z33" s="639">
        <v>0.4</v>
      </c>
      <c r="AA33" s="639"/>
      <c r="AB33" s="639"/>
      <c r="AC33" s="639"/>
      <c r="AD33" s="640">
        <v>16935</v>
      </c>
      <c r="AE33" s="640"/>
      <c r="AF33" s="640"/>
      <c r="AG33" s="640"/>
      <c r="AH33" s="640"/>
      <c r="AI33" s="640"/>
      <c r="AJ33" s="640"/>
      <c r="AK33" s="640"/>
      <c r="AL33" s="641">
        <v>0.4</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99.6</v>
      </c>
      <c r="BH33" s="695"/>
      <c r="BI33" s="695"/>
      <c r="BJ33" s="695"/>
      <c r="BK33" s="695"/>
      <c r="BL33" s="695"/>
      <c r="BM33" s="696">
        <v>95.9</v>
      </c>
      <c r="BN33" s="695"/>
      <c r="BO33" s="695"/>
      <c r="BP33" s="695"/>
      <c r="BQ33" s="697"/>
      <c r="BR33" s="694">
        <v>99.6</v>
      </c>
      <c r="BS33" s="695"/>
      <c r="BT33" s="695"/>
      <c r="BU33" s="695"/>
      <c r="BV33" s="695"/>
      <c r="BW33" s="695"/>
      <c r="BX33" s="696">
        <v>93.7</v>
      </c>
      <c r="BY33" s="695"/>
      <c r="BZ33" s="695"/>
      <c r="CA33" s="695"/>
      <c r="CB33" s="697"/>
      <c r="CD33" s="633" t="s">
        <v>307</v>
      </c>
      <c r="CE33" s="634"/>
      <c r="CF33" s="634"/>
      <c r="CG33" s="634"/>
      <c r="CH33" s="634"/>
      <c r="CI33" s="634"/>
      <c r="CJ33" s="634"/>
      <c r="CK33" s="634"/>
      <c r="CL33" s="634"/>
      <c r="CM33" s="634"/>
      <c r="CN33" s="634"/>
      <c r="CO33" s="634"/>
      <c r="CP33" s="634"/>
      <c r="CQ33" s="635"/>
      <c r="CR33" s="636">
        <v>4002487</v>
      </c>
      <c r="CS33" s="668"/>
      <c r="CT33" s="668"/>
      <c r="CU33" s="668"/>
      <c r="CV33" s="668"/>
      <c r="CW33" s="668"/>
      <c r="CX33" s="668"/>
      <c r="CY33" s="669"/>
      <c r="CZ33" s="641">
        <v>52.5</v>
      </c>
      <c r="DA33" s="666"/>
      <c r="DB33" s="666"/>
      <c r="DC33" s="670"/>
      <c r="DD33" s="645">
        <v>3158860</v>
      </c>
      <c r="DE33" s="668"/>
      <c r="DF33" s="668"/>
      <c r="DG33" s="668"/>
      <c r="DH33" s="668"/>
      <c r="DI33" s="668"/>
      <c r="DJ33" s="668"/>
      <c r="DK33" s="669"/>
      <c r="DL33" s="645">
        <v>1913167</v>
      </c>
      <c r="DM33" s="668"/>
      <c r="DN33" s="668"/>
      <c r="DO33" s="668"/>
      <c r="DP33" s="668"/>
      <c r="DQ33" s="668"/>
      <c r="DR33" s="668"/>
      <c r="DS33" s="668"/>
      <c r="DT33" s="668"/>
      <c r="DU33" s="668"/>
      <c r="DV33" s="669"/>
      <c r="DW33" s="641">
        <v>44.7</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171481</v>
      </c>
      <c r="S34" s="637"/>
      <c r="T34" s="637"/>
      <c r="U34" s="637"/>
      <c r="V34" s="637"/>
      <c r="W34" s="637"/>
      <c r="X34" s="637"/>
      <c r="Y34" s="638"/>
      <c r="Z34" s="639">
        <v>2.1</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994483</v>
      </c>
      <c r="CS34" s="637"/>
      <c r="CT34" s="637"/>
      <c r="CU34" s="637"/>
      <c r="CV34" s="637"/>
      <c r="CW34" s="637"/>
      <c r="CX34" s="637"/>
      <c r="CY34" s="638"/>
      <c r="CZ34" s="641">
        <v>13.1</v>
      </c>
      <c r="DA34" s="666"/>
      <c r="DB34" s="666"/>
      <c r="DC34" s="670"/>
      <c r="DD34" s="645">
        <v>742445</v>
      </c>
      <c r="DE34" s="637"/>
      <c r="DF34" s="637"/>
      <c r="DG34" s="637"/>
      <c r="DH34" s="637"/>
      <c r="DI34" s="637"/>
      <c r="DJ34" s="637"/>
      <c r="DK34" s="638"/>
      <c r="DL34" s="645">
        <v>489778</v>
      </c>
      <c r="DM34" s="637"/>
      <c r="DN34" s="637"/>
      <c r="DO34" s="637"/>
      <c r="DP34" s="637"/>
      <c r="DQ34" s="637"/>
      <c r="DR34" s="637"/>
      <c r="DS34" s="637"/>
      <c r="DT34" s="637"/>
      <c r="DU34" s="637"/>
      <c r="DV34" s="638"/>
      <c r="DW34" s="641">
        <v>11.5</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489054</v>
      </c>
      <c r="S35" s="637"/>
      <c r="T35" s="637"/>
      <c r="U35" s="637"/>
      <c r="V35" s="637"/>
      <c r="W35" s="637"/>
      <c r="X35" s="637"/>
      <c r="Y35" s="638"/>
      <c r="Z35" s="639">
        <v>6</v>
      </c>
      <c r="AA35" s="639"/>
      <c r="AB35" s="639"/>
      <c r="AC35" s="639"/>
      <c r="AD35" s="640" t="s">
        <v>122</v>
      </c>
      <c r="AE35" s="640"/>
      <c r="AF35" s="640"/>
      <c r="AG35" s="640"/>
      <c r="AH35" s="640"/>
      <c r="AI35" s="640"/>
      <c r="AJ35" s="640"/>
      <c r="AK35" s="640"/>
      <c r="AL35" s="641" t="s">
        <v>122</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372107</v>
      </c>
      <c r="CS35" s="668"/>
      <c r="CT35" s="668"/>
      <c r="CU35" s="668"/>
      <c r="CV35" s="668"/>
      <c r="CW35" s="668"/>
      <c r="CX35" s="668"/>
      <c r="CY35" s="669"/>
      <c r="CZ35" s="641">
        <v>4.9000000000000004</v>
      </c>
      <c r="DA35" s="666"/>
      <c r="DB35" s="666"/>
      <c r="DC35" s="670"/>
      <c r="DD35" s="645">
        <v>184478</v>
      </c>
      <c r="DE35" s="668"/>
      <c r="DF35" s="668"/>
      <c r="DG35" s="668"/>
      <c r="DH35" s="668"/>
      <c r="DI35" s="668"/>
      <c r="DJ35" s="668"/>
      <c r="DK35" s="669"/>
      <c r="DL35" s="645">
        <v>140731</v>
      </c>
      <c r="DM35" s="668"/>
      <c r="DN35" s="668"/>
      <c r="DO35" s="668"/>
      <c r="DP35" s="668"/>
      <c r="DQ35" s="668"/>
      <c r="DR35" s="668"/>
      <c r="DS35" s="668"/>
      <c r="DT35" s="668"/>
      <c r="DU35" s="668"/>
      <c r="DV35" s="669"/>
      <c r="DW35" s="641">
        <v>3.3</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684878</v>
      </c>
      <c r="S36" s="637"/>
      <c r="T36" s="637"/>
      <c r="U36" s="637"/>
      <c r="V36" s="637"/>
      <c r="W36" s="637"/>
      <c r="X36" s="637"/>
      <c r="Y36" s="638"/>
      <c r="Z36" s="639">
        <v>8.4</v>
      </c>
      <c r="AA36" s="639"/>
      <c r="AB36" s="639"/>
      <c r="AC36" s="639"/>
      <c r="AD36" s="640" t="s">
        <v>122</v>
      </c>
      <c r="AE36" s="640"/>
      <c r="AF36" s="640"/>
      <c r="AG36" s="640"/>
      <c r="AH36" s="640"/>
      <c r="AI36" s="640"/>
      <c r="AJ36" s="640"/>
      <c r="AK36" s="640"/>
      <c r="AL36" s="641" t="s">
        <v>122</v>
      </c>
      <c r="AM36" s="642"/>
      <c r="AN36" s="642"/>
      <c r="AO36" s="643"/>
      <c r="AP36" s="216"/>
      <c r="AQ36" s="702" t="s">
        <v>315</v>
      </c>
      <c r="AR36" s="703"/>
      <c r="AS36" s="703"/>
      <c r="AT36" s="703"/>
      <c r="AU36" s="703"/>
      <c r="AV36" s="703"/>
      <c r="AW36" s="703"/>
      <c r="AX36" s="703"/>
      <c r="AY36" s="704"/>
      <c r="AZ36" s="625">
        <v>1245435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137187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1759929</v>
      </c>
      <c r="CS36" s="637"/>
      <c r="CT36" s="637"/>
      <c r="CU36" s="637"/>
      <c r="CV36" s="637"/>
      <c r="CW36" s="637"/>
      <c r="CX36" s="637"/>
      <c r="CY36" s="638"/>
      <c r="CZ36" s="641">
        <v>23.1</v>
      </c>
      <c r="DA36" s="666"/>
      <c r="DB36" s="666"/>
      <c r="DC36" s="670"/>
      <c r="DD36" s="645">
        <v>1585728</v>
      </c>
      <c r="DE36" s="637"/>
      <c r="DF36" s="637"/>
      <c r="DG36" s="637"/>
      <c r="DH36" s="637"/>
      <c r="DI36" s="637"/>
      <c r="DJ36" s="637"/>
      <c r="DK36" s="638"/>
      <c r="DL36" s="645">
        <v>1058652</v>
      </c>
      <c r="DM36" s="637"/>
      <c r="DN36" s="637"/>
      <c r="DO36" s="637"/>
      <c r="DP36" s="637"/>
      <c r="DQ36" s="637"/>
      <c r="DR36" s="637"/>
      <c r="DS36" s="637"/>
      <c r="DT36" s="637"/>
      <c r="DU36" s="637"/>
      <c r="DV36" s="638"/>
      <c r="DW36" s="641">
        <v>24.8</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34525</v>
      </c>
      <c r="S37" s="637"/>
      <c r="T37" s="637"/>
      <c r="U37" s="637"/>
      <c r="V37" s="637"/>
      <c r="W37" s="637"/>
      <c r="X37" s="637"/>
      <c r="Y37" s="638"/>
      <c r="Z37" s="639">
        <v>0.4</v>
      </c>
      <c r="AA37" s="639"/>
      <c r="AB37" s="639"/>
      <c r="AC37" s="639"/>
      <c r="AD37" s="640">
        <v>39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503702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127431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360985</v>
      </c>
      <c r="CS37" s="668"/>
      <c r="CT37" s="668"/>
      <c r="CU37" s="668"/>
      <c r="CV37" s="668"/>
      <c r="CW37" s="668"/>
      <c r="CX37" s="668"/>
      <c r="CY37" s="669"/>
      <c r="CZ37" s="641">
        <v>4.7</v>
      </c>
      <c r="DA37" s="666"/>
      <c r="DB37" s="666"/>
      <c r="DC37" s="670"/>
      <c r="DD37" s="645">
        <v>360231</v>
      </c>
      <c r="DE37" s="668"/>
      <c r="DF37" s="668"/>
      <c r="DG37" s="668"/>
      <c r="DH37" s="668"/>
      <c r="DI37" s="668"/>
      <c r="DJ37" s="668"/>
      <c r="DK37" s="669"/>
      <c r="DL37" s="645">
        <v>359629</v>
      </c>
      <c r="DM37" s="668"/>
      <c r="DN37" s="668"/>
      <c r="DO37" s="668"/>
      <c r="DP37" s="668"/>
      <c r="DQ37" s="668"/>
      <c r="DR37" s="668"/>
      <c r="DS37" s="668"/>
      <c r="DT37" s="668"/>
      <c r="DU37" s="668"/>
      <c r="DV37" s="669"/>
      <c r="DW37" s="641">
        <v>8.4</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499800</v>
      </c>
      <c r="S38" s="637"/>
      <c r="T38" s="637"/>
      <c r="U38" s="637"/>
      <c r="V38" s="637"/>
      <c r="W38" s="637"/>
      <c r="X38" s="637"/>
      <c r="Y38" s="638"/>
      <c r="Z38" s="639">
        <v>6.1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166103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868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384736</v>
      </c>
      <c r="CS38" s="637"/>
      <c r="CT38" s="637"/>
      <c r="CU38" s="637"/>
      <c r="CV38" s="637"/>
      <c r="CW38" s="637"/>
      <c r="CX38" s="637"/>
      <c r="CY38" s="638"/>
      <c r="CZ38" s="641">
        <v>5</v>
      </c>
      <c r="DA38" s="666"/>
      <c r="DB38" s="666"/>
      <c r="DC38" s="670"/>
      <c r="DD38" s="645">
        <v>332000</v>
      </c>
      <c r="DE38" s="637"/>
      <c r="DF38" s="637"/>
      <c r="DG38" s="637"/>
      <c r="DH38" s="637"/>
      <c r="DI38" s="637"/>
      <c r="DJ38" s="637"/>
      <c r="DK38" s="638"/>
      <c r="DL38" s="645">
        <v>211235</v>
      </c>
      <c r="DM38" s="637"/>
      <c r="DN38" s="637"/>
      <c r="DO38" s="637"/>
      <c r="DP38" s="637"/>
      <c r="DQ38" s="637"/>
      <c r="DR38" s="637"/>
      <c r="DS38" s="637"/>
      <c r="DT38" s="637"/>
      <c r="DU38" s="637"/>
      <c r="DV38" s="638"/>
      <c r="DW38" s="641">
        <v>4.9000000000000004</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125809</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1215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475461</v>
      </c>
      <c r="CS39" s="668"/>
      <c r="CT39" s="668"/>
      <c r="CU39" s="668"/>
      <c r="CV39" s="668"/>
      <c r="CW39" s="668"/>
      <c r="CX39" s="668"/>
      <c r="CY39" s="669"/>
      <c r="CZ39" s="641">
        <v>6.2</v>
      </c>
      <c r="DA39" s="666"/>
      <c r="DB39" s="666"/>
      <c r="DC39" s="670"/>
      <c r="DD39" s="645">
        <v>301438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17900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65300</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75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15771</v>
      </c>
      <c r="CS40" s="637"/>
      <c r="CT40" s="637"/>
      <c r="CU40" s="637"/>
      <c r="CV40" s="637"/>
      <c r="CW40" s="637"/>
      <c r="CX40" s="637"/>
      <c r="CY40" s="638"/>
      <c r="CZ40" s="641">
        <v>0.2</v>
      </c>
      <c r="DA40" s="666"/>
      <c r="DB40" s="666"/>
      <c r="DC40" s="670"/>
      <c r="DD40" s="645">
        <v>12771</v>
      </c>
      <c r="DE40" s="637"/>
      <c r="DF40" s="637"/>
      <c r="DG40" s="637"/>
      <c r="DH40" s="637"/>
      <c r="DI40" s="637"/>
      <c r="DJ40" s="637"/>
      <c r="DK40" s="638"/>
      <c r="DL40" s="645">
        <v>12771</v>
      </c>
      <c r="DM40" s="637"/>
      <c r="DN40" s="637"/>
      <c r="DO40" s="637"/>
      <c r="DP40" s="637"/>
      <c r="DQ40" s="637"/>
      <c r="DR40" s="637"/>
      <c r="DS40" s="637"/>
      <c r="DT40" s="637"/>
      <c r="DU40" s="637"/>
      <c r="DV40" s="638"/>
      <c r="DW40" s="641">
        <v>0.3</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8145833</v>
      </c>
      <c r="S41" s="709"/>
      <c r="T41" s="709"/>
      <c r="U41" s="709"/>
      <c r="V41" s="709"/>
      <c r="W41" s="709"/>
      <c r="X41" s="709"/>
      <c r="Y41" s="713"/>
      <c r="Z41" s="714">
        <v>100</v>
      </c>
      <c r="AA41" s="714"/>
      <c r="AB41" s="714"/>
      <c r="AC41" s="714"/>
      <c r="AD41" s="715">
        <v>4258029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65802</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318719</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406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1090559</v>
      </c>
      <c r="CS42" s="668"/>
      <c r="CT42" s="668"/>
      <c r="CU42" s="668"/>
      <c r="CV42" s="668"/>
      <c r="CW42" s="668"/>
      <c r="CX42" s="668"/>
      <c r="CY42" s="669"/>
      <c r="CZ42" s="641">
        <v>14.3</v>
      </c>
      <c r="DA42" s="666"/>
      <c r="DB42" s="666"/>
      <c r="DC42" s="670"/>
      <c r="DD42" s="645">
        <v>122725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342</v>
      </c>
      <c r="CD43" s="633" t="s">
        <v>343</v>
      </c>
      <c r="CE43" s="634"/>
      <c r="CF43" s="634"/>
      <c r="CG43" s="634"/>
      <c r="CH43" s="634"/>
      <c r="CI43" s="634"/>
      <c r="CJ43" s="634"/>
      <c r="CK43" s="634"/>
      <c r="CL43" s="634"/>
      <c r="CM43" s="634"/>
      <c r="CN43" s="634"/>
      <c r="CO43" s="634"/>
      <c r="CP43" s="634"/>
      <c r="CQ43" s="635"/>
      <c r="CR43" s="636">
        <v>1908</v>
      </c>
      <c r="CS43" s="668"/>
      <c r="CT43" s="668"/>
      <c r="CU43" s="668"/>
      <c r="CV43" s="668"/>
      <c r="CW43" s="668"/>
      <c r="CX43" s="668"/>
      <c r="CY43" s="669"/>
      <c r="CZ43" s="641">
        <v>0</v>
      </c>
      <c r="DA43" s="666"/>
      <c r="DB43" s="666"/>
      <c r="DC43" s="670"/>
      <c r="DD43" s="645">
        <v>1908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496584</v>
      </c>
      <c r="CS44" s="637"/>
      <c r="CT44" s="637"/>
      <c r="CU44" s="637"/>
      <c r="CV44" s="637"/>
      <c r="CW44" s="637"/>
      <c r="CX44" s="637"/>
      <c r="CY44" s="638"/>
      <c r="CZ44" s="641">
        <v>6.5</v>
      </c>
      <c r="DA44" s="642"/>
      <c r="DB44" s="642"/>
      <c r="DC44" s="648"/>
      <c r="DD44" s="645">
        <v>62168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132579</v>
      </c>
      <c r="CS45" s="668"/>
      <c r="CT45" s="668"/>
      <c r="CU45" s="668"/>
      <c r="CV45" s="668"/>
      <c r="CW45" s="668"/>
      <c r="CX45" s="668"/>
      <c r="CY45" s="669"/>
      <c r="CZ45" s="641">
        <v>1.7</v>
      </c>
      <c r="DA45" s="666"/>
      <c r="DB45" s="666"/>
      <c r="DC45" s="670"/>
      <c r="DD45" s="645">
        <v>3758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4"/>
      <c r="CE46" s="675"/>
      <c r="CF46" s="633" t="s">
        <v>348</v>
      </c>
      <c r="CG46" s="634"/>
      <c r="CH46" s="634"/>
      <c r="CI46" s="634"/>
      <c r="CJ46" s="634"/>
      <c r="CK46" s="634"/>
      <c r="CL46" s="634"/>
      <c r="CM46" s="634"/>
      <c r="CN46" s="634"/>
      <c r="CO46" s="634"/>
      <c r="CP46" s="634"/>
      <c r="CQ46" s="635"/>
      <c r="CR46" s="636">
        <v>364005</v>
      </c>
      <c r="CS46" s="637"/>
      <c r="CT46" s="637"/>
      <c r="CU46" s="637"/>
      <c r="CV46" s="637"/>
      <c r="CW46" s="637"/>
      <c r="CX46" s="637"/>
      <c r="CY46" s="638"/>
      <c r="CZ46" s="641">
        <v>4.8</v>
      </c>
      <c r="DA46" s="642"/>
      <c r="DB46" s="642"/>
      <c r="DC46" s="648"/>
      <c r="DD46" s="645">
        <v>58410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4"/>
      <c r="CE47" s="675"/>
      <c r="CF47" s="633" t="s">
        <v>349</v>
      </c>
      <c r="CG47" s="634"/>
      <c r="CH47" s="634"/>
      <c r="CI47" s="634"/>
      <c r="CJ47" s="634"/>
      <c r="CK47" s="634"/>
      <c r="CL47" s="634"/>
      <c r="CM47" s="634"/>
      <c r="CN47" s="634"/>
      <c r="CO47" s="634"/>
      <c r="CP47" s="634"/>
      <c r="CQ47" s="635"/>
      <c r="CR47" s="636">
        <v>593975</v>
      </c>
      <c r="CS47" s="668"/>
      <c r="CT47" s="668"/>
      <c r="CU47" s="668"/>
      <c r="CV47" s="668"/>
      <c r="CW47" s="668"/>
      <c r="CX47" s="668"/>
      <c r="CY47" s="669"/>
      <c r="CZ47" s="641">
        <v>7.8</v>
      </c>
      <c r="DA47" s="666"/>
      <c r="DB47" s="666"/>
      <c r="DC47" s="670"/>
      <c r="DD47" s="645">
        <v>60557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7" t="s">
        <v>351</v>
      </c>
      <c r="CE49" s="658"/>
      <c r="CF49" s="658"/>
      <c r="CG49" s="658"/>
      <c r="CH49" s="658"/>
      <c r="CI49" s="658"/>
      <c r="CJ49" s="658"/>
      <c r="CK49" s="658"/>
      <c r="CL49" s="658"/>
      <c r="CM49" s="658"/>
      <c r="CN49" s="658"/>
      <c r="CO49" s="658"/>
      <c r="CP49" s="658"/>
      <c r="CQ49" s="659"/>
      <c r="CR49" s="708">
        <v>7619919</v>
      </c>
      <c r="CS49" s="695"/>
      <c r="CT49" s="695"/>
      <c r="CU49" s="695"/>
      <c r="CV49" s="695"/>
      <c r="CW49" s="695"/>
      <c r="CX49" s="695"/>
      <c r="CY49" s="724"/>
      <c r="CZ49" s="716">
        <v>100</v>
      </c>
      <c r="DA49" s="725"/>
      <c r="DB49" s="725"/>
      <c r="DC49" s="726"/>
      <c r="DD49" s="727">
        <v>5371953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nNnpU249clw5iyGM82kRYJ3ltdMpp2eq0yqqrwRtd8EAN8Y4xnxO4VyNgjeqliI0LVud7CHWGfUSy1nRxh61A==" saltValue="qVIvDqf4CDpMbz9+TLe5E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374</v>
      </c>
      <c r="C7" s="763"/>
      <c r="D7" s="763"/>
      <c r="E7" s="763"/>
      <c r="F7" s="763"/>
      <c r="G7" s="763"/>
      <c r="H7" s="763"/>
      <c r="I7" s="763"/>
      <c r="J7" s="763"/>
      <c r="K7" s="763"/>
      <c r="L7" s="763"/>
      <c r="M7" s="763"/>
      <c r="N7" s="763"/>
      <c r="O7" s="763"/>
      <c r="P7" s="764"/>
      <c r="Q7" s="765">
        <v>8146</v>
      </c>
      <c r="R7" s="766"/>
      <c r="S7" s="766"/>
      <c r="T7" s="766"/>
      <c r="U7" s="766"/>
      <c r="V7" s="766">
        <v>7620</v>
      </c>
      <c r="W7" s="766"/>
      <c r="X7" s="766"/>
      <c r="Y7" s="766"/>
      <c r="Z7" s="766"/>
      <c r="AA7" s="766">
        <v>526</v>
      </c>
      <c r="AB7" s="766"/>
      <c r="AC7" s="766"/>
      <c r="AD7" s="766"/>
      <c r="AE7" s="767"/>
      <c r="AF7" s="768">
        <v>517</v>
      </c>
      <c r="AG7" s="769"/>
      <c r="AH7" s="769"/>
      <c r="AI7" s="769"/>
      <c r="AJ7" s="770"/>
      <c r="AK7" s="771">
        <v>280</v>
      </c>
      <c r="AL7" s="772"/>
      <c r="AM7" s="772"/>
      <c r="AN7" s="772"/>
      <c r="AO7" s="772"/>
      <c r="AP7" s="772">
        <v>7020</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551</v>
      </c>
      <c r="BT7" s="760"/>
      <c r="BU7" s="760"/>
      <c r="BV7" s="760"/>
      <c r="BW7" s="760"/>
      <c r="BX7" s="760"/>
      <c r="BY7" s="760"/>
      <c r="BZ7" s="760"/>
      <c r="CA7" s="760"/>
      <c r="CB7" s="760"/>
      <c r="CC7" s="760"/>
      <c r="CD7" s="760"/>
      <c r="CE7" s="760"/>
      <c r="CF7" s="760"/>
      <c r="CG7" s="775"/>
      <c r="CH7" s="756">
        <v>5</v>
      </c>
      <c r="CI7" s="757"/>
      <c r="CJ7" s="757"/>
      <c r="CK7" s="757"/>
      <c r="CL7" s="758"/>
      <c r="CM7" s="756">
        <v>510</v>
      </c>
      <c r="CN7" s="757"/>
      <c r="CO7" s="757"/>
      <c r="CP7" s="757"/>
      <c r="CQ7" s="758"/>
      <c r="CR7" s="756">
        <v>60</v>
      </c>
      <c r="CS7" s="757"/>
      <c r="CT7" s="757"/>
      <c r="CU7" s="757"/>
      <c r="CV7" s="758"/>
      <c r="CW7" s="756">
        <v>37</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553</v>
      </c>
      <c r="DR7" s="757"/>
      <c r="DS7" s="757"/>
      <c r="DT7" s="757"/>
      <c r="DU7" s="758"/>
      <c r="DV7" s="759"/>
      <c r="DW7" s="760"/>
      <c r="DX7" s="760"/>
      <c r="DY7" s="760"/>
      <c r="DZ7" s="761"/>
      <c r="EA7" s="228"/>
    </row>
    <row r="8" spans="1:131" s="229" customFormat="1" ht="26.25" customHeight="1" x14ac:dyDescent="0.15">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t="s">
        <v>574</v>
      </c>
      <c r="BS8" s="786" t="s">
        <v>554</v>
      </c>
      <c r="BT8" s="787"/>
      <c r="BU8" s="787"/>
      <c r="BV8" s="787"/>
      <c r="BW8" s="787"/>
      <c r="BX8" s="787"/>
      <c r="BY8" s="787"/>
      <c r="BZ8" s="787"/>
      <c r="CA8" s="787"/>
      <c r="CB8" s="787"/>
      <c r="CC8" s="787"/>
      <c r="CD8" s="787"/>
      <c r="CE8" s="787"/>
      <c r="CF8" s="787"/>
      <c r="CG8" s="788"/>
      <c r="CH8" s="789">
        <v>0</v>
      </c>
      <c r="CI8" s="790"/>
      <c r="CJ8" s="790"/>
      <c r="CK8" s="790"/>
      <c r="CL8" s="791"/>
      <c r="CM8" s="789">
        <v>180</v>
      </c>
      <c r="CN8" s="790"/>
      <c r="CO8" s="790"/>
      <c r="CP8" s="790"/>
      <c r="CQ8" s="791"/>
      <c r="CR8" s="789">
        <v>5</v>
      </c>
      <c r="CS8" s="790"/>
      <c r="CT8" s="790"/>
      <c r="CU8" s="790"/>
      <c r="CV8" s="791"/>
      <c r="CW8" s="789" t="s">
        <v>552</v>
      </c>
      <c r="CX8" s="790"/>
      <c r="CY8" s="790"/>
      <c r="CZ8" s="790"/>
      <c r="DA8" s="791"/>
      <c r="DB8" s="789" t="s">
        <v>552</v>
      </c>
      <c r="DC8" s="790"/>
      <c r="DD8" s="790"/>
      <c r="DE8" s="790"/>
      <c r="DF8" s="791"/>
      <c r="DG8" s="789">
        <v>12</v>
      </c>
      <c r="DH8" s="790"/>
      <c r="DI8" s="790"/>
      <c r="DJ8" s="790"/>
      <c r="DK8" s="791"/>
      <c r="DL8" s="789" t="s">
        <v>553</v>
      </c>
      <c r="DM8" s="790"/>
      <c r="DN8" s="790"/>
      <c r="DO8" s="790"/>
      <c r="DP8" s="791"/>
      <c r="DQ8" s="789" t="s">
        <v>552</v>
      </c>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t="s">
        <v>555</v>
      </c>
      <c r="BT9" s="787"/>
      <c r="BU9" s="787"/>
      <c r="BV9" s="787"/>
      <c r="BW9" s="787"/>
      <c r="BX9" s="787"/>
      <c r="BY9" s="787"/>
      <c r="BZ9" s="787"/>
      <c r="CA9" s="787"/>
      <c r="CB9" s="787"/>
      <c r="CC9" s="787"/>
      <c r="CD9" s="787"/>
      <c r="CE9" s="787"/>
      <c r="CF9" s="787"/>
      <c r="CG9" s="788"/>
      <c r="CH9" s="789">
        <v>6</v>
      </c>
      <c r="CI9" s="790"/>
      <c r="CJ9" s="790"/>
      <c r="CK9" s="790"/>
      <c r="CL9" s="791"/>
      <c r="CM9" s="789">
        <v>20</v>
      </c>
      <c r="CN9" s="790"/>
      <c r="CO9" s="790"/>
      <c r="CP9" s="790"/>
      <c r="CQ9" s="791"/>
      <c r="CR9" s="789">
        <v>28</v>
      </c>
      <c r="CS9" s="790"/>
      <c r="CT9" s="790"/>
      <c r="CU9" s="790"/>
      <c r="CV9" s="791"/>
      <c r="CW9" s="789" t="s">
        <v>552</v>
      </c>
      <c r="CX9" s="790"/>
      <c r="CY9" s="790"/>
      <c r="CZ9" s="790"/>
      <c r="DA9" s="791"/>
      <c r="DB9" s="789" t="s">
        <v>553</v>
      </c>
      <c r="DC9" s="790"/>
      <c r="DD9" s="790"/>
      <c r="DE9" s="790"/>
      <c r="DF9" s="791"/>
      <c r="DG9" s="789" t="s">
        <v>552</v>
      </c>
      <c r="DH9" s="790"/>
      <c r="DI9" s="790"/>
      <c r="DJ9" s="790"/>
      <c r="DK9" s="791"/>
      <c r="DL9" s="789" t="s">
        <v>552</v>
      </c>
      <c r="DM9" s="790"/>
      <c r="DN9" s="790"/>
      <c r="DO9" s="790"/>
      <c r="DP9" s="791"/>
      <c r="DQ9" s="789" t="s">
        <v>553</v>
      </c>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t="s">
        <v>556</v>
      </c>
      <c r="BT10" s="787"/>
      <c r="BU10" s="787"/>
      <c r="BV10" s="787"/>
      <c r="BW10" s="787"/>
      <c r="BX10" s="787"/>
      <c r="BY10" s="787"/>
      <c r="BZ10" s="787"/>
      <c r="CA10" s="787"/>
      <c r="CB10" s="787"/>
      <c r="CC10" s="787"/>
      <c r="CD10" s="787"/>
      <c r="CE10" s="787"/>
      <c r="CF10" s="787"/>
      <c r="CG10" s="788"/>
      <c r="CH10" s="789">
        <v>-2</v>
      </c>
      <c r="CI10" s="790"/>
      <c r="CJ10" s="790"/>
      <c r="CK10" s="790"/>
      <c r="CL10" s="791"/>
      <c r="CM10" s="789">
        <v>7</v>
      </c>
      <c r="CN10" s="790"/>
      <c r="CO10" s="790"/>
      <c r="CP10" s="790"/>
      <c r="CQ10" s="791"/>
      <c r="CR10" s="789">
        <v>2</v>
      </c>
      <c r="CS10" s="790"/>
      <c r="CT10" s="790"/>
      <c r="CU10" s="790"/>
      <c r="CV10" s="791"/>
      <c r="CW10" s="789">
        <v>5</v>
      </c>
      <c r="CX10" s="790"/>
      <c r="CY10" s="790"/>
      <c r="CZ10" s="790"/>
      <c r="DA10" s="791"/>
      <c r="DB10" s="789" t="s">
        <v>552</v>
      </c>
      <c r="DC10" s="790"/>
      <c r="DD10" s="790"/>
      <c r="DE10" s="790"/>
      <c r="DF10" s="791"/>
      <c r="DG10" s="789" t="s">
        <v>553</v>
      </c>
      <c r="DH10" s="790"/>
      <c r="DI10" s="790"/>
      <c r="DJ10" s="790"/>
      <c r="DK10" s="791"/>
      <c r="DL10" s="789" t="s">
        <v>557</v>
      </c>
      <c r="DM10" s="790"/>
      <c r="DN10" s="790"/>
      <c r="DO10" s="790"/>
      <c r="DP10" s="791"/>
      <c r="DQ10" s="789" t="s">
        <v>552</v>
      </c>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376</v>
      </c>
      <c r="B23" s="802" t="s">
        <v>377</v>
      </c>
      <c r="C23" s="803"/>
      <c r="D23" s="803"/>
      <c r="E23" s="803"/>
      <c r="F23" s="803"/>
      <c r="G23" s="803"/>
      <c r="H23" s="803"/>
      <c r="I23" s="803"/>
      <c r="J23" s="803"/>
      <c r="K23" s="803"/>
      <c r="L23" s="803"/>
      <c r="M23" s="803"/>
      <c r="N23" s="803"/>
      <c r="O23" s="803"/>
      <c r="P23" s="804"/>
      <c r="Q23" s="805">
        <v>8146</v>
      </c>
      <c r="R23" s="806"/>
      <c r="S23" s="806"/>
      <c r="T23" s="806"/>
      <c r="U23" s="806"/>
      <c r="V23" s="806">
        <v>7620</v>
      </c>
      <c r="W23" s="806"/>
      <c r="X23" s="806"/>
      <c r="Y23" s="806"/>
      <c r="Z23" s="806"/>
      <c r="AA23" s="806">
        <v>526</v>
      </c>
      <c r="AB23" s="806"/>
      <c r="AC23" s="806"/>
      <c r="AD23" s="806"/>
      <c r="AE23" s="807"/>
      <c r="AF23" s="808">
        <v>517</v>
      </c>
      <c r="AG23" s="806"/>
      <c r="AH23" s="806"/>
      <c r="AI23" s="806"/>
      <c r="AJ23" s="809"/>
      <c r="AK23" s="810"/>
      <c r="AL23" s="811"/>
      <c r="AM23" s="811"/>
      <c r="AN23" s="811"/>
      <c r="AO23" s="811"/>
      <c r="AP23" s="806">
        <v>7020</v>
      </c>
      <c r="AQ23" s="806"/>
      <c r="AR23" s="806"/>
      <c r="AS23" s="806"/>
      <c r="AT23" s="806"/>
      <c r="AU23" s="822"/>
      <c r="AV23" s="822"/>
      <c r="AW23" s="822"/>
      <c r="AX23" s="822"/>
      <c r="AY23" s="823"/>
      <c r="AZ23" s="824" t="s">
        <v>122</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388</v>
      </c>
      <c r="C28" s="763"/>
      <c r="D28" s="763"/>
      <c r="E28" s="763"/>
      <c r="F28" s="763"/>
      <c r="G28" s="763"/>
      <c r="H28" s="763"/>
      <c r="I28" s="763"/>
      <c r="J28" s="763"/>
      <c r="K28" s="763"/>
      <c r="L28" s="763"/>
      <c r="M28" s="763"/>
      <c r="N28" s="763"/>
      <c r="O28" s="763"/>
      <c r="P28" s="764"/>
      <c r="Q28" s="835">
        <v>814</v>
      </c>
      <c r="R28" s="836"/>
      <c r="S28" s="836"/>
      <c r="T28" s="836"/>
      <c r="U28" s="836"/>
      <c r="V28" s="836">
        <v>676</v>
      </c>
      <c r="W28" s="836"/>
      <c r="X28" s="836"/>
      <c r="Y28" s="836"/>
      <c r="Z28" s="836"/>
      <c r="AA28" s="836">
        <v>137</v>
      </c>
      <c r="AB28" s="836"/>
      <c r="AC28" s="836"/>
      <c r="AD28" s="836"/>
      <c r="AE28" s="837"/>
      <c r="AF28" s="838">
        <v>137</v>
      </c>
      <c r="AG28" s="839"/>
      <c r="AH28" s="839"/>
      <c r="AI28" s="839"/>
      <c r="AJ28" s="840"/>
      <c r="AK28" s="841">
        <v>69</v>
      </c>
      <c r="AL28" s="842"/>
      <c r="AM28" s="842"/>
      <c r="AN28" s="842"/>
      <c r="AO28" s="842"/>
      <c r="AP28" s="842" t="s">
        <v>557</v>
      </c>
      <c r="AQ28" s="842"/>
      <c r="AR28" s="842"/>
      <c r="AS28" s="842"/>
      <c r="AT28" s="842"/>
      <c r="AU28" s="842" t="s">
        <v>552</v>
      </c>
      <c r="AV28" s="842"/>
      <c r="AW28" s="842"/>
      <c r="AX28" s="842"/>
      <c r="AY28" s="842"/>
      <c r="AZ28" s="843" t="s">
        <v>557</v>
      </c>
      <c r="BA28" s="843"/>
      <c r="BB28" s="843"/>
      <c r="BC28" s="843"/>
      <c r="BD28" s="843"/>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389</v>
      </c>
      <c r="C29" s="794"/>
      <c r="D29" s="794"/>
      <c r="E29" s="794"/>
      <c r="F29" s="794"/>
      <c r="G29" s="794"/>
      <c r="H29" s="794"/>
      <c r="I29" s="794"/>
      <c r="J29" s="794"/>
      <c r="K29" s="794"/>
      <c r="L29" s="794"/>
      <c r="M29" s="794"/>
      <c r="N29" s="794"/>
      <c r="O29" s="794"/>
      <c r="P29" s="795"/>
      <c r="Q29" s="796">
        <v>1087</v>
      </c>
      <c r="R29" s="797"/>
      <c r="S29" s="797"/>
      <c r="T29" s="797"/>
      <c r="U29" s="797"/>
      <c r="V29" s="797">
        <v>1068</v>
      </c>
      <c r="W29" s="797"/>
      <c r="X29" s="797"/>
      <c r="Y29" s="797"/>
      <c r="Z29" s="797"/>
      <c r="AA29" s="797">
        <v>18</v>
      </c>
      <c r="AB29" s="797"/>
      <c r="AC29" s="797"/>
      <c r="AD29" s="797"/>
      <c r="AE29" s="798"/>
      <c r="AF29" s="799">
        <v>18</v>
      </c>
      <c r="AG29" s="800"/>
      <c r="AH29" s="800"/>
      <c r="AI29" s="800"/>
      <c r="AJ29" s="801"/>
      <c r="AK29" s="848">
        <v>153</v>
      </c>
      <c r="AL29" s="844"/>
      <c r="AM29" s="844"/>
      <c r="AN29" s="844"/>
      <c r="AO29" s="844"/>
      <c r="AP29" s="844" t="s">
        <v>553</v>
      </c>
      <c r="AQ29" s="844"/>
      <c r="AR29" s="844"/>
      <c r="AS29" s="844"/>
      <c r="AT29" s="844"/>
      <c r="AU29" s="844" t="s">
        <v>553</v>
      </c>
      <c r="AV29" s="844"/>
      <c r="AW29" s="844"/>
      <c r="AX29" s="844"/>
      <c r="AY29" s="844"/>
      <c r="AZ29" s="845" t="s">
        <v>567</v>
      </c>
      <c r="BA29" s="845"/>
      <c r="BB29" s="845"/>
      <c r="BC29" s="845"/>
      <c r="BD29" s="845"/>
      <c r="BE29" s="846"/>
      <c r="BF29" s="846"/>
      <c r="BG29" s="846"/>
      <c r="BH29" s="846"/>
      <c r="BI29" s="847"/>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390</v>
      </c>
      <c r="C30" s="794"/>
      <c r="D30" s="794"/>
      <c r="E30" s="794"/>
      <c r="F30" s="794"/>
      <c r="G30" s="794"/>
      <c r="H30" s="794"/>
      <c r="I30" s="794"/>
      <c r="J30" s="794"/>
      <c r="K30" s="794"/>
      <c r="L30" s="794"/>
      <c r="M30" s="794"/>
      <c r="N30" s="794"/>
      <c r="O30" s="794"/>
      <c r="P30" s="795"/>
      <c r="Q30" s="796">
        <v>118</v>
      </c>
      <c r="R30" s="797"/>
      <c r="S30" s="797"/>
      <c r="T30" s="797"/>
      <c r="U30" s="797"/>
      <c r="V30" s="797">
        <v>111</v>
      </c>
      <c r="W30" s="797"/>
      <c r="X30" s="797"/>
      <c r="Y30" s="797"/>
      <c r="Z30" s="797"/>
      <c r="AA30" s="797">
        <v>8</v>
      </c>
      <c r="AB30" s="797"/>
      <c r="AC30" s="797"/>
      <c r="AD30" s="797"/>
      <c r="AE30" s="798"/>
      <c r="AF30" s="799">
        <v>8</v>
      </c>
      <c r="AG30" s="800"/>
      <c r="AH30" s="800"/>
      <c r="AI30" s="800"/>
      <c r="AJ30" s="801"/>
      <c r="AK30" s="848">
        <v>35</v>
      </c>
      <c r="AL30" s="844"/>
      <c r="AM30" s="844"/>
      <c r="AN30" s="844"/>
      <c r="AO30" s="844"/>
      <c r="AP30" s="844" t="s">
        <v>553</v>
      </c>
      <c r="AQ30" s="844"/>
      <c r="AR30" s="844"/>
      <c r="AS30" s="844"/>
      <c r="AT30" s="844"/>
      <c r="AU30" s="844" t="s">
        <v>553</v>
      </c>
      <c r="AV30" s="844"/>
      <c r="AW30" s="844"/>
      <c r="AX30" s="844"/>
      <c r="AY30" s="844"/>
      <c r="AZ30" s="845" t="s">
        <v>553</v>
      </c>
      <c r="BA30" s="845"/>
      <c r="BB30" s="845"/>
      <c r="BC30" s="845"/>
      <c r="BD30" s="845"/>
      <c r="BE30" s="846"/>
      <c r="BF30" s="846"/>
      <c r="BG30" s="846"/>
      <c r="BH30" s="846"/>
      <c r="BI30" s="847"/>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391</v>
      </c>
      <c r="C31" s="794"/>
      <c r="D31" s="794"/>
      <c r="E31" s="794"/>
      <c r="F31" s="794"/>
      <c r="G31" s="794"/>
      <c r="H31" s="794"/>
      <c r="I31" s="794"/>
      <c r="J31" s="794"/>
      <c r="K31" s="794"/>
      <c r="L31" s="794"/>
      <c r="M31" s="794"/>
      <c r="N31" s="794"/>
      <c r="O31" s="794"/>
      <c r="P31" s="795"/>
      <c r="Q31" s="796">
        <v>73</v>
      </c>
      <c r="R31" s="797"/>
      <c r="S31" s="797"/>
      <c r="T31" s="797"/>
      <c r="U31" s="797"/>
      <c r="V31" s="797">
        <v>72</v>
      </c>
      <c r="W31" s="797"/>
      <c r="X31" s="797"/>
      <c r="Y31" s="797"/>
      <c r="Z31" s="797"/>
      <c r="AA31" s="797">
        <v>2</v>
      </c>
      <c r="AB31" s="797"/>
      <c r="AC31" s="797"/>
      <c r="AD31" s="797"/>
      <c r="AE31" s="798"/>
      <c r="AF31" s="799">
        <v>2</v>
      </c>
      <c r="AG31" s="800"/>
      <c r="AH31" s="800"/>
      <c r="AI31" s="800"/>
      <c r="AJ31" s="801"/>
      <c r="AK31" s="848">
        <v>9</v>
      </c>
      <c r="AL31" s="844"/>
      <c r="AM31" s="844"/>
      <c r="AN31" s="844"/>
      <c r="AO31" s="844"/>
      <c r="AP31" s="844" t="s">
        <v>553</v>
      </c>
      <c r="AQ31" s="844"/>
      <c r="AR31" s="844"/>
      <c r="AS31" s="844"/>
      <c r="AT31" s="844"/>
      <c r="AU31" s="844" t="s">
        <v>553</v>
      </c>
      <c r="AV31" s="844"/>
      <c r="AW31" s="844"/>
      <c r="AX31" s="844"/>
      <c r="AY31" s="844"/>
      <c r="AZ31" s="845" t="s">
        <v>553</v>
      </c>
      <c r="BA31" s="845"/>
      <c r="BB31" s="845"/>
      <c r="BC31" s="845"/>
      <c r="BD31" s="845"/>
      <c r="BE31" s="846"/>
      <c r="BF31" s="846"/>
      <c r="BG31" s="846"/>
      <c r="BH31" s="846"/>
      <c r="BI31" s="847"/>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392</v>
      </c>
      <c r="C32" s="794"/>
      <c r="D32" s="794"/>
      <c r="E32" s="794"/>
      <c r="F32" s="794"/>
      <c r="G32" s="794"/>
      <c r="H32" s="794"/>
      <c r="I32" s="794"/>
      <c r="J32" s="794"/>
      <c r="K32" s="794"/>
      <c r="L32" s="794"/>
      <c r="M32" s="794"/>
      <c r="N32" s="794"/>
      <c r="O32" s="794"/>
      <c r="P32" s="795"/>
      <c r="Q32" s="796">
        <v>105</v>
      </c>
      <c r="R32" s="797"/>
      <c r="S32" s="797"/>
      <c r="T32" s="797"/>
      <c r="U32" s="797"/>
      <c r="V32" s="797">
        <v>125</v>
      </c>
      <c r="W32" s="797"/>
      <c r="X32" s="797"/>
      <c r="Y32" s="797"/>
      <c r="Z32" s="797"/>
      <c r="AA32" s="797">
        <v>-20</v>
      </c>
      <c r="AB32" s="797"/>
      <c r="AC32" s="797"/>
      <c r="AD32" s="797"/>
      <c r="AE32" s="798"/>
      <c r="AF32" s="799">
        <v>534</v>
      </c>
      <c r="AG32" s="800"/>
      <c r="AH32" s="800"/>
      <c r="AI32" s="800"/>
      <c r="AJ32" s="801"/>
      <c r="AK32" s="848">
        <v>0</v>
      </c>
      <c r="AL32" s="844"/>
      <c r="AM32" s="844"/>
      <c r="AN32" s="844"/>
      <c r="AO32" s="844"/>
      <c r="AP32" s="844">
        <v>1169</v>
      </c>
      <c r="AQ32" s="844"/>
      <c r="AR32" s="844"/>
      <c r="AS32" s="844"/>
      <c r="AT32" s="844"/>
      <c r="AU32" s="844" t="s">
        <v>553</v>
      </c>
      <c r="AV32" s="844"/>
      <c r="AW32" s="844"/>
      <c r="AX32" s="844"/>
      <c r="AY32" s="844"/>
      <c r="AZ32" s="845" t="s">
        <v>553</v>
      </c>
      <c r="BA32" s="845"/>
      <c r="BB32" s="845"/>
      <c r="BC32" s="845"/>
      <c r="BD32" s="845"/>
      <c r="BE32" s="846" t="s">
        <v>393</v>
      </c>
      <c r="BF32" s="846"/>
      <c r="BG32" s="846"/>
      <c r="BH32" s="846"/>
      <c r="BI32" s="847"/>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t="s">
        <v>394</v>
      </c>
      <c r="C33" s="794"/>
      <c r="D33" s="794"/>
      <c r="E33" s="794"/>
      <c r="F33" s="794"/>
      <c r="G33" s="794"/>
      <c r="H33" s="794"/>
      <c r="I33" s="794"/>
      <c r="J33" s="794"/>
      <c r="K33" s="794"/>
      <c r="L33" s="794"/>
      <c r="M33" s="794"/>
      <c r="N33" s="794"/>
      <c r="O33" s="794"/>
      <c r="P33" s="795"/>
      <c r="Q33" s="796">
        <v>32</v>
      </c>
      <c r="R33" s="797"/>
      <c r="S33" s="797"/>
      <c r="T33" s="797"/>
      <c r="U33" s="797"/>
      <c r="V33" s="797">
        <v>30</v>
      </c>
      <c r="W33" s="797"/>
      <c r="X33" s="797"/>
      <c r="Y33" s="797"/>
      <c r="Z33" s="797"/>
      <c r="AA33" s="797">
        <v>3</v>
      </c>
      <c r="AB33" s="797"/>
      <c r="AC33" s="797"/>
      <c r="AD33" s="797"/>
      <c r="AE33" s="798"/>
      <c r="AF33" s="799">
        <v>31</v>
      </c>
      <c r="AG33" s="800"/>
      <c r="AH33" s="800"/>
      <c r="AI33" s="800"/>
      <c r="AJ33" s="801"/>
      <c r="AK33" s="848">
        <v>9</v>
      </c>
      <c r="AL33" s="844"/>
      <c r="AM33" s="844"/>
      <c r="AN33" s="844"/>
      <c r="AO33" s="844"/>
      <c r="AP33" s="844">
        <v>92</v>
      </c>
      <c r="AQ33" s="844"/>
      <c r="AR33" s="844"/>
      <c r="AS33" s="844"/>
      <c r="AT33" s="844"/>
      <c r="AU33" s="844">
        <v>65</v>
      </c>
      <c r="AV33" s="844"/>
      <c r="AW33" s="844"/>
      <c r="AX33" s="844"/>
      <c r="AY33" s="844"/>
      <c r="AZ33" s="845" t="s">
        <v>553</v>
      </c>
      <c r="BA33" s="845"/>
      <c r="BB33" s="845"/>
      <c r="BC33" s="845"/>
      <c r="BD33" s="845"/>
      <c r="BE33" s="846" t="s">
        <v>393</v>
      </c>
      <c r="BF33" s="846"/>
      <c r="BG33" s="846"/>
      <c r="BH33" s="846"/>
      <c r="BI33" s="847"/>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t="s">
        <v>395</v>
      </c>
      <c r="C34" s="794"/>
      <c r="D34" s="794"/>
      <c r="E34" s="794"/>
      <c r="F34" s="794"/>
      <c r="G34" s="794"/>
      <c r="H34" s="794"/>
      <c r="I34" s="794"/>
      <c r="J34" s="794"/>
      <c r="K34" s="794"/>
      <c r="L34" s="794"/>
      <c r="M34" s="794"/>
      <c r="N34" s="794"/>
      <c r="O34" s="794"/>
      <c r="P34" s="795"/>
      <c r="Q34" s="796">
        <v>111</v>
      </c>
      <c r="R34" s="797"/>
      <c r="S34" s="797"/>
      <c r="T34" s="797"/>
      <c r="U34" s="797"/>
      <c r="V34" s="797">
        <v>110</v>
      </c>
      <c r="W34" s="797"/>
      <c r="X34" s="797"/>
      <c r="Y34" s="797"/>
      <c r="Z34" s="797"/>
      <c r="AA34" s="797">
        <v>1</v>
      </c>
      <c r="AB34" s="797"/>
      <c r="AC34" s="797"/>
      <c r="AD34" s="797"/>
      <c r="AE34" s="798"/>
      <c r="AF34" s="799">
        <v>113</v>
      </c>
      <c r="AG34" s="800"/>
      <c r="AH34" s="800"/>
      <c r="AI34" s="800"/>
      <c r="AJ34" s="801"/>
      <c r="AK34" s="848">
        <v>65</v>
      </c>
      <c r="AL34" s="844"/>
      <c r="AM34" s="844"/>
      <c r="AN34" s="844"/>
      <c r="AO34" s="844"/>
      <c r="AP34" s="844">
        <v>166</v>
      </c>
      <c r="AQ34" s="844"/>
      <c r="AR34" s="844"/>
      <c r="AS34" s="844"/>
      <c r="AT34" s="844"/>
      <c r="AU34" s="844">
        <v>105</v>
      </c>
      <c r="AV34" s="844"/>
      <c r="AW34" s="844"/>
      <c r="AX34" s="844"/>
      <c r="AY34" s="844"/>
      <c r="AZ34" s="845" t="s">
        <v>557</v>
      </c>
      <c r="BA34" s="845"/>
      <c r="BB34" s="845"/>
      <c r="BC34" s="845"/>
      <c r="BD34" s="845"/>
      <c r="BE34" s="846" t="s">
        <v>393</v>
      </c>
      <c r="BF34" s="846"/>
      <c r="BG34" s="846"/>
      <c r="BH34" s="846"/>
      <c r="BI34" s="847"/>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t="s">
        <v>396</v>
      </c>
      <c r="C35" s="794"/>
      <c r="D35" s="794"/>
      <c r="E35" s="794"/>
      <c r="F35" s="794"/>
      <c r="G35" s="794"/>
      <c r="H35" s="794"/>
      <c r="I35" s="794"/>
      <c r="J35" s="794"/>
      <c r="K35" s="794"/>
      <c r="L35" s="794"/>
      <c r="M35" s="794"/>
      <c r="N35" s="794"/>
      <c r="O35" s="794"/>
      <c r="P35" s="795"/>
      <c r="Q35" s="796">
        <v>1102</v>
      </c>
      <c r="R35" s="797"/>
      <c r="S35" s="797"/>
      <c r="T35" s="797"/>
      <c r="U35" s="797"/>
      <c r="V35" s="797">
        <v>1074</v>
      </c>
      <c r="W35" s="797"/>
      <c r="X35" s="797"/>
      <c r="Y35" s="797"/>
      <c r="Z35" s="797"/>
      <c r="AA35" s="797">
        <v>28</v>
      </c>
      <c r="AB35" s="797"/>
      <c r="AC35" s="797"/>
      <c r="AD35" s="797"/>
      <c r="AE35" s="798"/>
      <c r="AF35" s="799">
        <v>137</v>
      </c>
      <c r="AG35" s="800"/>
      <c r="AH35" s="800"/>
      <c r="AI35" s="800"/>
      <c r="AJ35" s="801"/>
      <c r="AK35" s="848">
        <v>504</v>
      </c>
      <c r="AL35" s="844"/>
      <c r="AM35" s="844"/>
      <c r="AN35" s="844"/>
      <c r="AO35" s="844"/>
      <c r="AP35" s="844">
        <v>658</v>
      </c>
      <c r="AQ35" s="844"/>
      <c r="AR35" s="844"/>
      <c r="AS35" s="844"/>
      <c r="AT35" s="844"/>
      <c r="AU35" s="844">
        <v>508</v>
      </c>
      <c r="AV35" s="844"/>
      <c r="AW35" s="844"/>
      <c r="AX35" s="844"/>
      <c r="AY35" s="844"/>
      <c r="AZ35" s="845" t="s">
        <v>553</v>
      </c>
      <c r="BA35" s="845"/>
      <c r="BB35" s="845"/>
      <c r="BC35" s="845"/>
      <c r="BD35" s="845"/>
      <c r="BE35" s="846" t="s">
        <v>393</v>
      </c>
      <c r="BF35" s="846"/>
      <c r="BG35" s="846"/>
      <c r="BH35" s="846"/>
      <c r="BI35" s="847"/>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t="s">
        <v>397</v>
      </c>
      <c r="C36" s="794"/>
      <c r="D36" s="794"/>
      <c r="E36" s="794"/>
      <c r="F36" s="794"/>
      <c r="G36" s="794"/>
      <c r="H36" s="794"/>
      <c r="I36" s="794"/>
      <c r="J36" s="794"/>
      <c r="K36" s="794"/>
      <c r="L36" s="794"/>
      <c r="M36" s="794"/>
      <c r="N36" s="794"/>
      <c r="O36" s="794"/>
      <c r="P36" s="795"/>
      <c r="Q36" s="796">
        <v>270</v>
      </c>
      <c r="R36" s="797"/>
      <c r="S36" s="797"/>
      <c r="T36" s="797"/>
      <c r="U36" s="797"/>
      <c r="V36" s="797">
        <v>250</v>
      </c>
      <c r="W36" s="797"/>
      <c r="X36" s="797"/>
      <c r="Y36" s="797"/>
      <c r="Z36" s="797"/>
      <c r="AA36" s="797">
        <v>20</v>
      </c>
      <c r="AB36" s="797"/>
      <c r="AC36" s="797"/>
      <c r="AD36" s="797"/>
      <c r="AE36" s="798"/>
      <c r="AF36" s="799">
        <v>11</v>
      </c>
      <c r="AG36" s="800"/>
      <c r="AH36" s="800"/>
      <c r="AI36" s="800"/>
      <c r="AJ36" s="801"/>
      <c r="AK36" s="848">
        <v>154</v>
      </c>
      <c r="AL36" s="844"/>
      <c r="AM36" s="844"/>
      <c r="AN36" s="844"/>
      <c r="AO36" s="844"/>
      <c r="AP36" s="844">
        <v>1595</v>
      </c>
      <c r="AQ36" s="844"/>
      <c r="AR36" s="844"/>
      <c r="AS36" s="844"/>
      <c r="AT36" s="844"/>
      <c r="AU36" s="844">
        <v>1477</v>
      </c>
      <c r="AV36" s="844"/>
      <c r="AW36" s="844"/>
      <c r="AX36" s="844"/>
      <c r="AY36" s="844"/>
      <c r="AZ36" s="845" t="s">
        <v>553</v>
      </c>
      <c r="BA36" s="845"/>
      <c r="BB36" s="845"/>
      <c r="BC36" s="845"/>
      <c r="BD36" s="845"/>
      <c r="BE36" s="846" t="s">
        <v>393</v>
      </c>
      <c r="BF36" s="846"/>
      <c r="BG36" s="846"/>
      <c r="BH36" s="846"/>
      <c r="BI36" s="847"/>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t="s">
        <v>398</v>
      </c>
      <c r="C37" s="794"/>
      <c r="D37" s="794"/>
      <c r="E37" s="794"/>
      <c r="F37" s="794"/>
      <c r="G37" s="794"/>
      <c r="H37" s="794"/>
      <c r="I37" s="794"/>
      <c r="J37" s="794"/>
      <c r="K37" s="794"/>
      <c r="L37" s="794"/>
      <c r="M37" s="794"/>
      <c r="N37" s="794"/>
      <c r="O37" s="794"/>
      <c r="P37" s="795"/>
      <c r="Q37" s="796">
        <v>371</v>
      </c>
      <c r="R37" s="797"/>
      <c r="S37" s="797"/>
      <c r="T37" s="797"/>
      <c r="U37" s="797"/>
      <c r="V37" s="797">
        <v>353</v>
      </c>
      <c r="W37" s="797"/>
      <c r="X37" s="797"/>
      <c r="Y37" s="797"/>
      <c r="Z37" s="797"/>
      <c r="AA37" s="797">
        <v>17</v>
      </c>
      <c r="AB37" s="797"/>
      <c r="AC37" s="797"/>
      <c r="AD37" s="797"/>
      <c r="AE37" s="798"/>
      <c r="AF37" s="799">
        <v>54</v>
      </c>
      <c r="AG37" s="800"/>
      <c r="AH37" s="800"/>
      <c r="AI37" s="800"/>
      <c r="AJ37" s="801"/>
      <c r="AK37" s="848">
        <v>157</v>
      </c>
      <c r="AL37" s="844"/>
      <c r="AM37" s="844"/>
      <c r="AN37" s="844"/>
      <c r="AO37" s="844"/>
      <c r="AP37" s="844">
        <v>215</v>
      </c>
      <c r="AQ37" s="844"/>
      <c r="AR37" s="844"/>
      <c r="AS37" s="844"/>
      <c r="AT37" s="844"/>
      <c r="AU37" s="844">
        <v>87</v>
      </c>
      <c r="AV37" s="844"/>
      <c r="AW37" s="844"/>
      <c r="AX37" s="844"/>
      <c r="AY37" s="844"/>
      <c r="AZ37" s="845" t="s">
        <v>553</v>
      </c>
      <c r="BA37" s="845"/>
      <c r="BB37" s="845"/>
      <c r="BC37" s="845"/>
      <c r="BD37" s="845"/>
      <c r="BE37" s="846" t="s">
        <v>393</v>
      </c>
      <c r="BF37" s="846"/>
      <c r="BG37" s="846"/>
      <c r="BH37" s="846"/>
      <c r="BI37" s="847"/>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399</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376</v>
      </c>
      <c r="B63" s="802" t="s">
        <v>400</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1045</v>
      </c>
      <c r="AG63" s="858"/>
      <c r="AH63" s="858"/>
      <c r="AI63" s="858"/>
      <c r="AJ63" s="859"/>
      <c r="AK63" s="860"/>
      <c r="AL63" s="855"/>
      <c r="AM63" s="855"/>
      <c r="AN63" s="855"/>
      <c r="AO63" s="855"/>
      <c r="AP63" s="858">
        <v>3896</v>
      </c>
      <c r="AQ63" s="858"/>
      <c r="AR63" s="858"/>
      <c r="AS63" s="858"/>
      <c r="AT63" s="858"/>
      <c r="AU63" s="858">
        <v>2243</v>
      </c>
      <c r="AV63" s="858"/>
      <c r="AW63" s="858"/>
      <c r="AX63" s="858"/>
      <c r="AY63" s="858"/>
      <c r="AZ63" s="862"/>
      <c r="BA63" s="862"/>
      <c r="BB63" s="862"/>
      <c r="BC63" s="862"/>
      <c r="BD63" s="862"/>
      <c r="BE63" s="863"/>
      <c r="BF63" s="863"/>
      <c r="BG63" s="863"/>
      <c r="BH63" s="863"/>
      <c r="BI63" s="864"/>
      <c r="BJ63" s="865" t="s">
        <v>122</v>
      </c>
      <c r="BK63" s="866"/>
      <c r="BL63" s="866"/>
      <c r="BM63" s="866"/>
      <c r="BN63" s="867"/>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401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8" t="s">
        <v>383</v>
      </c>
      <c r="AG66" s="828"/>
      <c r="AH66" s="828"/>
      <c r="AI66" s="828"/>
      <c r="AJ66" s="869"/>
      <c r="AK66" s="746" t="s">
        <v>384</v>
      </c>
      <c r="AL66" s="741"/>
      <c r="AM66" s="741"/>
      <c r="AN66" s="741"/>
      <c r="AO66" s="742"/>
      <c r="AP66" s="746" t="s">
        <v>385</v>
      </c>
      <c r="AQ66" s="747"/>
      <c r="AR66" s="747"/>
      <c r="AS66" s="747"/>
      <c r="AT66" s="748"/>
      <c r="AU66" s="746" t="s">
        <v>403</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1"/>
      <c r="AH67" s="831"/>
      <c r="AI67" s="831"/>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24"/>
    </row>
    <row r="68" spans="1:131" ht="26.25" customHeight="1" thickTop="1" x14ac:dyDescent="0.15">
      <c r="A68" s="230">
        <v>1</v>
      </c>
      <c r="B68" s="883" t="s">
        <v>558</v>
      </c>
      <c r="C68" s="884"/>
      <c r="D68" s="884"/>
      <c r="E68" s="884"/>
      <c r="F68" s="884"/>
      <c r="G68" s="884"/>
      <c r="H68" s="884"/>
      <c r="I68" s="884"/>
      <c r="J68" s="884"/>
      <c r="K68" s="884"/>
      <c r="L68" s="884"/>
      <c r="M68" s="884"/>
      <c r="N68" s="884"/>
      <c r="O68" s="884"/>
      <c r="P68" s="885"/>
      <c r="Q68" s="886">
        <v>1103</v>
      </c>
      <c r="R68" s="880"/>
      <c r="S68" s="880"/>
      <c r="T68" s="880"/>
      <c r="U68" s="880"/>
      <c r="V68" s="880">
        <v>1100</v>
      </c>
      <c r="W68" s="880"/>
      <c r="X68" s="880"/>
      <c r="Y68" s="880"/>
      <c r="Z68" s="880"/>
      <c r="AA68" s="880">
        <v>3</v>
      </c>
      <c r="AB68" s="880"/>
      <c r="AC68" s="880"/>
      <c r="AD68" s="880"/>
      <c r="AE68" s="880"/>
      <c r="AF68" s="880">
        <v>3</v>
      </c>
      <c r="AG68" s="880"/>
      <c r="AH68" s="880"/>
      <c r="AI68" s="880"/>
      <c r="AJ68" s="880"/>
      <c r="AK68" s="880" t="s">
        <v>559</v>
      </c>
      <c r="AL68" s="880"/>
      <c r="AM68" s="880"/>
      <c r="AN68" s="880"/>
      <c r="AO68" s="880"/>
      <c r="AP68" s="880" t="s">
        <v>557</v>
      </c>
      <c r="AQ68" s="880"/>
      <c r="AR68" s="880"/>
      <c r="AS68" s="880"/>
      <c r="AT68" s="880"/>
      <c r="AU68" s="880" t="s">
        <v>553</v>
      </c>
      <c r="AV68" s="880"/>
      <c r="AW68" s="880"/>
      <c r="AX68" s="880"/>
      <c r="AY68" s="880"/>
      <c r="AZ68" s="881"/>
      <c r="BA68" s="881"/>
      <c r="BB68" s="881"/>
      <c r="BC68" s="881"/>
      <c r="BD68" s="882"/>
      <c r="BE68" s="235"/>
      <c r="BF68" s="235"/>
      <c r="BG68" s="235"/>
      <c r="BH68" s="235"/>
      <c r="BI68" s="235"/>
      <c r="BJ68" s="235"/>
      <c r="BK68" s="235"/>
      <c r="BL68" s="235"/>
      <c r="BM68" s="235"/>
      <c r="BN68" s="235"/>
      <c r="BO68" s="235"/>
      <c r="BP68" s="235"/>
      <c r="BQ68" s="232">
        <v>62</v>
      </c>
      <c r="BR68" s="237"/>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24"/>
    </row>
    <row r="69" spans="1:131" ht="26.25" customHeight="1" x14ac:dyDescent="0.15">
      <c r="A69" s="232">
        <v>2</v>
      </c>
      <c r="B69" s="887" t="s">
        <v>560</v>
      </c>
      <c r="C69" s="888"/>
      <c r="D69" s="888"/>
      <c r="E69" s="888"/>
      <c r="F69" s="888"/>
      <c r="G69" s="888"/>
      <c r="H69" s="888"/>
      <c r="I69" s="888"/>
      <c r="J69" s="888"/>
      <c r="K69" s="888"/>
      <c r="L69" s="888"/>
      <c r="M69" s="888"/>
      <c r="N69" s="888"/>
      <c r="O69" s="888"/>
      <c r="P69" s="889"/>
      <c r="Q69" s="890">
        <v>83</v>
      </c>
      <c r="R69" s="844"/>
      <c r="S69" s="844"/>
      <c r="T69" s="844"/>
      <c r="U69" s="844"/>
      <c r="V69" s="844">
        <v>69</v>
      </c>
      <c r="W69" s="844"/>
      <c r="X69" s="844"/>
      <c r="Y69" s="844"/>
      <c r="Z69" s="844"/>
      <c r="AA69" s="844">
        <v>14</v>
      </c>
      <c r="AB69" s="844"/>
      <c r="AC69" s="844"/>
      <c r="AD69" s="844"/>
      <c r="AE69" s="844"/>
      <c r="AF69" s="844">
        <v>14</v>
      </c>
      <c r="AG69" s="844"/>
      <c r="AH69" s="844"/>
      <c r="AI69" s="844"/>
      <c r="AJ69" s="844"/>
      <c r="AK69" s="844" t="s">
        <v>553</v>
      </c>
      <c r="AL69" s="844"/>
      <c r="AM69" s="844"/>
      <c r="AN69" s="844"/>
      <c r="AO69" s="844"/>
      <c r="AP69" s="844" t="s">
        <v>553</v>
      </c>
      <c r="AQ69" s="844"/>
      <c r="AR69" s="844"/>
      <c r="AS69" s="844"/>
      <c r="AT69" s="844"/>
      <c r="AU69" s="844" t="s">
        <v>553</v>
      </c>
      <c r="AV69" s="844"/>
      <c r="AW69" s="844"/>
      <c r="AX69" s="844"/>
      <c r="AY69" s="844"/>
      <c r="AZ69" s="846"/>
      <c r="BA69" s="846"/>
      <c r="BB69" s="846"/>
      <c r="BC69" s="846"/>
      <c r="BD69" s="847"/>
      <c r="BE69" s="235"/>
      <c r="BF69" s="235"/>
      <c r="BG69" s="235"/>
      <c r="BH69" s="235"/>
      <c r="BI69" s="235"/>
      <c r="BJ69" s="235"/>
      <c r="BK69" s="235"/>
      <c r="BL69" s="235"/>
      <c r="BM69" s="235"/>
      <c r="BN69" s="235"/>
      <c r="BO69" s="235"/>
      <c r="BP69" s="235"/>
      <c r="BQ69" s="232">
        <v>63</v>
      </c>
      <c r="BR69" s="237"/>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24"/>
    </row>
    <row r="70" spans="1:131" ht="26.25" customHeight="1" x14ac:dyDescent="0.15">
      <c r="A70" s="232">
        <v>3</v>
      </c>
      <c r="B70" s="887" t="s">
        <v>561</v>
      </c>
      <c r="C70" s="888"/>
      <c r="D70" s="888"/>
      <c r="E70" s="888"/>
      <c r="F70" s="888"/>
      <c r="G70" s="888"/>
      <c r="H70" s="888"/>
      <c r="I70" s="888"/>
      <c r="J70" s="888"/>
      <c r="K70" s="888"/>
      <c r="L70" s="888"/>
      <c r="M70" s="888"/>
      <c r="N70" s="888"/>
      <c r="O70" s="888"/>
      <c r="P70" s="889"/>
      <c r="Q70" s="890">
        <v>6431</v>
      </c>
      <c r="R70" s="844"/>
      <c r="S70" s="844"/>
      <c r="T70" s="844"/>
      <c r="U70" s="844"/>
      <c r="V70" s="844">
        <v>6234</v>
      </c>
      <c r="W70" s="844"/>
      <c r="X70" s="844"/>
      <c r="Y70" s="844"/>
      <c r="Z70" s="844"/>
      <c r="AA70" s="844">
        <v>197</v>
      </c>
      <c r="AB70" s="844"/>
      <c r="AC70" s="844"/>
      <c r="AD70" s="844"/>
      <c r="AE70" s="844"/>
      <c r="AF70" s="844">
        <v>197</v>
      </c>
      <c r="AG70" s="844"/>
      <c r="AH70" s="844"/>
      <c r="AI70" s="844"/>
      <c r="AJ70" s="844"/>
      <c r="AK70" s="844" t="s">
        <v>553</v>
      </c>
      <c r="AL70" s="844"/>
      <c r="AM70" s="844"/>
      <c r="AN70" s="844"/>
      <c r="AO70" s="844"/>
      <c r="AP70" s="844" t="s">
        <v>553</v>
      </c>
      <c r="AQ70" s="844"/>
      <c r="AR70" s="844"/>
      <c r="AS70" s="844"/>
      <c r="AT70" s="844"/>
      <c r="AU70" s="844" t="s">
        <v>553</v>
      </c>
      <c r="AV70" s="844"/>
      <c r="AW70" s="844"/>
      <c r="AX70" s="844"/>
      <c r="AY70" s="844"/>
      <c r="AZ70" s="846"/>
      <c r="BA70" s="846"/>
      <c r="BB70" s="846"/>
      <c r="BC70" s="846"/>
      <c r="BD70" s="847"/>
      <c r="BE70" s="235"/>
      <c r="BF70" s="235"/>
      <c r="BG70" s="235"/>
      <c r="BH70" s="235"/>
      <c r="BI70" s="235"/>
      <c r="BJ70" s="235"/>
      <c r="BK70" s="235"/>
      <c r="BL70" s="235"/>
      <c r="BM70" s="235"/>
      <c r="BN70" s="235"/>
      <c r="BO70" s="235"/>
      <c r="BP70" s="235"/>
      <c r="BQ70" s="232">
        <v>64</v>
      </c>
      <c r="BR70" s="237"/>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24"/>
    </row>
    <row r="71" spans="1:131" ht="26.25" customHeight="1" x14ac:dyDescent="0.15">
      <c r="A71" s="232">
        <v>4</v>
      </c>
      <c r="B71" s="887" t="s">
        <v>562</v>
      </c>
      <c r="C71" s="888"/>
      <c r="D71" s="888"/>
      <c r="E71" s="888"/>
      <c r="F71" s="888"/>
      <c r="G71" s="888"/>
      <c r="H71" s="888"/>
      <c r="I71" s="888"/>
      <c r="J71" s="888"/>
      <c r="K71" s="888"/>
      <c r="L71" s="888"/>
      <c r="M71" s="888"/>
      <c r="N71" s="888"/>
      <c r="O71" s="888"/>
      <c r="P71" s="889"/>
      <c r="Q71" s="890">
        <v>25</v>
      </c>
      <c r="R71" s="844"/>
      <c r="S71" s="844"/>
      <c r="T71" s="844"/>
      <c r="U71" s="844"/>
      <c r="V71" s="844">
        <v>19</v>
      </c>
      <c r="W71" s="844"/>
      <c r="X71" s="844"/>
      <c r="Y71" s="844"/>
      <c r="Z71" s="844"/>
      <c r="AA71" s="844">
        <v>6</v>
      </c>
      <c r="AB71" s="844"/>
      <c r="AC71" s="844"/>
      <c r="AD71" s="844"/>
      <c r="AE71" s="844"/>
      <c r="AF71" s="844">
        <v>6</v>
      </c>
      <c r="AG71" s="844"/>
      <c r="AH71" s="844"/>
      <c r="AI71" s="844"/>
      <c r="AJ71" s="844"/>
      <c r="AK71" s="844" t="s">
        <v>552</v>
      </c>
      <c r="AL71" s="844"/>
      <c r="AM71" s="844"/>
      <c r="AN71" s="844"/>
      <c r="AO71" s="844"/>
      <c r="AP71" s="844" t="s">
        <v>553</v>
      </c>
      <c r="AQ71" s="844"/>
      <c r="AR71" s="844"/>
      <c r="AS71" s="844"/>
      <c r="AT71" s="844"/>
      <c r="AU71" s="844" t="s">
        <v>553</v>
      </c>
      <c r="AV71" s="844"/>
      <c r="AW71" s="844"/>
      <c r="AX71" s="844"/>
      <c r="AY71" s="844"/>
      <c r="AZ71" s="846"/>
      <c r="BA71" s="846"/>
      <c r="BB71" s="846"/>
      <c r="BC71" s="846"/>
      <c r="BD71" s="847"/>
      <c r="BE71" s="235"/>
      <c r="BF71" s="235"/>
      <c r="BG71" s="235"/>
      <c r="BH71" s="235"/>
      <c r="BI71" s="235"/>
      <c r="BJ71" s="235"/>
      <c r="BK71" s="235"/>
      <c r="BL71" s="235"/>
      <c r="BM71" s="235"/>
      <c r="BN71" s="235"/>
      <c r="BO71" s="235"/>
      <c r="BP71" s="235"/>
      <c r="BQ71" s="232">
        <v>65</v>
      </c>
      <c r="BR71" s="237"/>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24"/>
    </row>
    <row r="72" spans="1:131" ht="26.25" customHeight="1" x14ac:dyDescent="0.15">
      <c r="A72" s="232">
        <v>5</v>
      </c>
      <c r="B72" s="887" t="s">
        <v>563</v>
      </c>
      <c r="C72" s="888"/>
      <c r="D72" s="888"/>
      <c r="E72" s="888"/>
      <c r="F72" s="888"/>
      <c r="G72" s="888"/>
      <c r="H72" s="888"/>
      <c r="I72" s="888"/>
      <c r="J72" s="888"/>
      <c r="K72" s="888"/>
      <c r="L72" s="888"/>
      <c r="M72" s="888"/>
      <c r="N72" s="888"/>
      <c r="O72" s="888"/>
      <c r="P72" s="889"/>
      <c r="Q72" s="890">
        <v>7225</v>
      </c>
      <c r="R72" s="844"/>
      <c r="S72" s="844"/>
      <c r="T72" s="844"/>
      <c r="U72" s="844"/>
      <c r="V72" s="844">
        <v>7094</v>
      </c>
      <c r="W72" s="844"/>
      <c r="X72" s="844"/>
      <c r="Y72" s="844"/>
      <c r="Z72" s="844"/>
      <c r="AA72" s="844">
        <v>131</v>
      </c>
      <c r="AB72" s="844"/>
      <c r="AC72" s="844"/>
      <c r="AD72" s="844"/>
      <c r="AE72" s="844"/>
      <c r="AF72" s="844">
        <v>131</v>
      </c>
      <c r="AG72" s="844"/>
      <c r="AH72" s="844"/>
      <c r="AI72" s="844"/>
      <c r="AJ72" s="844"/>
      <c r="AK72" s="844">
        <v>126</v>
      </c>
      <c r="AL72" s="844"/>
      <c r="AM72" s="844"/>
      <c r="AN72" s="844"/>
      <c r="AO72" s="844"/>
      <c r="AP72" s="844">
        <v>4032</v>
      </c>
      <c r="AQ72" s="844"/>
      <c r="AR72" s="844"/>
      <c r="AS72" s="844"/>
      <c r="AT72" s="844"/>
      <c r="AU72" s="844">
        <v>141</v>
      </c>
      <c r="AV72" s="844"/>
      <c r="AW72" s="844"/>
      <c r="AX72" s="844"/>
      <c r="AY72" s="844"/>
      <c r="AZ72" s="846"/>
      <c r="BA72" s="846"/>
      <c r="BB72" s="846"/>
      <c r="BC72" s="846"/>
      <c r="BD72" s="847"/>
      <c r="BE72" s="235"/>
      <c r="BF72" s="235"/>
      <c r="BG72" s="235"/>
      <c r="BH72" s="235"/>
      <c r="BI72" s="235"/>
      <c r="BJ72" s="235"/>
      <c r="BK72" s="235"/>
      <c r="BL72" s="235"/>
      <c r="BM72" s="235"/>
      <c r="BN72" s="235"/>
      <c r="BO72" s="235"/>
      <c r="BP72" s="235"/>
      <c r="BQ72" s="232">
        <v>66</v>
      </c>
      <c r="BR72" s="237"/>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24"/>
    </row>
    <row r="73" spans="1:131" ht="26.25" customHeight="1" x14ac:dyDescent="0.15">
      <c r="A73" s="232">
        <v>6</v>
      </c>
      <c r="B73" s="887" t="s">
        <v>564</v>
      </c>
      <c r="C73" s="888"/>
      <c r="D73" s="888"/>
      <c r="E73" s="888"/>
      <c r="F73" s="888"/>
      <c r="G73" s="888"/>
      <c r="H73" s="888"/>
      <c r="I73" s="888"/>
      <c r="J73" s="888"/>
      <c r="K73" s="888"/>
      <c r="L73" s="888"/>
      <c r="M73" s="888"/>
      <c r="N73" s="888"/>
      <c r="O73" s="888"/>
      <c r="P73" s="889"/>
      <c r="Q73" s="890">
        <v>1548</v>
      </c>
      <c r="R73" s="844"/>
      <c r="S73" s="844"/>
      <c r="T73" s="844"/>
      <c r="U73" s="844"/>
      <c r="V73" s="844">
        <v>1492</v>
      </c>
      <c r="W73" s="844"/>
      <c r="X73" s="844"/>
      <c r="Y73" s="844"/>
      <c r="Z73" s="844"/>
      <c r="AA73" s="844">
        <v>55</v>
      </c>
      <c r="AB73" s="844"/>
      <c r="AC73" s="844"/>
      <c r="AD73" s="844"/>
      <c r="AE73" s="844"/>
      <c r="AF73" s="844">
        <v>55</v>
      </c>
      <c r="AG73" s="844"/>
      <c r="AH73" s="844"/>
      <c r="AI73" s="844"/>
      <c r="AJ73" s="844"/>
      <c r="AK73" s="844" t="s">
        <v>573</v>
      </c>
      <c r="AL73" s="844"/>
      <c r="AM73" s="844"/>
      <c r="AN73" s="844"/>
      <c r="AO73" s="844"/>
      <c r="AP73" s="844">
        <v>721</v>
      </c>
      <c r="AQ73" s="844"/>
      <c r="AR73" s="844"/>
      <c r="AS73" s="844"/>
      <c r="AT73" s="844"/>
      <c r="AU73" s="844">
        <v>23</v>
      </c>
      <c r="AV73" s="844"/>
      <c r="AW73" s="844"/>
      <c r="AX73" s="844"/>
      <c r="AY73" s="844"/>
      <c r="AZ73" s="846"/>
      <c r="BA73" s="846"/>
      <c r="BB73" s="846"/>
      <c r="BC73" s="846"/>
      <c r="BD73" s="847"/>
      <c r="BE73" s="235"/>
      <c r="BF73" s="235"/>
      <c r="BG73" s="235"/>
      <c r="BH73" s="235"/>
      <c r="BI73" s="235"/>
      <c r="BJ73" s="235"/>
      <c r="BK73" s="235"/>
      <c r="BL73" s="235"/>
      <c r="BM73" s="235"/>
      <c r="BN73" s="235"/>
      <c r="BO73" s="235"/>
      <c r="BP73" s="235"/>
      <c r="BQ73" s="232">
        <v>67</v>
      </c>
      <c r="BR73" s="237"/>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24"/>
    </row>
    <row r="74" spans="1:131" ht="26.25" customHeight="1" x14ac:dyDescent="0.15">
      <c r="A74" s="232">
        <v>7</v>
      </c>
      <c r="B74" s="887" t="s">
        <v>565</v>
      </c>
      <c r="C74" s="888"/>
      <c r="D74" s="888"/>
      <c r="E74" s="888"/>
      <c r="F74" s="888"/>
      <c r="G74" s="888"/>
      <c r="H74" s="888"/>
      <c r="I74" s="888"/>
      <c r="J74" s="888"/>
      <c r="K74" s="888"/>
      <c r="L74" s="888"/>
      <c r="M74" s="888"/>
      <c r="N74" s="888"/>
      <c r="O74" s="888"/>
      <c r="P74" s="889"/>
      <c r="Q74" s="890">
        <v>406</v>
      </c>
      <c r="R74" s="844"/>
      <c r="S74" s="844"/>
      <c r="T74" s="844"/>
      <c r="U74" s="844"/>
      <c r="V74" s="844">
        <v>324</v>
      </c>
      <c r="W74" s="844"/>
      <c r="X74" s="844"/>
      <c r="Y74" s="844"/>
      <c r="Z74" s="844"/>
      <c r="AA74" s="844">
        <v>82</v>
      </c>
      <c r="AB74" s="844"/>
      <c r="AC74" s="844"/>
      <c r="AD74" s="844"/>
      <c r="AE74" s="844"/>
      <c r="AF74" s="844">
        <v>82</v>
      </c>
      <c r="AG74" s="844"/>
      <c r="AH74" s="844"/>
      <c r="AI74" s="844"/>
      <c r="AJ74" s="844"/>
      <c r="AK74" s="844" t="s">
        <v>553</v>
      </c>
      <c r="AL74" s="844"/>
      <c r="AM74" s="844"/>
      <c r="AN74" s="844"/>
      <c r="AO74" s="844"/>
      <c r="AP74" s="844" t="s">
        <v>553</v>
      </c>
      <c r="AQ74" s="844"/>
      <c r="AR74" s="844"/>
      <c r="AS74" s="844"/>
      <c r="AT74" s="844"/>
      <c r="AU74" s="844" t="s">
        <v>553</v>
      </c>
      <c r="AV74" s="844"/>
      <c r="AW74" s="844"/>
      <c r="AX74" s="844"/>
      <c r="AY74" s="844"/>
      <c r="AZ74" s="846"/>
      <c r="BA74" s="846"/>
      <c r="BB74" s="846"/>
      <c r="BC74" s="846"/>
      <c r="BD74" s="847"/>
      <c r="BE74" s="235"/>
      <c r="BF74" s="235"/>
      <c r="BG74" s="235"/>
      <c r="BH74" s="235"/>
      <c r="BI74" s="235"/>
      <c r="BJ74" s="235"/>
      <c r="BK74" s="235"/>
      <c r="BL74" s="235"/>
      <c r="BM74" s="235"/>
      <c r="BN74" s="235"/>
      <c r="BO74" s="235"/>
      <c r="BP74" s="235"/>
      <c r="BQ74" s="232">
        <v>68</v>
      </c>
      <c r="BR74" s="237"/>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24"/>
    </row>
    <row r="75" spans="1:131" ht="26.25" customHeight="1" x14ac:dyDescent="0.15">
      <c r="A75" s="232">
        <v>8</v>
      </c>
      <c r="B75" s="887" t="s">
        <v>566</v>
      </c>
      <c r="C75" s="888"/>
      <c r="D75" s="888"/>
      <c r="E75" s="888"/>
      <c r="F75" s="888"/>
      <c r="G75" s="888"/>
      <c r="H75" s="888"/>
      <c r="I75" s="888"/>
      <c r="J75" s="888"/>
      <c r="K75" s="888"/>
      <c r="L75" s="888"/>
      <c r="M75" s="888"/>
      <c r="N75" s="888"/>
      <c r="O75" s="888"/>
      <c r="P75" s="889"/>
      <c r="Q75" s="891">
        <v>161934</v>
      </c>
      <c r="R75" s="892"/>
      <c r="S75" s="892"/>
      <c r="T75" s="892"/>
      <c r="U75" s="848"/>
      <c r="V75" s="893">
        <v>158460</v>
      </c>
      <c r="W75" s="892"/>
      <c r="X75" s="892"/>
      <c r="Y75" s="892"/>
      <c r="Z75" s="848"/>
      <c r="AA75" s="893">
        <v>3473</v>
      </c>
      <c r="AB75" s="892"/>
      <c r="AC75" s="892"/>
      <c r="AD75" s="892"/>
      <c r="AE75" s="848"/>
      <c r="AF75" s="893">
        <v>3473</v>
      </c>
      <c r="AG75" s="892"/>
      <c r="AH75" s="892"/>
      <c r="AI75" s="892"/>
      <c r="AJ75" s="848"/>
      <c r="AK75" s="893">
        <v>1726</v>
      </c>
      <c r="AL75" s="892"/>
      <c r="AM75" s="892"/>
      <c r="AN75" s="892"/>
      <c r="AO75" s="848"/>
      <c r="AP75" s="893" t="s">
        <v>553</v>
      </c>
      <c r="AQ75" s="892"/>
      <c r="AR75" s="892"/>
      <c r="AS75" s="892"/>
      <c r="AT75" s="848"/>
      <c r="AU75" s="893" t="s">
        <v>553</v>
      </c>
      <c r="AV75" s="892"/>
      <c r="AW75" s="892"/>
      <c r="AX75" s="892"/>
      <c r="AY75" s="848"/>
      <c r="AZ75" s="846"/>
      <c r="BA75" s="846"/>
      <c r="BB75" s="846"/>
      <c r="BC75" s="846"/>
      <c r="BD75" s="847"/>
      <c r="BE75" s="235"/>
      <c r="BF75" s="235"/>
      <c r="BG75" s="235"/>
      <c r="BH75" s="235"/>
      <c r="BI75" s="235"/>
      <c r="BJ75" s="235"/>
      <c r="BK75" s="235"/>
      <c r="BL75" s="235"/>
      <c r="BM75" s="235"/>
      <c r="BN75" s="235"/>
      <c r="BO75" s="235"/>
      <c r="BP75" s="235"/>
      <c r="BQ75" s="232">
        <v>69</v>
      </c>
      <c r="BR75" s="237"/>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24"/>
    </row>
    <row r="76" spans="1:131" ht="26.25" customHeight="1" x14ac:dyDescent="0.15">
      <c r="A76" s="232">
        <v>9</v>
      </c>
      <c r="B76" s="887"/>
      <c r="C76" s="888"/>
      <c r="D76" s="888"/>
      <c r="E76" s="888"/>
      <c r="F76" s="888"/>
      <c r="G76" s="888"/>
      <c r="H76" s="888"/>
      <c r="I76" s="888"/>
      <c r="J76" s="888"/>
      <c r="K76" s="888"/>
      <c r="L76" s="888"/>
      <c r="M76" s="888"/>
      <c r="N76" s="888"/>
      <c r="O76" s="888"/>
      <c r="P76" s="889"/>
      <c r="Q76" s="891"/>
      <c r="R76" s="892"/>
      <c r="S76" s="892"/>
      <c r="T76" s="892"/>
      <c r="U76" s="848"/>
      <c r="V76" s="893"/>
      <c r="W76" s="892"/>
      <c r="X76" s="892"/>
      <c r="Y76" s="892"/>
      <c r="Z76" s="848"/>
      <c r="AA76" s="893"/>
      <c r="AB76" s="892"/>
      <c r="AC76" s="892"/>
      <c r="AD76" s="892"/>
      <c r="AE76" s="848"/>
      <c r="AF76" s="893"/>
      <c r="AG76" s="892"/>
      <c r="AH76" s="892"/>
      <c r="AI76" s="892"/>
      <c r="AJ76" s="848"/>
      <c r="AK76" s="893"/>
      <c r="AL76" s="892"/>
      <c r="AM76" s="892"/>
      <c r="AN76" s="892"/>
      <c r="AO76" s="848"/>
      <c r="AP76" s="893"/>
      <c r="AQ76" s="892"/>
      <c r="AR76" s="892"/>
      <c r="AS76" s="892"/>
      <c r="AT76" s="848"/>
      <c r="AU76" s="893"/>
      <c r="AV76" s="892"/>
      <c r="AW76" s="892"/>
      <c r="AX76" s="892"/>
      <c r="AY76" s="848"/>
      <c r="AZ76" s="846"/>
      <c r="BA76" s="846"/>
      <c r="BB76" s="846"/>
      <c r="BC76" s="846"/>
      <c r="BD76" s="847"/>
      <c r="BE76" s="235"/>
      <c r="BF76" s="235"/>
      <c r="BG76" s="235"/>
      <c r="BH76" s="235"/>
      <c r="BI76" s="235"/>
      <c r="BJ76" s="235"/>
      <c r="BK76" s="235"/>
      <c r="BL76" s="235"/>
      <c r="BM76" s="235"/>
      <c r="BN76" s="235"/>
      <c r="BO76" s="235"/>
      <c r="BP76" s="235"/>
      <c r="BQ76" s="232">
        <v>70</v>
      </c>
      <c r="BR76" s="237"/>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24"/>
    </row>
    <row r="77" spans="1:131" ht="26.25" customHeight="1" x14ac:dyDescent="0.15">
      <c r="A77" s="232">
        <v>10</v>
      </c>
      <c r="B77" s="887"/>
      <c r="C77" s="888"/>
      <c r="D77" s="888"/>
      <c r="E77" s="888"/>
      <c r="F77" s="888"/>
      <c r="G77" s="888"/>
      <c r="H77" s="888"/>
      <c r="I77" s="888"/>
      <c r="J77" s="888"/>
      <c r="K77" s="888"/>
      <c r="L77" s="888"/>
      <c r="M77" s="888"/>
      <c r="N77" s="888"/>
      <c r="O77" s="888"/>
      <c r="P77" s="889"/>
      <c r="Q77" s="891"/>
      <c r="R77" s="892"/>
      <c r="S77" s="892"/>
      <c r="T77" s="892"/>
      <c r="U77" s="848"/>
      <c r="V77" s="893"/>
      <c r="W77" s="892"/>
      <c r="X77" s="892"/>
      <c r="Y77" s="892"/>
      <c r="Z77" s="848"/>
      <c r="AA77" s="893"/>
      <c r="AB77" s="892"/>
      <c r="AC77" s="892"/>
      <c r="AD77" s="892"/>
      <c r="AE77" s="848"/>
      <c r="AF77" s="893"/>
      <c r="AG77" s="892"/>
      <c r="AH77" s="892"/>
      <c r="AI77" s="892"/>
      <c r="AJ77" s="848"/>
      <c r="AK77" s="893"/>
      <c r="AL77" s="892"/>
      <c r="AM77" s="892"/>
      <c r="AN77" s="892"/>
      <c r="AO77" s="848"/>
      <c r="AP77" s="893"/>
      <c r="AQ77" s="892"/>
      <c r="AR77" s="892"/>
      <c r="AS77" s="892"/>
      <c r="AT77" s="848"/>
      <c r="AU77" s="893"/>
      <c r="AV77" s="892"/>
      <c r="AW77" s="892"/>
      <c r="AX77" s="892"/>
      <c r="AY77" s="848"/>
      <c r="AZ77" s="846"/>
      <c r="BA77" s="846"/>
      <c r="BB77" s="846"/>
      <c r="BC77" s="846"/>
      <c r="BD77" s="847"/>
      <c r="BE77" s="235"/>
      <c r="BF77" s="235"/>
      <c r="BG77" s="235"/>
      <c r="BH77" s="235"/>
      <c r="BI77" s="235"/>
      <c r="BJ77" s="235"/>
      <c r="BK77" s="235"/>
      <c r="BL77" s="235"/>
      <c r="BM77" s="235"/>
      <c r="BN77" s="235"/>
      <c r="BO77" s="235"/>
      <c r="BP77" s="235"/>
      <c r="BQ77" s="232">
        <v>71</v>
      </c>
      <c r="BR77" s="237"/>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24"/>
    </row>
    <row r="78" spans="1:131" ht="26.25" customHeight="1" x14ac:dyDescent="0.15">
      <c r="A78" s="232">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35"/>
      <c r="BF78" s="235"/>
      <c r="BG78" s="235"/>
      <c r="BH78" s="235"/>
      <c r="BI78" s="235"/>
      <c r="BJ78" s="224"/>
      <c r="BK78" s="224"/>
      <c r="BL78" s="224"/>
      <c r="BM78" s="224"/>
      <c r="BN78" s="224"/>
      <c r="BO78" s="235"/>
      <c r="BP78" s="235"/>
      <c r="BQ78" s="232">
        <v>72</v>
      </c>
      <c r="BR78" s="237"/>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24"/>
    </row>
    <row r="79" spans="1:131" ht="26.25" customHeight="1" x14ac:dyDescent="0.15">
      <c r="A79" s="232">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35"/>
      <c r="BF79" s="235"/>
      <c r="BG79" s="235"/>
      <c r="BH79" s="235"/>
      <c r="BI79" s="235"/>
      <c r="BJ79" s="224"/>
      <c r="BK79" s="224"/>
      <c r="BL79" s="224"/>
      <c r="BM79" s="224"/>
      <c r="BN79" s="224"/>
      <c r="BO79" s="235"/>
      <c r="BP79" s="235"/>
      <c r="BQ79" s="232">
        <v>73</v>
      </c>
      <c r="BR79" s="237"/>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24"/>
    </row>
    <row r="80" spans="1:131" ht="26.25" customHeight="1" x14ac:dyDescent="0.15">
      <c r="A80" s="232">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35"/>
      <c r="BF80" s="235"/>
      <c r="BG80" s="235"/>
      <c r="BH80" s="235"/>
      <c r="BI80" s="235"/>
      <c r="BJ80" s="235"/>
      <c r="BK80" s="235"/>
      <c r="BL80" s="235"/>
      <c r="BM80" s="235"/>
      <c r="BN80" s="235"/>
      <c r="BO80" s="235"/>
      <c r="BP80" s="235"/>
      <c r="BQ80" s="232">
        <v>74</v>
      </c>
      <c r="BR80" s="237"/>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24"/>
    </row>
    <row r="81" spans="1:131" ht="26.25" customHeight="1" x14ac:dyDescent="0.15">
      <c r="A81" s="232">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35"/>
      <c r="BF81" s="235"/>
      <c r="BG81" s="235"/>
      <c r="BH81" s="235"/>
      <c r="BI81" s="235"/>
      <c r="BJ81" s="235"/>
      <c r="BK81" s="235"/>
      <c r="BL81" s="235"/>
      <c r="BM81" s="235"/>
      <c r="BN81" s="235"/>
      <c r="BO81" s="235"/>
      <c r="BP81" s="235"/>
      <c r="BQ81" s="232">
        <v>75</v>
      </c>
      <c r="BR81" s="237"/>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24"/>
    </row>
    <row r="82" spans="1:131" ht="26.25" customHeight="1" x14ac:dyDescent="0.15">
      <c r="A82" s="232">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35"/>
      <c r="BF82" s="235"/>
      <c r="BG82" s="235"/>
      <c r="BH82" s="235"/>
      <c r="BI82" s="235"/>
      <c r="BJ82" s="235"/>
      <c r="BK82" s="235"/>
      <c r="BL82" s="235"/>
      <c r="BM82" s="235"/>
      <c r="BN82" s="235"/>
      <c r="BO82" s="235"/>
      <c r="BP82" s="235"/>
      <c r="BQ82" s="232">
        <v>76</v>
      </c>
      <c r="BR82" s="237"/>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24"/>
    </row>
    <row r="83" spans="1:131" ht="26.25" customHeight="1" x14ac:dyDescent="0.15">
      <c r="A83" s="232">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35"/>
      <c r="BF83" s="235"/>
      <c r="BG83" s="235"/>
      <c r="BH83" s="235"/>
      <c r="BI83" s="235"/>
      <c r="BJ83" s="235"/>
      <c r="BK83" s="235"/>
      <c r="BL83" s="235"/>
      <c r="BM83" s="235"/>
      <c r="BN83" s="235"/>
      <c r="BO83" s="235"/>
      <c r="BP83" s="235"/>
      <c r="BQ83" s="232">
        <v>77</v>
      </c>
      <c r="BR83" s="237"/>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24"/>
    </row>
    <row r="84" spans="1:131" ht="26.25" customHeight="1" x14ac:dyDescent="0.15">
      <c r="A84" s="232">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35"/>
      <c r="BF84" s="235"/>
      <c r="BG84" s="235"/>
      <c r="BH84" s="235"/>
      <c r="BI84" s="235"/>
      <c r="BJ84" s="235"/>
      <c r="BK84" s="235"/>
      <c r="BL84" s="235"/>
      <c r="BM84" s="235"/>
      <c r="BN84" s="235"/>
      <c r="BO84" s="235"/>
      <c r="BP84" s="235"/>
      <c r="BQ84" s="232">
        <v>78</v>
      </c>
      <c r="BR84" s="237"/>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24"/>
    </row>
    <row r="85" spans="1:131" ht="26.25" customHeight="1" x14ac:dyDescent="0.15">
      <c r="A85" s="232">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35"/>
      <c r="BF85" s="235"/>
      <c r="BG85" s="235"/>
      <c r="BH85" s="235"/>
      <c r="BI85" s="235"/>
      <c r="BJ85" s="235"/>
      <c r="BK85" s="235"/>
      <c r="BL85" s="235"/>
      <c r="BM85" s="235"/>
      <c r="BN85" s="235"/>
      <c r="BO85" s="235"/>
      <c r="BP85" s="235"/>
      <c r="BQ85" s="232">
        <v>79</v>
      </c>
      <c r="BR85" s="237"/>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24"/>
    </row>
    <row r="86" spans="1:131" ht="26.25" customHeight="1" x14ac:dyDescent="0.15">
      <c r="A86" s="232">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35"/>
      <c r="BF86" s="235"/>
      <c r="BG86" s="235"/>
      <c r="BH86" s="235"/>
      <c r="BI86" s="235"/>
      <c r="BJ86" s="235"/>
      <c r="BK86" s="235"/>
      <c r="BL86" s="235"/>
      <c r="BM86" s="235"/>
      <c r="BN86" s="235"/>
      <c r="BO86" s="235"/>
      <c r="BP86" s="235"/>
      <c r="BQ86" s="232">
        <v>80</v>
      </c>
      <c r="BR86" s="237"/>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24"/>
    </row>
    <row r="87" spans="1:131" ht="26.25" customHeight="1" x14ac:dyDescent="0.15">
      <c r="A87" s="238">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35"/>
      <c r="BF87" s="235"/>
      <c r="BG87" s="235"/>
      <c r="BH87" s="235"/>
      <c r="BI87" s="235"/>
      <c r="BJ87" s="235"/>
      <c r="BK87" s="235"/>
      <c r="BL87" s="235"/>
      <c r="BM87" s="235"/>
      <c r="BN87" s="235"/>
      <c r="BO87" s="235"/>
      <c r="BP87" s="235"/>
      <c r="BQ87" s="232">
        <v>81</v>
      </c>
      <c r="BR87" s="237"/>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24"/>
    </row>
    <row r="88" spans="1:131" ht="26.25" customHeight="1" thickBot="1" x14ac:dyDescent="0.2">
      <c r="A88" s="234" t="s">
        <v>376</v>
      </c>
      <c r="B88" s="802" t="s">
        <v>404</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3961</v>
      </c>
      <c r="AG88" s="858"/>
      <c r="AH88" s="858"/>
      <c r="AI88" s="858"/>
      <c r="AJ88" s="858"/>
      <c r="AK88" s="855"/>
      <c r="AL88" s="855"/>
      <c r="AM88" s="855"/>
      <c r="AN88" s="855"/>
      <c r="AO88" s="855"/>
      <c r="AP88" s="858">
        <v>4753</v>
      </c>
      <c r="AQ88" s="858"/>
      <c r="AR88" s="858"/>
      <c r="AS88" s="858"/>
      <c r="AT88" s="858"/>
      <c r="AU88" s="858">
        <v>164</v>
      </c>
      <c r="AV88" s="858"/>
      <c r="AW88" s="858"/>
      <c r="AX88" s="858"/>
      <c r="AY88" s="858"/>
      <c r="AZ88" s="863"/>
      <c r="BA88" s="863"/>
      <c r="BB88" s="863"/>
      <c r="BC88" s="863"/>
      <c r="BD88" s="864"/>
      <c r="BE88" s="235"/>
      <c r="BF88" s="235"/>
      <c r="BG88" s="235"/>
      <c r="BH88" s="235"/>
      <c r="BI88" s="235"/>
      <c r="BJ88" s="235"/>
      <c r="BK88" s="235"/>
      <c r="BL88" s="235"/>
      <c r="BM88" s="235"/>
      <c r="BN88" s="235"/>
      <c r="BO88" s="235"/>
      <c r="BP88" s="235"/>
      <c r="BQ88" s="232">
        <v>82</v>
      </c>
      <c r="BR88" s="237"/>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802" t="s">
        <v>405</v>
      </c>
      <c r="BS102" s="803"/>
      <c r="BT102" s="803"/>
      <c r="BU102" s="803"/>
      <c r="BV102" s="803"/>
      <c r="BW102" s="803"/>
      <c r="BX102" s="803"/>
      <c r="BY102" s="803"/>
      <c r="BZ102" s="803"/>
      <c r="CA102" s="803"/>
      <c r="CB102" s="803"/>
      <c r="CC102" s="803"/>
      <c r="CD102" s="803"/>
      <c r="CE102" s="803"/>
      <c r="CF102" s="803"/>
      <c r="CG102" s="804"/>
      <c r="CH102" s="901"/>
      <c r="CI102" s="902"/>
      <c r="CJ102" s="902"/>
      <c r="CK102" s="902"/>
      <c r="CL102" s="903"/>
      <c r="CM102" s="901"/>
      <c r="CN102" s="902"/>
      <c r="CO102" s="902"/>
      <c r="CP102" s="902"/>
      <c r="CQ102" s="903"/>
      <c r="CR102" s="904">
        <v>95</v>
      </c>
      <c r="CS102" s="866"/>
      <c r="CT102" s="866"/>
      <c r="CU102" s="866"/>
      <c r="CV102" s="905"/>
      <c r="CW102" s="904">
        <v>42</v>
      </c>
      <c r="CX102" s="866"/>
      <c r="CY102" s="866"/>
      <c r="CZ102" s="866"/>
      <c r="DA102" s="905"/>
      <c r="DB102" s="904" t="s">
        <v>575</v>
      </c>
      <c r="DC102" s="866"/>
      <c r="DD102" s="866"/>
      <c r="DE102" s="866"/>
      <c r="DF102" s="905"/>
      <c r="DG102" s="904">
        <v>12</v>
      </c>
      <c r="DH102" s="866"/>
      <c r="DI102" s="866"/>
      <c r="DJ102" s="866"/>
      <c r="DK102" s="905"/>
      <c r="DL102" s="904" t="s">
        <v>576</v>
      </c>
      <c r="DM102" s="866"/>
      <c r="DN102" s="866"/>
      <c r="DO102" s="866"/>
      <c r="DP102" s="905"/>
      <c r="DQ102" s="904" t="s">
        <v>577</v>
      </c>
      <c r="DR102" s="866"/>
      <c r="DS102" s="866"/>
      <c r="DT102" s="866"/>
      <c r="DU102" s="905"/>
      <c r="DV102" s="802"/>
      <c r="DW102" s="803"/>
      <c r="DX102" s="803"/>
      <c r="DY102" s="803"/>
      <c r="DZ102" s="928"/>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9" t="s">
        <v>406</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30" t="s">
        <v>407</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408</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409</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1" t="s">
        <v>410</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411</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24" customFormat="1" ht="26.25" customHeight="1" x14ac:dyDescent="0.15">
      <c r="A109" s="926" t="s">
        <v>412</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413</v>
      </c>
      <c r="AB109" s="907"/>
      <c r="AC109" s="907"/>
      <c r="AD109" s="907"/>
      <c r="AE109" s="908"/>
      <c r="AF109" s="906" t="s">
        <v>414</v>
      </c>
      <c r="AG109" s="907"/>
      <c r="AH109" s="907"/>
      <c r="AI109" s="907"/>
      <c r="AJ109" s="908"/>
      <c r="AK109" s="906" t="s">
        <v>294</v>
      </c>
      <c r="AL109" s="907"/>
      <c r="AM109" s="907"/>
      <c r="AN109" s="907"/>
      <c r="AO109" s="908"/>
      <c r="AP109" s="906" t="s">
        <v>415</v>
      </c>
      <c r="AQ109" s="907"/>
      <c r="AR109" s="907"/>
      <c r="AS109" s="907"/>
      <c r="AT109" s="909"/>
      <c r="AU109" s="926" t="s">
        <v>412</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413</v>
      </c>
      <c r="BR109" s="907"/>
      <c r="BS109" s="907"/>
      <c r="BT109" s="907"/>
      <c r="BU109" s="908"/>
      <c r="BV109" s="906" t="s">
        <v>414</v>
      </c>
      <c r="BW109" s="907"/>
      <c r="BX109" s="907"/>
      <c r="BY109" s="907"/>
      <c r="BZ109" s="908"/>
      <c r="CA109" s="906" t="s">
        <v>294</v>
      </c>
      <c r="CB109" s="907"/>
      <c r="CC109" s="907"/>
      <c r="CD109" s="907"/>
      <c r="CE109" s="908"/>
      <c r="CF109" s="927" t="s">
        <v>415</v>
      </c>
      <c r="CG109" s="927"/>
      <c r="CH109" s="927"/>
      <c r="CI109" s="927"/>
      <c r="CJ109" s="927"/>
      <c r="CK109" s="906" t="s">
        <v>416</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413</v>
      </c>
      <c r="DH109" s="907"/>
      <c r="DI109" s="907"/>
      <c r="DJ109" s="907"/>
      <c r="DK109" s="908"/>
      <c r="DL109" s="906" t="s">
        <v>414</v>
      </c>
      <c r="DM109" s="907"/>
      <c r="DN109" s="907"/>
      <c r="DO109" s="907"/>
      <c r="DP109" s="908"/>
      <c r="DQ109" s="906" t="s">
        <v>294</v>
      </c>
      <c r="DR109" s="907"/>
      <c r="DS109" s="907"/>
      <c r="DT109" s="907"/>
      <c r="DU109" s="908"/>
      <c r="DV109" s="906" t="s">
        <v>415</v>
      </c>
      <c r="DW109" s="907"/>
      <c r="DX109" s="907"/>
      <c r="DY109" s="907"/>
      <c r="DZ109" s="909"/>
    </row>
    <row r="110" spans="1:131" s="224" customFormat="1" ht="26.25" customHeight="1" x14ac:dyDescent="0.15">
      <c r="A110" s="910" t="s">
        <v>417</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890283</v>
      </c>
      <c r="AB110" s="914"/>
      <c r="AC110" s="914"/>
      <c r="AD110" s="914"/>
      <c r="AE110" s="915"/>
      <c r="AF110" s="916">
        <v>941488</v>
      </c>
      <c r="AG110" s="914"/>
      <c r="AH110" s="914"/>
      <c r="AI110" s="914"/>
      <c r="AJ110" s="915"/>
      <c r="AK110" s="916">
        <v>910986</v>
      </c>
      <c r="AL110" s="914"/>
      <c r="AM110" s="914"/>
      <c r="AN110" s="914"/>
      <c r="AO110" s="915"/>
      <c r="AP110" s="917">
        <v>24.7</v>
      </c>
      <c r="AQ110" s="918"/>
      <c r="AR110" s="918"/>
      <c r="AS110" s="918"/>
      <c r="AT110" s="919"/>
      <c r="AU110" s="920" t="s">
        <v>69</v>
      </c>
      <c r="AV110" s="921"/>
      <c r="AW110" s="921"/>
      <c r="AX110" s="921"/>
      <c r="AY110" s="921"/>
      <c r="AZ110" s="943" t="s">
        <v>418</v>
      </c>
      <c r="BA110" s="911"/>
      <c r="BB110" s="911"/>
      <c r="BC110" s="911"/>
      <c r="BD110" s="911"/>
      <c r="BE110" s="911"/>
      <c r="BF110" s="911"/>
      <c r="BG110" s="911"/>
      <c r="BH110" s="911"/>
      <c r="BI110" s="911"/>
      <c r="BJ110" s="911"/>
      <c r="BK110" s="911"/>
      <c r="BL110" s="911"/>
      <c r="BM110" s="911"/>
      <c r="BN110" s="911"/>
      <c r="BO110" s="911"/>
      <c r="BP110" s="912"/>
      <c r="BQ110" s="944">
        <v>7880316</v>
      </c>
      <c r="BR110" s="945"/>
      <c r="BS110" s="945"/>
      <c r="BT110" s="945"/>
      <c r="BU110" s="945"/>
      <c r="BV110" s="945">
        <v>7401155</v>
      </c>
      <c r="BW110" s="945"/>
      <c r="BX110" s="945"/>
      <c r="BY110" s="945"/>
      <c r="BZ110" s="945"/>
      <c r="CA110" s="945">
        <v>7019855</v>
      </c>
      <c r="CB110" s="945"/>
      <c r="CC110" s="945"/>
      <c r="CD110" s="945"/>
      <c r="CE110" s="945"/>
      <c r="CF110" s="958">
        <v>190.6</v>
      </c>
      <c r="CG110" s="959"/>
      <c r="CH110" s="959"/>
      <c r="CI110" s="959"/>
      <c r="CJ110" s="959"/>
      <c r="CK110" s="960" t="s">
        <v>419</v>
      </c>
      <c r="CL110" s="961"/>
      <c r="CM110" s="943" t="s">
        <v>420</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24" customFormat="1" ht="26.25" customHeight="1" x14ac:dyDescent="0.15">
      <c r="A111" s="948" t="s">
        <v>421</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422</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t="s">
        <v>122</v>
      </c>
      <c r="BW111" s="940"/>
      <c r="BX111" s="940"/>
      <c r="BY111" s="940"/>
      <c r="BZ111" s="940"/>
      <c r="CA111" s="940" t="s">
        <v>122</v>
      </c>
      <c r="CB111" s="940"/>
      <c r="CC111" s="940"/>
      <c r="CD111" s="940"/>
      <c r="CE111" s="940"/>
      <c r="CF111" s="934" t="s">
        <v>122</v>
      </c>
      <c r="CG111" s="935"/>
      <c r="CH111" s="935"/>
      <c r="CI111" s="935"/>
      <c r="CJ111" s="935"/>
      <c r="CK111" s="962"/>
      <c r="CL111" s="963"/>
      <c r="CM111" s="936" t="s">
        <v>423</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24" customFormat="1" ht="26.25" customHeight="1" x14ac:dyDescent="0.15">
      <c r="A112" s="966" t="s">
        <v>424</v>
      </c>
      <c r="B112" s="967"/>
      <c r="C112" s="937" t="s">
        <v>425</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426</v>
      </c>
      <c r="BA112" s="937"/>
      <c r="BB112" s="937"/>
      <c r="BC112" s="937"/>
      <c r="BD112" s="937"/>
      <c r="BE112" s="937"/>
      <c r="BF112" s="937"/>
      <c r="BG112" s="937"/>
      <c r="BH112" s="937"/>
      <c r="BI112" s="937"/>
      <c r="BJ112" s="937"/>
      <c r="BK112" s="937"/>
      <c r="BL112" s="937"/>
      <c r="BM112" s="937"/>
      <c r="BN112" s="937"/>
      <c r="BO112" s="937"/>
      <c r="BP112" s="938"/>
      <c r="BQ112" s="939">
        <v>2492491</v>
      </c>
      <c r="BR112" s="940"/>
      <c r="BS112" s="940"/>
      <c r="BT112" s="940"/>
      <c r="BU112" s="940"/>
      <c r="BV112" s="940">
        <v>2405333</v>
      </c>
      <c r="BW112" s="940"/>
      <c r="BX112" s="940"/>
      <c r="BY112" s="940"/>
      <c r="BZ112" s="940"/>
      <c r="CA112" s="940">
        <v>2242613</v>
      </c>
      <c r="CB112" s="940"/>
      <c r="CC112" s="940"/>
      <c r="CD112" s="940"/>
      <c r="CE112" s="940"/>
      <c r="CF112" s="934">
        <v>60.9</v>
      </c>
      <c r="CG112" s="935"/>
      <c r="CH112" s="935"/>
      <c r="CI112" s="935"/>
      <c r="CJ112" s="935"/>
      <c r="CK112" s="962"/>
      <c r="CL112" s="963"/>
      <c r="CM112" s="936" t="s">
        <v>427</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24" customFormat="1" ht="26.25" customHeight="1" x14ac:dyDescent="0.15">
      <c r="A113" s="968"/>
      <c r="B113" s="969"/>
      <c r="C113" s="937" t="s">
        <v>428</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254553</v>
      </c>
      <c r="AB113" s="952"/>
      <c r="AC113" s="952"/>
      <c r="AD113" s="952"/>
      <c r="AE113" s="953"/>
      <c r="AF113" s="954">
        <v>258781</v>
      </c>
      <c r="AG113" s="952"/>
      <c r="AH113" s="952"/>
      <c r="AI113" s="952"/>
      <c r="AJ113" s="953"/>
      <c r="AK113" s="954">
        <v>224661</v>
      </c>
      <c r="AL113" s="952"/>
      <c r="AM113" s="952"/>
      <c r="AN113" s="952"/>
      <c r="AO113" s="953"/>
      <c r="AP113" s="955">
        <v>6.1</v>
      </c>
      <c r="AQ113" s="956"/>
      <c r="AR113" s="956"/>
      <c r="AS113" s="956"/>
      <c r="AT113" s="957"/>
      <c r="AU113" s="922"/>
      <c r="AV113" s="923"/>
      <c r="AW113" s="923"/>
      <c r="AX113" s="923"/>
      <c r="AY113" s="923"/>
      <c r="AZ113" s="936" t="s">
        <v>429</v>
      </c>
      <c r="BA113" s="937"/>
      <c r="BB113" s="937"/>
      <c r="BC113" s="937"/>
      <c r="BD113" s="937"/>
      <c r="BE113" s="937"/>
      <c r="BF113" s="937"/>
      <c r="BG113" s="937"/>
      <c r="BH113" s="937"/>
      <c r="BI113" s="937"/>
      <c r="BJ113" s="937"/>
      <c r="BK113" s="937"/>
      <c r="BL113" s="937"/>
      <c r="BM113" s="937"/>
      <c r="BN113" s="937"/>
      <c r="BO113" s="937"/>
      <c r="BP113" s="938"/>
      <c r="BQ113" s="939">
        <v>258956</v>
      </c>
      <c r="BR113" s="940"/>
      <c r="BS113" s="940"/>
      <c r="BT113" s="940"/>
      <c r="BU113" s="940"/>
      <c r="BV113" s="940">
        <v>213385</v>
      </c>
      <c r="BW113" s="940"/>
      <c r="BX113" s="940"/>
      <c r="BY113" s="940"/>
      <c r="BZ113" s="940"/>
      <c r="CA113" s="940">
        <v>164288</v>
      </c>
      <c r="CB113" s="940"/>
      <c r="CC113" s="940"/>
      <c r="CD113" s="940"/>
      <c r="CE113" s="940"/>
      <c r="CF113" s="934">
        <v>4.5</v>
      </c>
      <c r="CG113" s="935"/>
      <c r="CH113" s="935"/>
      <c r="CI113" s="935"/>
      <c r="CJ113" s="935"/>
      <c r="CK113" s="962"/>
      <c r="CL113" s="963"/>
      <c r="CM113" s="936" t="s">
        <v>430</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24" customFormat="1" ht="26.25" customHeight="1" x14ac:dyDescent="0.15">
      <c r="A114" s="968"/>
      <c r="B114" s="969"/>
      <c r="C114" s="937" t="s">
        <v>431</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33584</v>
      </c>
      <c r="AB114" s="973"/>
      <c r="AC114" s="973"/>
      <c r="AD114" s="973"/>
      <c r="AE114" s="974"/>
      <c r="AF114" s="975">
        <v>37301</v>
      </c>
      <c r="AG114" s="973"/>
      <c r="AH114" s="973"/>
      <c r="AI114" s="973"/>
      <c r="AJ114" s="974"/>
      <c r="AK114" s="975">
        <v>38822</v>
      </c>
      <c r="AL114" s="973"/>
      <c r="AM114" s="973"/>
      <c r="AN114" s="973"/>
      <c r="AO114" s="974"/>
      <c r="AP114" s="976">
        <v>1.1000000000000001</v>
      </c>
      <c r="AQ114" s="977"/>
      <c r="AR114" s="977"/>
      <c r="AS114" s="977"/>
      <c r="AT114" s="978"/>
      <c r="AU114" s="922"/>
      <c r="AV114" s="923"/>
      <c r="AW114" s="923"/>
      <c r="AX114" s="923"/>
      <c r="AY114" s="923"/>
      <c r="AZ114" s="936" t="s">
        <v>432</v>
      </c>
      <c r="BA114" s="937"/>
      <c r="BB114" s="937"/>
      <c r="BC114" s="937"/>
      <c r="BD114" s="937"/>
      <c r="BE114" s="937"/>
      <c r="BF114" s="937"/>
      <c r="BG114" s="937"/>
      <c r="BH114" s="937"/>
      <c r="BI114" s="937"/>
      <c r="BJ114" s="937"/>
      <c r="BK114" s="937"/>
      <c r="BL114" s="937"/>
      <c r="BM114" s="937"/>
      <c r="BN114" s="937"/>
      <c r="BO114" s="937"/>
      <c r="BP114" s="938"/>
      <c r="BQ114" s="939">
        <v>603628</v>
      </c>
      <c r="BR114" s="940"/>
      <c r="BS114" s="940"/>
      <c r="BT114" s="940"/>
      <c r="BU114" s="940"/>
      <c r="BV114" s="940">
        <v>591419</v>
      </c>
      <c r="BW114" s="940"/>
      <c r="BX114" s="940"/>
      <c r="BY114" s="940"/>
      <c r="BZ114" s="940"/>
      <c r="CA114" s="940">
        <v>566130</v>
      </c>
      <c r="CB114" s="940"/>
      <c r="CC114" s="940"/>
      <c r="CD114" s="940"/>
      <c r="CE114" s="940"/>
      <c r="CF114" s="934">
        <v>15.4</v>
      </c>
      <c r="CG114" s="935"/>
      <c r="CH114" s="935"/>
      <c r="CI114" s="935"/>
      <c r="CJ114" s="935"/>
      <c r="CK114" s="962"/>
      <c r="CL114" s="963"/>
      <c r="CM114" s="936" t="s">
        <v>433</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24" customFormat="1" ht="26.25" customHeight="1" x14ac:dyDescent="0.15">
      <c r="A115" s="968"/>
      <c r="B115" s="969"/>
      <c r="C115" s="937" t="s">
        <v>434</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t="s">
        <v>122</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435</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436</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t="s">
        <v>122</v>
      </c>
      <c r="DR115" s="973"/>
      <c r="DS115" s="973"/>
      <c r="DT115" s="973"/>
      <c r="DU115" s="974"/>
      <c r="DV115" s="976" t="s">
        <v>122</v>
      </c>
      <c r="DW115" s="977"/>
      <c r="DX115" s="977"/>
      <c r="DY115" s="977"/>
      <c r="DZ115" s="978"/>
    </row>
    <row r="116" spans="1:130" s="224" customFormat="1" ht="26.25" customHeight="1" x14ac:dyDescent="0.15">
      <c r="A116" s="970"/>
      <c r="B116" s="971"/>
      <c r="C116" s="979" t="s">
        <v>437</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438</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439</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24"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440</v>
      </c>
      <c r="Z117" s="908"/>
      <c r="AA117" s="992">
        <v>1178420</v>
      </c>
      <c r="AB117" s="993"/>
      <c r="AC117" s="993"/>
      <c r="AD117" s="993"/>
      <c r="AE117" s="994"/>
      <c r="AF117" s="995">
        <v>1237570</v>
      </c>
      <c r="AG117" s="993"/>
      <c r="AH117" s="993"/>
      <c r="AI117" s="993"/>
      <c r="AJ117" s="994"/>
      <c r="AK117" s="995">
        <v>1174469</v>
      </c>
      <c r="AL117" s="993"/>
      <c r="AM117" s="993"/>
      <c r="AN117" s="993"/>
      <c r="AO117" s="994"/>
      <c r="AP117" s="996"/>
      <c r="AQ117" s="997"/>
      <c r="AR117" s="997"/>
      <c r="AS117" s="997"/>
      <c r="AT117" s="998"/>
      <c r="AU117" s="922"/>
      <c r="AV117" s="923"/>
      <c r="AW117" s="923"/>
      <c r="AX117" s="923"/>
      <c r="AY117" s="923"/>
      <c r="AZ117" s="988" t="s">
        <v>441</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442</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24" customFormat="1" ht="26.25" customHeight="1" x14ac:dyDescent="0.15">
      <c r="A118" s="926" t="s">
        <v>416</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413</v>
      </c>
      <c r="AB118" s="907"/>
      <c r="AC118" s="907"/>
      <c r="AD118" s="907"/>
      <c r="AE118" s="908"/>
      <c r="AF118" s="906" t="s">
        <v>414</v>
      </c>
      <c r="AG118" s="907"/>
      <c r="AH118" s="907"/>
      <c r="AI118" s="907"/>
      <c r="AJ118" s="908"/>
      <c r="AK118" s="906" t="s">
        <v>294</v>
      </c>
      <c r="AL118" s="907"/>
      <c r="AM118" s="907"/>
      <c r="AN118" s="907"/>
      <c r="AO118" s="908"/>
      <c r="AP118" s="984" t="s">
        <v>415</v>
      </c>
      <c r="AQ118" s="985"/>
      <c r="AR118" s="985"/>
      <c r="AS118" s="985"/>
      <c r="AT118" s="986"/>
      <c r="AU118" s="922"/>
      <c r="AV118" s="923"/>
      <c r="AW118" s="923"/>
      <c r="AX118" s="923"/>
      <c r="AY118" s="923"/>
      <c r="AZ118" s="987" t="s">
        <v>443</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444</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24" customFormat="1" ht="26.25" customHeight="1" x14ac:dyDescent="0.15">
      <c r="A119" s="1070" t="s">
        <v>419</v>
      </c>
      <c r="B119" s="961"/>
      <c r="C119" s="943" t="s">
        <v>420</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45" t="s">
        <v>177</v>
      </c>
      <c r="BA119" s="245"/>
      <c r="BB119" s="245"/>
      <c r="BC119" s="245"/>
      <c r="BD119" s="245"/>
      <c r="BE119" s="245"/>
      <c r="BF119" s="245"/>
      <c r="BG119" s="245"/>
      <c r="BH119" s="245"/>
      <c r="BI119" s="245"/>
      <c r="BJ119" s="245"/>
      <c r="BK119" s="245"/>
      <c r="BL119" s="245"/>
      <c r="BM119" s="245"/>
      <c r="BN119" s="245"/>
      <c r="BO119" s="991" t="s">
        <v>445</v>
      </c>
      <c r="BP119" s="1019"/>
      <c r="BQ119" s="1013">
        <v>11235391</v>
      </c>
      <c r="BR119" s="1014"/>
      <c r="BS119" s="1014"/>
      <c r="BT119" s="1014"/>
      <c r="BU119" s="1014"/>
      <c r="BV119" s="1014">
        <v>10611292</v>
      </c>
      <c r="BW119" s="1014"/>
      <c r="BX119" s="1014"/>
      <c r="BY119" s="1014"/>
      <c r="BZ119" s="1014"/>
      <c r="CA119" s="1014">
        <v>9992886</v>
      </c>
      <c r="CB119" s="1014"/>
      <c r="CC119" s="1014"/>
      <c r="CD119" s="1014"/>
      <c r="CE119" s="1014"/>
      <c r="CF119" s="1015"/>
      <c r="CG119" s="1016"/>
      <c r="CH119" s="1016"/>
      <c r="CI119" s="1016"/>
      <c r="CJ119" s="1017"/>
      <c r="CK119" s="964"/>
      <c r="CL119" s="965"/>
      <c r="CM119" s="987" t="s">
        <v>446</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24" customFormat="1" ht="26.25" customHeight="1" x14ac:dyDescent="0.15">
      <c r="A120" s="1071"/>
      <c r="B120" s="963"/>
      <c r="C120" s="936" t="s">
        <v>423</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447</v>
      </c>
      <c r="AV120" s="1006"/>
      <c r="AW120" s="1006"/>
      <c r="AX120" s="1006"/>
      <c r="AY120" s="1007"/>
      <c r="AZ120" s="943" t="s">
        <v>448</v>
      </c>
      <c r="BA120" s="911"/>
      <c r="BB120" s="911"/>
      <c r="BC120" s="911"/>
      <c r="BD120" s="911"/>
      <c r="BE120" s="911"/>
      <c r="BF120" s="911"/>
      <c r="BG120" s="911"/>
      <c r="BH120" s="911"/>
      <c r="BI120" s="911"/>
      <c r="BJ120" s="911"/>
      <c r="BK120" s="911"/>
      <c r="BL120" s="911"/>
      <c r="BM120" s="911"/>
      <c r="BN120" s="911"/>
      <c r="BO120" s="911"/>
      <c r="BP120" s="912"/>
      <c r="BQ120" s="944">
        <v>2036250</v>
      </c>
      <c r="BR120" s="945"/>
      <c r="BS120" s="945"/>
      <c r="BT120" s="945"/>
      <c r="BU120" s="945"/>
      <c r="BV120" s="945">
        <v>2150865</v>
      </c>
      <c r="BW120" s="945"/>
      <c r="BX120" s="945"/>
      <c r="BY120" s="945"/>
      <c r="BZ120" s="945"/>
      <c r="CA120" s="945">
        <v>2174757</v>
      </c>
      <c r="CB120" s="945"/>
      <c r="CC120" s="945"/>
      <c r="CD120" s="945"/>
      <c r="CE120" s="945"/>
      <c r="CF120" s="958">
        <v>59</v>
      </c>
      <c r="CG120" s="959"/>
      <c r="CH120" s="959"/>
      <c r="CI120" s="959"/>
      <c r="CJ120" s="959"/>
      <c r="CK120" s="1020" t="s">
        <v>449</v>
      </c>
      <c r="CL120" s="1021"/>
      <c r="CM120" s="1021"/>
      <c r="CN120" s="1021"/>
      <c r="CO120" s="1022"/>
      <c r="CP120" s="1028" t="s">
        <v>397</v>
      </c>
      <c r="CQ120" s="1029"/>
      <c r="CR120" s="1029"/>
      <c r="CS120" s="1029"/>
      <c r="CT120" s="1029"/>
      <c r="CU120" s="1029"/>
      <c r="CV120" s="1029"/>
      <c r="CW120" s="1029"/>
      <c r="CX120" s="1029"/>
      <c r="CY120" s="1029"/>
      <c r="CZ120" s="1029"/>
      <c r="DA120" s="1029"/>
      <c r="DB120" s="1029"/>
      <c r="DC120" s="1029"/>
      <c r="DD120" s="1029"/>
      <c r="DE120" s="1029"/>
      <c r="DF120" s="1030"/>
      <c r="DG120" s="944" t="s">
        <v>122</v>
      </c>
      <c r="DH120" s="945"/>
      <c r="DI120" s="945"/>
      <c r="DJ120" s="945"/>
      <c r="DK120" s="945"/>
      <c r="DL120" s="945" t="s">
        <v>122</v>
      </c>
      <c r="DM120" s="945"/>
      <c r="DN120" s="945"/>
      <c r="DO120" s="945"/>
      <c r="DP120" s="945"/>
      <c r="DQ120" s="945">
        <v>1477139</v>
      </c>
      <c r="DR120" s="945"/>
      <c r="DS120" s="945"/>
      <c r="DT120" s="945"/>
      <c r="DU120" s="945"/>
      <c r="DV120" s="946">
        <v>40.1</v>
      </c>
      <c r="DW120" s="946"/>
      <c r="DX120" s="946"/>
      <c r="DY120" s="946"/>
      <c r="DZ120" s="947"/>
    </row>
    <row r="121" spans="1:130" s="224" customFormat="1" ht="26.25" customHeight="1" x14ac:dyDescent="0.15">
      <c r="A121" s="1071"/>
      <c r="B121" s="963"/>
      <c r="C121" s="988" t="s">
        <v>450</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451</v>
      </c>
      <c r="BA121" s="937"/>
      <c r="BB121" s="937"/>
      <c r="BC121" s="937"/>
      <c r="BD121" s="937"/>
      <c r="BE121" s="937"/>
      <c r="BF121" s="937"/>
      <c r="BG121" s="937"/>
      <c r="BH121" s="937"/>
      <c r="BI121" s="937"/>
      <c r="BJ121" s="937"/>
      <c r="BK121" s="937"/>
      <c r="BL121" s="937"/>
      <c r="BM121" s="937"/>
      <c r="BN121" s="937"/>
      <c r="BO121" s="937"/>
      <c r="BP121" s="938"/>
      <c r="BQ121" s="939">
        <v>19909</v>
      </c>
      <c r="BR121" s="940"/>
      <c r="BS121" s="940"/>
      <c r="BT121" s="940"/>
      <c r="BU121" s="940"/>
      <c r="BV121" s="940">
        <v>14536</v>
      </c>
      <c r="BW121" s="940"/>
      <c r="BX121" s="940"/>
      <c r="BY121" s="940"/>
      <c r="BZ121" s="940"/>
      <c r="CA121" s="940">
        <v>8280</v>
      </c>
      <c r="CB121" s="940"/>
      <c r="CC121" s="940"/>
      <c r="CD121" s="940"/>
      <c r="CE121" s="940"/>
      <c r="CF121" s="934">
        <v>0.2</v>
      </c>
      <c r="CG121" s="935"/>
      <c r="CH121" s="935"/>
      <c r="CI121" s="935"/>
      <c r="CJ121" s="935"/>
      <c r="CK121" s="1023"/>
      <c r="CL121" s="1024"/>
      <c r="CM121" s="1024"/>
      <c r="CN121" s="1024"/>
      <c r="CO121" s="1025"/>
      <c r="CP121" s="1033" t="s">
        <v>396</v>
      </c>
      <c r="CQ121" s="1034"/>
      <c r="CR121" s="1034"/>
      <c r="CS121" s="1034"/>
      <c r="CT121" s="1034"/>
      <c r="CU121" s="1034"/>
      <c r="CV121" s="1034"/>
      <c r="CW121" s="1034"/>
      <c r="CX121" s="1034"/>
      <c r="CY121" s="1034"/>
      <c r="CZ121" s="1034"/>
      <c r="DA121" s="1034"/>
      <c r="DB121" s="1034"/>
      <c r="DC121" s="1034"/>
      <c r="DD121" s="1034"/>
      <c r="DE121" s="1034"/>
      <c r="DF121" s="1035"/>
      <c r="DG121" s="939">
        <v>568265</v>
      </c>
      <c r="DH121" s="940"/>
      <c r="DI121" s="940"/>
      <c r="DJ121" s="940"/>
      <c r="DK121" s="940"/>
      <c r="DL121" s="940">
        <v>527370</v>
      </c>
      <c r="DM121" s="940"/>
      <c r="DN121" s="940"/>
      <c r="DO121" s="940"/>
      <c r="DP121" s="940"/>
      <c r="DQ121" s="940">
        <v>508243</v>
      </c>
      <c r="DR121" s="940"/>
      <c r="DS121" s="940"/>
      <c r="DT121" s="940"/>
      <c r="DU121" s="940"/>
      <c r="DV121" s="941">
        <v>13.8</v>
      </c>
      <c r="DW121" s="941"/>
      <c r="DX121" s="941"/>
      <c r="DY121" s="941"/>
      <c r="DZ121" s="942"/>
    </row>
    <row r="122" spans="1:130" s="224" customFormat="1" ht="26.25" customHeight="1" x14ac:dyDescent="0.15">
      <c r="A122" s="1071"/>
      <c r="B122" s="963"/>
      <c r="C122" s="936" t="s">
        <v>433</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452</v>
      </c>
      <c r="BA122" s="979"/>
      <c r="BB122" s="979"/>
      <c r="BC122" s="979"/>
      <c r="BD122" s="979"/>
      <c r="BE122" s="979"/>
      <c r="BF122" s="979"/>
      <c r="BG122" s="979"/>
      <c r="BH122" s="979"/>
      <c r="BI122" s="979"/>
      <c r="BJ122" s="979"/>
      <c r="BK122" s="979"/>
      <c r="BL122" s="979"/>
      <c r="BM122" s="979"/>
      <c r="BN122" s="979"/>
      <c r="BO122" s="979"/>
      <c r="BP122" s="980"/>
      <c r="BQ122" s="1013">
        <v>6598955</v>
      </c>
      <c r="BR122" s="1014"/>
      <c r="BS122" s="1014"/>
      <c r="BT122" s="1014"/>
      <c r="BU122" s="1014"/>
      <c r="BV122" s="1014">
        <v>6234354</v>
      </c>
      <c r="BW122" s="1014"/>
      <c r="BX122" s="1014"/>
      <c r="BY122" s="1014"/>
      <c r="BZ122" s="1014"/>
      <c r="CA122" s="1014">
        <v>5948974</v>
      </c>
      <c r="CB122" s="1014"/>
      <c r="CC122" s="1014"/>
      <c r="CD122" s="1014"/>
      <c r="CE122" s="1014"/>
      <c r="CF122" s="1031">
        <v>161.5</v>
      </c>
      <c r="CG122" s="1032"/>
      <c r="CH122" s="1032"/>
      <c r="CI122" s="1032"/>
      <c r="CJ122" s="1032"/>
      <c r="CK122" s="1023"/>
      <c r="CL122" s="1024"/>
      <c r="CM122" s="1024"/>
      <c r="CN122" s="1024"/>
      <c r="CO122" s="1025"/>
      <c r="CP122" s="1033" t="s">
        <v>395</v>
      </c>
      <c r="CQ122" s="1034"/>
      <c r="CR122" s="1034"/>
      <c r="CS122" s="1034"/>
      <c r="CT122" s="1034"/>
      <c r="CU122" s="1034"/>
      <c r="CV122" s="1034"/>
      <c r="CW122" s="1034"/>
      <c r="CX122" s="1034"/>
      <c r="CY122" s="1034"/>
      <c r="CZ122" s="1034"/>
      <c r="DA122" s="1034"/>
      <c r="DB122" s="1034"/>
      <c r="DC122" s="1034"/>
      <c r="DD122" s="1034"/>
      <c r="DE122" s="1034"/>
      <c r="DF122" s="1035"/>
      <c r="DG122" s="939">
        <v>116840</v>
      </c>
      <c r="DH122" s="940"/>
      <c r="DI122" s="940"/>
      <c r="DJ122" s="940"/>
      <c r="DK122" s="940"/>
      <c r="DL122" s="940">
        <v>113906</v>
      </c>
      <c r="DM122" s="940"/>
      <c r="DN122" s="940"/>
      <c r="DO122" s="940"/>
      <c r="DP122" s="940"/>
      <c r="DQ122" s="940">
        <v>104987</v>
      </c>
      <c r="DR122" s="940"/>
      <c r="DS122" s="940"/>
      <c r="DT122" s="940"/>
      <c r="DU122" s="940"/>
      <c r="DV122" s="941">
        <v>2.9</v>
      </c>
      <c r="DW122" s="941"/>
      <c r="DX122" s="941"/>
      <c r="DY122" s="941"/>
      <c r="DZ122" s="942"/>
    </row>
    <row r="123" spans="1:130" s="224" customFormat="1" ht="26.25" customHeight="1" x14ac:dyDescent="0.15">
      <c r="A123" s="1071"/>
      <c r="B123" s="963"/>
      <c r="C123" s="936" t="s">
        <v>439</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45" t="s">
        <v>177</v>
      </c>
      <c r="BA123" s="245"/>
      <c r="BB123" s="245"/>
      <c r="BC123" s="245"/>
      <c r="BD123" s="245"/>
      <c r="BE123" s="245"/>
      <c r="BF123" s="245"/>
      <c r="BG123" s="245"/>
      <c r="BH123" s="245"/>
      <c r="BI123" s="245"/>
      <c r="BJ123" s="245"/>
      <c r="BK123" s="245"/>
      <c r="BL123" s="245"/>
      <c r="BM123" s="245"/>
      <c r="BN123" s="245"/>
      <c r="BO123" s="991" t="s">
        <v>453</v>
      </c>
      <c r="BP123" s="1019"/>
      <c r="BQ123" s="1077">
        <v>8655114</v>
      </c>
      <c r="BR123" s="1078"/>
      <c r="BS123" s="1078"/>
      <c r="BT123" s="1078"/>
      <c r="BU123" s="1078"/>
      <c r="BV123" s="1078">
        <v>8399755</v>
      </c>
      <c r="BW123" s="1078"/>
      <c r="BX123" s="1078"/>
      <c r="BY123" s="1078"/>
      <c r="BZ123" s="1078"/>
      <c r="CA123" s="1078">
        <v>8132011</v>
      </c>
      <c r="CB123" s="1078"/>
      <c r="CC123" s="1078"/>
      <c r="CD123" s="1078"/>
      <c r="CE123" s="1078"/>
      <c r="CF123" s="1015"/>
      <c r="CG123" s="1016"/>
      <c r="CH123" s="1016"/>
      <c r="CI123" s="1016"/>
      <c r="CJ123" s="1017"/>
      <c r="CK123" s="1023"/>
      <c r="CL123" s="1024"/>
      <c r="CM123" s="1024"/>
      <c r="CN123" s="1024"/>
      <c r="CO123" s="1025"/>
      <c r="CP123" s="1033" t="s">
        <v>398</v>
      </c>
      <c r="CQ123" s="1034"/>
      <c r="CR123" s="1034"/>
      <c r="CS123" s="1034"/>
      <c r="CT123" s="1034"/>
      <c r="CU123" s="1034"/>
      <c r="CV123" s="1034"/>
      <c r="CW123" s="1034"/>
      <c r="CX123" s="1034"/>
      <c r="CY123" s="1034"/>
      <c r="CZ123" s="1034"/>
      <c r="DA123" s="1034"/>
      <c r="DB123" s="1034"/>
      <c r="DC123" s="1034"/>
      <c r="DD123" s="1034"/>
      <c r="DE123" s="1034"/>
      <c r="DF123" s="1035"/>
      <c r="DG123" s="972">
        <v>87865</v>
      </c>
      <c r="DH123" s="973"/>
      <c r="DI123" s="973"/>
      <c r="DJ123" s="973"/>
      <c r="DK123" s="974"/>
      <c r="DL123" s="975">
        <v>91068</v>
      </c>
      <c r="DM123" s="973"/>
      <c r="DN123" s="973"/>
      <c r="DO123" s="973"/>
      <c r="DP123" s="974"/>
      <c r="DQ123" s="975">
        <v>87221</v>
      </c>
      <c r="DR123" s="973"/>
      <c r="DS123" s="973"/>
      <c r="DT123" s="973"/>
      <c r="DU123" s="974"/>
      <c r="DV123" s="976">
        <v>2.4</v>
      </c>
      <c r="DW123" s="977"/>
      <c r="DX123" s="977"/>
      <c r="DY123" s="977"/>
      <c r="DZ123" s="978"/>
    </row>
    <row r="124" spans="1:130" s="224" customFormat="1" ht="26.25" customHeight="1" thickBot="1" x14ac:dyDescent="0.2">
      <c r="A124" s="1071"/>
      <c r="B124" s="963"/>
      <c r="C124" s="936" t="s">
        <v>442</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454</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69.400000000000006</v>
      </c>
      <c r="BR124" s="1041"/>
      <c r="BS124" s="1041"/>
      <c r="BT124" s="1041"/>
      <c r="BU124" s="1041"/>
      <c r="BV124" s="1041">
        <v>60.3</v>
      </c>
      <c r="BW124" s="1041"/>
      <c r="BX124" s="1041"/>
      <c r="BY124" s="1041"/>
      <c r="BZ124" s="1041"/>
      <c r="CA124" s="1041">
        <v>50.5</v>
      </c>
      <c r="CB124" s="1041"/>
      <c r="CC124" s="1041"/>
      <c r="CD124" s="1041"/>
      <c r="CE124" s="1041"/>
      <c r="CF124" s="1042"/>
      <c r="CG124" s="1043"/>
      <c r="CH124" s="1043"/>
      <c r="CI124" s="1043"/>
      <c r="CJ124" s="1044"/>
      <c r="CK124" s="1026"/>
      <c r="CL124" s="1026"/>
      <c r="CM124" s="1026"/>
      <c r="CN124" s="1026"/>
      <c r="CO124" s="1027"/>
      <c r="CP124" s="1033" t="s">
        <v>455</v>
      </c>
      <c r="CQ124" s="1034"/>
      <c r="CR124" s="1034"/>
      <c r="CS124" s="1034"/>
      <c r="CT124" s="1034"/>
      <c r="CU124" s="1034"/>
      <c r="CV124" s="1034"/>
      <c r="CW124" s="1034"/>
      <c r="CX124" s="1034"/>
      <c r="CY124" s="1034"/>
      <c r="CZ124" s="1034"/>
      <c r="DA124" s="1034"/>
      <c r="DB124" s="1034"/>
      <c r="DC124" s="1034"/>
      <c r="DD124" s="1034"/>
      <c r="DE124" s="1034"/>
      <c r="DF124" s="1035"/>
      <c r="DG124" s="1018">
        <v>1719521</v>
      </c>
      <c r="DH124" s="1000"/>
      <c r="DI124" s="1000"/>
      <c r="DJ124" s="1000"/>
      <c r="DK124" s="1001"/>
      <c r="DL124" s="999">
        <v>1672989</v>
      </c>
      <c r="DM124" s="1000"/>
      <c r="DN124" s="1000"/>
      <c r="DO124" s="1000"/>
      <c r="DP124" s="1001"/>
      <c r="DQ124" s="999">
        <v>65023</v>
      </c>
      <c r="DR124" s="1000"/>
      <c r="DS124" s="1000"/>
      <c r="DT124" s="1000"/>
      <c r="DU124" s="1001"/>
      <c r="DV124" s="1002">
        <v>1.8</v>
      </c>
      <c r="DW124" s="1003"/>
      <c r="DX124" s="1003"/>
      <c r="DY124" s="1003"/>
      <c r="DZ124" s="1004"/>
    </row>
    <row r="125" spans="1:130" s="224" customFormat="1" ht="26.25" customHeight="1" x14ac:dyDescent="0.15">
      <c r="A125" s="1071"/>
      <c r="B125" s="963"/>
      <c r="C125" s="936" t="s">
        <v>444</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6" t="s">
        <v>456</v>
      </c>
      <c r="CL125" s="1021"/>
      <c r="CM125" s="1021"/>
      <c r="CN125" s="1021"/>
      <c r="CO125" s="1022"/>
      <c r="CP125" s="943" t="s">
        <v>457</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24" customFormat="1" ht="26.25" customHeight="1" thickBot="1" x14ac:dyDescent="0.2">
      <c r="A126" s="1071"/>
      <c r="B126" s="963"/>
      <c r="C126" s="936" t="s">
        <v>446</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7"/>
      <c r="CL126" s="1024"/>
      <c r="CM126" s="1024"/>
      <c r="CN126" s="1024"/>
      <c r="CO126" s="1025"/>
      <c r="CP126" s="936" t="s">
        <v>458</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24" customFormat="1" ht="26.25" customHeight="1" x14ac:dyDescent="0.15">
      <c r="A127" s="1072"/>
      <c r="B127" s="965"/>
      <c r="C127" s="987" t="s">
        <v>459</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26"/>
      <c r="AV127" s="226"/>
      <c r="AW127" s="226"/>
      <c r="AX127" s="1045" t="s">
        <v>460</v>
      </c>
      <c r="AY127" s="1046"/>
      <c r="AZ127" s="1046"/>
      <c r="BA127" s="1046"/>
      <c r="BB127" s="1046"/>
      <c r="BC127" s="1046"/>
      <c r="BD127" s="1046"/>
      <c r="BE127" s="1047"/>
      <c r="BF127" s="1048" t="s">
        <v>461</v>
      </c>
      <c r="BG127" s="1046"/>
      <c r="BH127" s="1046"/>
      <c r="BI127" s="1046"/>
      <c r="BJ127" s="1046"/>
      <c r="BK127" s="1046"/>
      <c r="BL127" s="1047"/>
      <c r="BM127" s="1048" t="s">
        <v>462</v>
      </c>
      <c r="BN127" s="1046"/>
      <c r="BO127" s="1046"/>
      <c r="BP127" s="1046"/>
      <c r="BQ127" s="1046"/>
      <c r="BR127" s="1046"/>
      <c r="BS127" s="1047"/>
      <c r="BT127" s="1048" t="s">
        <v>463</v>
      </c>
      <c r="BU127" s="1046"/>
      <c r="BV127" s="1046"/>
      <c r="BW127" s="1046"/>
      <c r="BX127" s="1046"/>
      <c r="BY127" s="1046"/>
      <c r="BZ127" s="1069"/>
      <c r="CA127" s="226"/>
      <c r="CB127" s="226"/>
      <c r="CC127" s="226"/>
      <c r="CD127" s="249"/>
      <c r="CE127" s="249"/>
      <c r="CF127" s="249"/>
      <c r="CG127" s="226"/>
      <c r="CH127" s="226"/>
      <c r="CI127" s="226"/>
      <c r="CJ127" s="248"/>
      <c r="CK127" s="1037"/>
      <c r="CL127" s="1024"/>
      <c r="CM127" s="1024"/>
      <c r="CN127" s="1024"/>
      <c r="CO127" s="1025"/>
      <c r="CP127" s="936" t="s">
        <v>464</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24" customFormat="1" ht="26.25" customHeight="1" thickBot="1" x14ac:dyDescent="0.2">
      <c r="A128" s="1055" t="s">
        <v>465</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466</v>
      </c>
      <c r="X128" s="1057"/>
      <c r="Y128" s="1057"/>
      <c r="Z128" s="1058"/>
      <c r="AA128" s="1059">
        <v>5609</v>
      </c>
      <c r="AB128" s="1060"/>
      <c r="AC128" s="1060"/>
      <c r="AD128" s="1060"/>
      <c r="AE128" s="1061"/>
      <c r="AF128" s="1062">
        <v>5718</v>
      </c>
      <c r="AG128" s="1060"/>
      <c r="AH128" s="1060"/>
      <c r="AI128" s="1060"/>
      <c r="AJ128" s="1061"/>
      <c r="AK128" s="1062">
        <v>831</v>
      </c>
      <c r="AL128" s="1060"/>
      <c r="AM128" s="1060"/>
      <c r="AN128" s="1060"/>
      <c r="AO128" s="1061"/>
      <c r="AP128" s="1063"/>
      <c r="AQ128" s="1064"/>
      <c r="AR128" s="1064"/>
      <c r="AS128" s="1064"/>
      <c r="AT128" s="1065"/>
      <c r="AU128" s="226"/>
      <c r="AV128" s="226"/>
      <c r="AW128" s="226"/>
      <c r="AX128" s="910" t="s">
        <v>467</v>
      </c>
      <c r="AY128" s="911"/>
      <c r="AZ128" s="911"/>
      <c r="BA128" s="911"/>
      <c r="BB128" s="911"/>
      <c r="BC128" s="911"/>
      <c r="BD128" s="911"/>
      <c r="BE128" s="912"/>
      <c r="BF128" s="1066" t="s">
        <v>122</v>
      </c>
      <c r="BG128" s="1067"/>
      <c r="BH128" s="1067"/>
      <c r="BI128" s="1067"/>
      <c r="BJ128" s="1067"/>
      <c r="BK128" s="1067"/>
      <c r="BL128" s="1068"/>
      <c r="BM128" s="1066">
        <v>15</v>
      </c>
      <c r="BN128" s="1067"/>
      <c r="BO128" s="1067"/>
      <c r="BP128" s="1067"/>
      <c r="BQ128" s="1067"/>
      <c r="BR128" s="1067"/>
      <c r="BS128" s="1068"/>
      <c r="BT128" s="1066">
        <v>20</v>
      </c>
      <c r="BU128" s="1067"/>
      <c r="BV128" s="1067"/>
      <c r="BW128" s="1067"/>
      <c r="BX128" s="1067"/>
      <c r="BY128" s="1067"/>
      <c r="BZ128" s="1090"/>
      <c r="CA128" s="249"/>
      <c r="CB128" s="249"/>
      <c r="CC128" s="249"/>
      <c r="CD128" s="249"/>
      <c r="CE128" s="249"/>
      <c r="CF128" s="249"/>
      <c r="CG128" s="226"/>
      <c r="CH128" s="226"/>
      <c r="CI128" s="226"/>
      <c r="CJ128" s="248"/>
      <c r="CK128" s="1038"/>
      <c r="CL128" s="1039"/>
      <c r="CM128" s="1039"/>
      <c r="CN128" s="1039"/>
      <c r="CO128" s="1040"/>
      <c r="CP128" s="1049" t="s">
        <v>468</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24"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469</v>
      </c>
      <c r="X129" s="1085"/>
      <c r="Y129" s="1085"/>
      <c r="Z129" s="1086"/>
      <c r="AA129" s="972">
        <v>4432197</v>
      </c>
      <c r="AB129" s="973"/>
      <c r="AC129" s="973"/>
      <c r="AD129" s="973"/>
      <c r="AE129" s="974"/>
      <c r="AF129" s="975">
        <v>4420101</v>
      </c>
      <c r="AG129" s="973"/>
      <c r="AH129" s="973"/>
      <c r="AI129" s="973"/>
      <c r="AJ129" s="974"/>
      <c r="AK129" s="975">
        <v>4425297</v>
      </c>
      <c r="AL129" s="973"/>
      <c r="AM129" s="973"/>
      <c r="AN129" s="973"/>
      <c r="AO129" s="974"/>
      <c r="AP129" s="1087"/>
      <c r="AQ129" s="1088"/>
      <c r="AR129" s="1088"/>
      <c r="AS129" s="1088"/>
      <c r="AT129" s="1089"/>
      <c r="AU129" s="227"/>
      <c r="AV129" s="227"/>
      <c r="AW129" s="227"/>
      <c r="AX129" s="1079" t="s">
        <v>470</v>
      </c>
      <c r="AY129" s="937"/>
      <c r="AZ129" s="937"/>
      <c r="BA129" s="937"/>
      <c r="BB129" s="937"/>
      <c r="BC129" s="937"/>
      <c r="BD129" s="937"/>
      <c r="BE129" s="938"/>
      <c r="BF129" s="1080" t="s">
        <v>122</v>
      </c>
      <c r="BG129" s="1081"/>
      <c r="BH129" s="1081"/>
      <c r="BI129" s="1081"/>
      <c r="BJ129" s="1081"/>
      <c r="BK129" s="1081"/>
      <c r="BL129" s="1082"/>
      <c r="BM129" s="1080">
        <v>20</v>
      </c>
      <c r="BN129" s="1081"/>
      <c r="BO129" s="1081"/>
      <c r="BP129" s="1081"/>
      <c r="BQ129" s="1081"/>
      <c r="BR129" s="1081"/>
      <c r="BS129" s="1082"/>
      <c r="BT129" s="1080">
        <v>30</v>
      </c>
      <c r="BU129" s="1081"/>
      <c r="BV129" s="1081"/>
      <c r="BW129" s="1081"/>
      <c r="BX129" s="1081"/>
      <c r="BY129" s="1081"/>
      <c r="BZ129" s="1083"/>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8" t="s">
        <v>471</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472</v>
      </c>
      <c r="X130" s="1085"/>
      <c r="Y130" s="1085"/>
      <c r="Z130" s="1086"/>
      <c r="AA130" s="972">
        <v>715663</v>
      </c>
      <c r="AB130" s="973"/>
      <c r="AC130" s="973"/>
      <c r="AD130" s="973"/>
      <c r="AE130" s="974"/>
      <c r="AF130" s="975">
        <v>753532</v>
      </c>
      <c r="AG130" s="973"/>
      <c r="AH130" s="973"/>
      <c r="AI130" s="973"/>
      <c r="AJ130" s="974"/>
      <c r="AK130" s="975">
        <v>741703</v>
      </c>
      <c r="AL130" s="973"/>
      <c r="AM130" s="973"/>
      <c r="AN130" s="973"/>
      <c r="AO130" s="974"/>
      <c r="AP130" s="1087"/>
      <c r="AQ130" s="1088"/>
      <c r="AR130" s="1088"/>
      <c r="AS130" s="1088"/>
      <c r="AT130" s="1089"/>
      <c r="AU130" s="227"/>
      <c r="AV130" s="227"/>
      <c r="AW130" s="227"/>
      <c r="AX130" s="1079" t="s">
        <v>473</v>
      </c>
      <c r="AY130" s="937"/>
      <c r="AZ130" s="937"/>
      <c r="BA130" s="937"/>
      <c r="BB130" s="937"/>
      <c r="BC130" s="937"/>
      <c r="BD130" s="937"/>
      <c r="BE130" s="938"/>
      <c r="BF130" s="1115">
        <v>12.3</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474</v>
      </c>
      <c r="X131" s="1122"/>
      <c r="Y131" s="1122"/>
      <c r="Z131" s="1123"/>
      <c r="AA131" s="1018">
        <v>3716534</v>
      </c>
      <c r="AB131" s="1000"/>
      <c r="AC131" s="1000"/>
      <c r="AD131" s="1000"/>
      <c r="AE131" s="1001"/>
      <c r="AF131" s="999">
        <v>3666569</v>
      </c>
      <c r="AG131" s="1000"/>
      <c r="AH131" s="1000"/>
      <c r="AI131" s="1000"/>
      <c r="AJ131" s="1001"/>
      <c r="AK131" s="999">
        <v>3683594</v>
      </c>
      <c r="AL131" s="1000"/>
      <c r="AM131" s="1000"/>
      <c r="AN131" s="1000"/>
      <c r="AO131" s="1001"/>
      <c r="AP131" s="1124"/>
      <c r="AQ131" s="1125"/>
      <c r="AR131" s="1125"/>
      <c r="AS131" s="1125"/>
      <c r="AT131" s="1126"/>
      <c r="AU131" s="227"/>
      <c r="AV131" s="227"/>
      <c r="AW131" s="227"/>
      <c r="AX131" s="1097" t="s">
        <v>475</v>
      </c>
      <c r="AY131" s="739"/>
      <c r="AZ131" s="739"/>
      <c r="BA131" s="739"/>
      <c r="BB131" s="739"/>
      <c r="BC131" s="739"/>
      <c r="BD131" s="739"/>
      <c r="BE131" s="1050"/>
      <c r="BF131" s="1098">
        <v>50.5</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4" t="s">
        <v>476</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477</v>
      </c>
      <c r="W132" s="1108"/>
      <c r="X132" s="1108"/>
      <c r="Y132" s="1108"/>
      <c r="Z132" s="1109"/>
      <c r="AA132" s="1110">
        <v>12.30038525</v>
      </c>
      <c r="AB132" s="1111"/>
      <c r="AC132" s="1111"/>
      <c r="AD132" s="1111"/>
      <c r="AE132" s="1112"/>
      <c r="AF132" s="1113">
        <v>13.045438389999999</v>
      </c>
      <c r="AG132" s="1111"/>
      <c r="AH132" s="1111"/>
      <c r="AI132" s="1111"/>
      <c r="AJ132" s="1112"/>
      <c r="AK132" s="1113">
        <v>11.72591225</v>
      </c>
      <c r="AL132" s="1111"/>
      <c r="AM132" s="1111"/>
      <c r="AN132" s="1111"/>
      <c r="AO132" s="1112"/>
      <c r="AP132" s="1015"/>
      <c r="AQ132" s="1016"/>
      <c r="AR132" s="1016"/>
      <c r="AS132" s="1016"/>
      <c r="AT132" s="1114"/>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478</v>
      </c>
      <c r="W133" s="1091"/>
      <c r="X133" s="1091"/>
      <c r="Y133" s="1091"/>
      <c r="Z133" s="1092"/>
      <c r="AA133" s="1093">
        <v>12.4</v>
      </c>
      <c r="AB133" s="1094"/>
      <c r="AC133" s="1094"/>
      <c r="AD133" s="1094"/>
      <c r="AE133" s="1095"/>
      <c r="AF133" s="1093">
        <v>12.5</v>
      </c>
      <c r="AG133" s="1094"/>
      <c r="AH133" s="1094"/>
      <c r="AI133" s="1094"/>
      <c r="AJ133" s="1095"/>
      <c r="AK133" s="1093">
        <v>12.3</v>
      </c>
      <c r="AL133" s="1094"/>
      <c r="AM133" s="1094"/>
      <c r="AN133" s="1094"/>
      <c r="AO133" s="1095"/>
      <c r="AP133" s="1042"/>
      <c r="AQ133" s="1043"/>
      <c r="AR133" s="1043"/>
      <c r="AS133" s="1043"/>
      <c r="AT133" s="1096"/>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lfVjVIatrQTYNd+fo7dLdiVqcVqdIQoEsWNdJCtrY/9aext/tv+tRYHIY8W3Do7G8khd2iQPMcpw2AZ2SiS0qw==" saltValue="rzobZa0wdsy6a7SJTg97v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479</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aBJLf4jD827Aasf+yM9c+UGmClvzatyY5Vm/5lQp9UC+C2roaezcv3KuKVh1gtWWyNcPNjr9+bw0nA4WWBCARg==" saltValue="ZbOtxfQ1JqHul+oUfjmK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UDXfTXBD7oLXet09N8hx6GaDlzPH3V6ihwWhEvPY9tZ7QyQGq1Q1BYorhcMokwCXp0AB4/hS8qojp/y4ZElzQ==" saltValue="Oe5t8Wcve5+OAgCiqHndN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480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481</v>
      </c>
      <c r="AL6" s="260"/>
      <c r="AM6" s="260"/>
      <c r="AN6" s="260"/>
    </row>
    <row r="7" spans="1:46" ht="13.5" customHeight="1" x14ac:dyDescent="0.15">
      <c r="A7" s="259"/>
      <c r="AK7" s="262"/>
      <c r="AL7" s="263"/>
      <c r="AM7" s="263"/>
      <c r="AN7" s="264"/>
      <c r="AO7" s="1128" t="s">
        <v>482</v>
      </c>
      <c r="AP7" s="265"/>
      <c r="AQ7" s="266" t="s">
        <v>483</v>
      </c>
      <c r="AR7" s="267"/>
    </row>
    <row r="8" spans="1:46" x14ac:dyDescent="0.15">
      <c r="A8" s="259"/>
      <c r="AK8" s="268"/>
      <c r="AL8" s="269"/>
      <c r="AM8" s="269"/>
      <c r="AN8" s="270"/>
      <c r="AO8" s="1129"/>
      <c r="AP8" s="271" t="s">
        <v>484</v>
      </c>
      <c r="AQ8" s="272" t="s">
        <v>485</v>
      </c>
      <c r="AR8" s="273" t="s">
        <v>486</v>
      </c>
    </row>
    <row r="9" spans="1:46" x14ac:dyDescent="0.15">
      <c r="A9" s="259"/>
      <c r="AK9" s="1130" t="s">
        <v>487</v>
      </c>
      <c r="AL9" s="1131"/>
      <c r="AM9" s="1131"/>
      <c r="AN9" s="1132"/>
      <c r="AO9" s="274">
        <v>1033869</v>
      </c>
      <c r="AP9" s="274">
        <v>153461</v>
      </c>
      <c r="AQ9" s="275">
        <v>143042</v>
      </c>
      <c r="AR9" s="276">
        <v>7.3</v>
      </c>
    </row>
    <row r="10" spans="1:46" ht="13.5" customHeight="1" x14ac:dyDescent="0.15">
      <c r="A10" s="259"/>
      <c r="AK10" s="1130" t="s">
        <v>488</v>
      </c>
      <c r="AL10" s="1131"/>
      <c r="AM10" s="1131"/>
      <c r="AN10" s="1132"/>
      <c r="AO10" s="277">
        <v>215864</v>
      </c>
      <c r="AP10" s="277">
        <v>32042</v>
      </c>
      <c r="AQ10" s="278">
        <v>17233</v>
      </c>
      <c r="AR10" s="279">
        <v>85.9</v>
      </c>
    </row>
    <row r="11" spans="1:46" ht="13.5" customHeight="1" x14ac:dyDescent="0.15">
      <c r="A11" s="259"/>
      <c r="AK11" s="1130" t="s">
        <v>489</v>
      </c>
      <c r="AL11" s="1131"/>
      <c r="AM11" s="1131"/>
      <c r="AN11" s="1132"/>
      <c r="AO11" s="277" t="s">
        <v>490</v>
      </c>
      <c r="AP11" s="277" t="s">
        <v>490</v>
      </c>
      <c r="AQ11" s="278">
        <v>1297</v>
      </c>
      <c r="AR11" s="279" t="s">
        <v>490</v>
      </c>
    </row>
    <row r="12" spans="1:46" ht="13.5" customHeight="1" x14ac:dyDescent="0.15">
      <c r="A12" s="259"/>
      <c r="AK12" s="1130" t="s">
        <v>491</v>
      </c>
      <c r="AL12" s="1131"/>
      <c r="AM12" s="1131"/>
      <c r="AN12" s="1132"/>
      <c r="AO12" s="277" t="s">
        <v>490</v>
      </c>
      <c r="AP12" s="277" t="s">
        <v>490</v>
      </c>
      <c r="AQ12" s="278" t="s">
        <v>490</v>
      </c>
      <c r="AR12" s="279" t="s">
        <v>490</v>
      </c>
    </row>
    <row r="13" spans="1:46" ht="13.5" customHeight="1" x14ac:dyDescent="0.15">
      <c r="A13" s="259"/>
      <c r="AK13" s="1130" t="s">
        <v>492</v>
      </c>
      <c r="AL13" s="1131"/>
      <c r="AM13" s="1131"/>
      <c r="AN13" s="1132"/>
      <c r="AO13" s="277">
        <v>48718</v>
      </c>
      <c r="AP13" s="277">
        <v>7231</v>
      </c>
      <c r="AQ13" s="278">
        <v>5542</v>
      </c>
      <c r="AR13" s="279">
        <v>30.5</v>
      </c>
    </row>
    <row r="14" spans="1:46" ht="13.5" customHeight="1" x14ac:dyDescent="0.15">
      <c r="A14" s="259"/>
      <c r="AK14" s="1130" t="s">
        <v>493</v>
      </c>
      <c r="AL14" s="1131"/>
      <c r="AM14" s="1131"/>
      <c r="AN14" s="1132"/>
      <c r="AO14" s="277">
        <v>1908</v>
      </c>
      <c r="AP14" s="277">
        <v>283</v>
      </c>
      <c r="AQ14" s="278">
        <v>2886</v>
      </c>
      <c r="AR14" s="279">
        <v>-90.2</v>
      </c>
    </row>
    <row r="15" spans="1:46" ht="13.5" customHeight="1" x14ac:dyDescent="0.15">
      <c r="A15" s="259"/>
      <c r="AK15" s="1133" t="s">
        <v>494</v>
      </c>
      <c r="AL15" s="1134"/>
      <c r="AM15" s="1134"/>
      <c r="AN15" s="1135"/>
      <c r="AO15" s="277">
        <v>-71022</v>
      </c>
      <c r="AP15" s="277">
        <v>-10542</v>
      </c>
      <c r="AQ15" s="278">
        <v>-8856</v>
      </c>
      <c r="AR15" s="279">
        <v>19</v>
      </c>
    </row>
    <row r="16" spans="1:46" x14ac:dyDescent="0.15">
      <c r="A16" s="259"/>
      <c r="AK16" s="1133" t="s">
        <v>177</v>
      </c>
      <c r="AL16" s="1134"/>
      <c r="AM16" s="1134"/>
      <c r="AN16" s="1135"/>
      <c r="AO16" s="277">
        <v>1229337</v>
      </c>
      <c r="AP16" s="277">
        <v>182475</v>
      </c>
      <c r="AQ16" s="278">
        <v>161143</v>
      </c>
      <c r="AR16" s="279">
        <v>13.2</v>
      </c>
    </row>
    <row r="17" spans="1:46" x14ac:dyDescent="0.15">
      <c r="A17" s="259"/>
    </row>
    <row r="18" spans="1:46" x14ac:dyDescent="0.15">
      <c r="A18" s="259"/>
      <c r="AQ18" s="280"/>
      <c r="AR18" s="280"/>
    </row>
    <row r="19" spans="1:46" x14ac:dyDescent="0.15">
      <c r="A19" s="259"/>
      <c r="AK19" s="255" t="s">
        <v>495</v>
      </c>
    </row>
    <row r="20" spans="1:46" x14ac:dyDescent="0.15">
      <c r="A20" s="259"/>
      <c r="AK20" s="281"/>
      <c r="AL20" s="282"/>
      <c r="AM20" s="282"/>
      <c r="AN20" s="283"/>
      <c r="AO20" s="284" t="s">
        <v>496</v>
      </c>
      <c r="AP20" s="285" t="s">
        <v>497</v>
      </c>
      <c r="AQ20" s="286" t="s">
        <v>498</v>
      </c>
      <c r="AR20" s="287"/>
    </row>
    <row r="21" spans="1:46" s="260" customFormat="1" x14ac:dyDescent="0.15">
      <c r="A21" s="288"/>
      <c r="AK21" s="1136" t="s">
        <v>499</v>
      </c>
      <c r="AL21" s="1137"/>
      <c r="AM21" s="1137"/>
      <c r="AN21" s="1138"/>
      <c r="AO21" s="289">
        <v>14.69</v>
      </c>
      <c r="AP21" s="290">
        <v>14.02</v>
      </c>
      <c r="AQ21" s="291">
        <v>0.67</v>
      </c>
      <c r="AS21" s="292"/>
      <c r="AT21" s="288"/>
    </row>
    <row r="22" spans="1:46" s="260" customFormat="1" x14ac:dyDescent="0.15">
      <c r="A22" s="288"/>
      <c r="AK22" s="1136" t="s">
        <v>500</v>
      </c>
      <c r="AL22" s="1137"/>
      <c r="AM22" s="1137"/>
      <c r="AN22" s="1138"/>
      <c r="AO22" s="293">
        <v>97.3</v>
      </c>
      <c r="AP22" s="294">
        <v>96.2</v>
      </c>
      <c r="AQ22" s="295">
        <v>1.1000000000000001</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7" t="s">
        <v>501</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300"/>
      <c r="AS27" s="255"/>
      <c r="AT27" s="255"/>
    </row>
    <row r="28" spans="1:46" ht="17.25" x14ac:dyDescent="0.15">
      <c r="A28" s="256" t="s">
        <v>502</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503</v>
      </c>
      <c r="AL29" s="260"/>
      <c r="AM29" s="260"/>
      <c r="AN29" s="260"/>
      <c r="AS29" s="302"/>
    </row>
    <row r="30" spans="1:46" ht="13.5" customHeight="1" x14ac:dyDescent="0.15">
      <c r="A30" s="259"/>
      <c r="AK30" s="262"/>
      <c r="AL30" s="263"/>
      <c r="AM30" s="263"/>
      <c r="AN30" s="264"/>
      <c r="AO30" s="1128" t="s">
        <v>482</v>
      </c>
      <c r="AP30" s="265"/>
      <c r="AQ30" s="266" t="s">
        <v>483</v>
      </c>
      <c r="AR30" s="267"/>
    </row>
    <row r="31" spans="1:46" x14ac:dyDescent="0.15">
      <c r="A31" s="259"/>
      <c r="AK31" s="268"/>
      <c r="AL31" s="269"/>
      <c r="AM31" s="269"/>
      <c r="AN31" s="270"/>
      <c r="AO31" s="1129"/>
      <c r="AP31" s="271" t="s">
        <v>484</v>
      </c>
      <c r="AQ31" s="272" t="s">
        <v>485</v>
      </c>
      <c r="AR31" s="273" t="s">
        <v>486</v>
      </c>
    </row>
    <row r="32" spans="1:46" ht="27" customHeight="1" x14ac:dyDescent="0.15">
      <c r="A32" s="259"/>
      <c r="AK32" s="1144" t="s">
        <v>504</v>
      </c>
      <c r="AL32" s="1145"/>
      <c r="AM32" s="1145"/>
      <c r="AN32" s="1146"/>
      <c r="AO32" s="303">
        <v>910986</v>
      </c>
      <c r="AP32" s="303">
        <v>135221</v>
      </c>
      <c r="AQ32" s="304">
        <v>81691</v>
      </c>
      <c r="AR32" s="305">
        <v>65.5</v>
      </c>
    </row>
    <row r="33" spans="1:46" ht="13.5" customHeight="1" x14ac:dyDescent="0.15">
      <c r="A33" s="259"/>
      <c r="AK33" s="1144" t="s">
        <v>505</v>
      </c>
      <c r="AL33" s="1145"/>
      <c r="AM33" s="1145"/>
      <c r="AN33" s="1146"/>
      <c r="AO33" s="303" t="s">
        <v>490</v>
      </c>
      <c r="AP33" s="303" t="s">
        <v>490</v>
      </c>
      <c r="AQ33" s="304" t="s">
        <v>490</v>
      </c>
      <c r="AR33" s="305" t="s">
        <v>490</v>
      </c>
    </row>
    <row r="34" spans="1:46" ht="27" customHeight="1" x14ac:dyDescent="0.15">
      <c r="A34" s="259"/>
      <c r="AK34" s="1144" t="s">
        <v>506</v>
      </c>
      <c r="AL34" s="1145"/>
      <c r="AM34" s="1145"/>
      <c r="AN34" s="1146"/>
      <c r="AO34" s="303" t="s">
        <v>490</v>
      </c>
      <c r="AP34" s="303" t="s">
        <v>490</v>
      </c>
      <c r="AQ34" s="304" t="s">
        <v>490</v>
      </c>
      <c r="AR34" s="305" t="s">
        <v>490</v>
      </c>
    </row>
    <row r="35" spans="1:46" ht="27" customHeight="1" x14ac:dyDescent="0.15">
      <c r="A35" s="259"/>
      <c r="AK35" s="1144" t="s">
        <v>507</v>
      </c>
      <c r="AL35" s="1145"/>
      <c r="AM35" s="1145"/>
      <c r="AN35" s="1146"/>
      <c r="AO35" s="303">
        <v>224661</v>
      </c>
      <c r="AP35" s="303">
        <v>33347</v>
      </c>
      <c r="AQ35" s="304">
        <v>27672</v>
      </c>
      <c r="AR35" s="305">
        <v>20.5</v>
      </c>
    </row>
    <row r="36" spans="1:46" ht="27" customHeight="1" x14ac:dyDescent="0.15">
      <c r="A36" s="259"/>
      <c r="AK36" s="1144" t="s">
        <v>508</v>
      </c>
      <c r="AL36" s="1145"/>
      <c r="AM36" s="1145"/>
      <c r="AN36" s="1146"/>
      <c r="AO36" s="303">
        <v>38822</v>
      </c>
      <c r="AP36" s="303">
        <v>5763</v>
      </c>
      <c r="AQ36" s="304">
        <v>4845</v>
      </c>
      <c r="AR36" s="305">
        <v>18.899999999999999</v>
      </c>
    </row>
    <row r="37" spans="1:46" ht="13.5" customHeight="1" x14ac:dyDescent="0.15">
      <c r="A37" s="259"/>
      <c r="AK37" s="1144" t="s">
        <v>509</v>
      </c>
      <c r="AL37" s="1145"/>
      <c r="AM37" s="1145"/>
      <c r="AN37" s="1146"/>
      <c r="AO37" s="303" t="s">
        <v>490</v>
      </c>
      <c r="AP37" s="303" t="s">
        <v>490</v>
      </c>
      <c r="AQ37" s="304">
        <v>448</v>
      </c>
      <c r="AR37" s="305" t="s">
        <v>490</v>
      </c>
    </row>
    <row r="38" spans="1:46" ht="27" customHeight="1" x14ac:dyDescent="0.15">
      <c r="A38" s="259"/>
      <c r="AK38" s="1147" t="s">
        <v>510</v>
      </c>
      <c r="AL38" s="1148"/>
      <c r="AM38" s="1148"/>
      <c r="AN38" s="1149"/>
      <c r="AO38" s="306" t="s">
        <v>490</v>
      </c>
      <c r="AP38" s="306" t="s">
        <v>490</v>
      </c>
      <c r="AQ38" s="307">
        <v>4</v>
      </c>
      <c r="AR38" s="295" t="s">
        <v>490</v>
      </c>
      <c r="AS38" s="302"/>
    </row>
    <row r="39" spans="1:46" x14ac:dyDescent="0.15">
      <c r="A39" s="259"/>
      <c r="AK39" s="1147" t="s">
        <v>511</v>
      </c>
      <c r="AL39" s="1148"/>
      <c r="AM39" s="1148"/>
      <c r="AN39" s="1149"/>
      <c r="AO39" s="303">
        <v>-831</v>
      </c>
      <c r="AP39" s="303">
        <v>-123</v>
      </c>
      <c r="AQ39" s="304">
        <v>-1961</v>
      </c>
      <c r="AR39" s="305">
        <v>-93.7</v>
      </c>
      <c r="AS39" s="302"/>
    </row>
    <row r="40" spans="1:46" ht="27" customHeight="1" x14ac:dyDescent="0.15">
      <c r="A40" s="259"/>
      <c r="AK40" s="1144" t="s">
        <v>512</v>
      </c>
      <c r="AL40" s="1145"/>
      <c r="AM40" s="1145"/>
      <c r="AN40" s="1146"/>
      <c r="AO40" s="303">
        <v>-741703</v>
      </c>
      <c r="AP40" s="303">
        <v>-110094</v>
      </c>
      <c r="AQ40" s="304">
        <v>-75713</v>
      </c>
      <c r="AR40" s="305">
        <v>45.4</v>
      </c>
      <c r="AS40" s="302"/>
    </row>
    <row r="41" spans="1:46" x14ac:dyDescent="0.15">
      <c r="A41" s="259"/>
      <c r="AK41" s="1150" t="s">
        <v>287</v>
      </c>
      <c r="AL41" s="1151"/>
      <c r="AM41" s="1151"/>
      <c r="AN41" s="1152"/>
      <c r="AO41" s="303">
        <v>431935</v>
      </c>
      <c r="AP41" s="303">
        <v>64114</v>
      </c>
      <c r="AQ41" s="304">
        <v>36985</v>
      </c>
      <c r="AR41" s="305">
        <v>73.400000000000006</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513</v>
      </c>
    </row>
    <row r="48" spans="1:46" x14ac:dyDescent="0.15">
      <c r="A48" s="259"/>
      <c r="AK48" s="313" t="s">
        <v>514</v>
      </c>
      <c r="AL48" s="313"/>
      <c r="AM48" s="313"/>
      <c r="AN48" s="313"/>
      <c r="AO48" s="313"/>
      <c r="AP48" s="313"/>
      <c r="AQ48" s="314"/>
      <c r="AR48" s="313"/>
    </row>
    <row r="49" spans="1:44" ht="13.5" customHeight="1" x14ac:dyDescent="0.15">
      <c r="A49" s="259"/>
      <c r="AK49" s="315"/>
      <c r="AL49" s="316"/>
      <c r="AM49" s="1139" t="s">
        <v>482</v>
      </c>
      <c r="AN49" s="1141" t="s">
        <v>515</v>
      </c>
      <c r="AO49" s="1142"/>
      <c r="AP49" s="1142"/>
      <c r="AQ49" s="1142"/>
      <c r="AR49" s="1143"/>
    </row>
    <row r="50" spans="1:44" x14ac:dyDescent="0.15">
      <c r="A50" s="259"/>
      <c r="AK50" s="317"/>
      <c r="AL50" s="318"/>
      <c r="AM50" s="1140"/>
      <c r="AN50" s="319" t="s">
        <v>516</v>
      </c>
      <c r="AO50" s="320" t="s">
        <v>517</v>
      </c>
      <c r="AP50" s="321" t="s">
        <v>518</v>
      </c>
      <c r="AQ50" s="322" t="s">
        <v>519</v>
      </c>
      <c r="AR50" s="323" t="s">
        <v>520</v>
      </c>
    </row>
    <row r="51" spans="1:44" x14ac:dyDescent="0.15">
      <c r="A51" s="259"/>
      <c r="AK51" s="315" t="s">
        <v>521</v>
      </c>
      <c r="AL51" s="316"/>
      <c r="AM51" s="324">
        <v>494359</v>
      </c>
      <c r="AN51" s="325">
        <v>66814</v>
      </c>
      <c r="AO51" s="326">
        <v>36.6</v>
      </c>
      <c r="AP51" s="327">
        <v>126262</v>
      </c>
      <c r="AQ51" s="328">
        <v>10</v>
      </c>
      <c r="AR51" s="329">
        <v>26.6</v>
      </c>
    </row>
    <row r="52" spans="1:44" x14ac:dyDescent="0.15">
      <c r="A52" s="259"/>
      <c r="AK52" s="330"/>
      <c r="AL52" s="331" t="s">
        <v>522</v>
      </c>
      <c r="AM52" s="332">
        <v>241054</v>
      </c>
      <c r="AN52" s="333">
        <v>32579</v>
      </c>
      <c r="AO52" s="334">
        <v>19.600000000000001</v>
      </c>
      <c r="AP52" s="335">
        <v>56769</v>
      </c>
      <c r="AQ52" s="336">
        <v>2.1</v>
      </c>
      <c r="AR52" s="337">
        <v>17.5</v>
      </c>
    </row>
    <row r="53" spans="1:44" x14ac:dyDescent="0.15">
      <c r="A53" s="259"/>
      <c r="AK53" s="315" t="s">
        <v>523</v>
      </c>
      <c r="AL53" s="316"/>
      <c r="AM53" s="324">
        <v>579019</v>
      </c>
      <c r="AN53" s="325">
        <v>79887</v>
      </c>
      <c r="AO53" s="326">
        <v>19.600000000000001</v>
      </c>
      <c r="AP53" s="327">
        <v>126525</v>
      </c>
      <c r="AQ53" s="328">
        <v>0.2</v>
      </c>
      <c r="AR53" s="329">
        <v>19.399999999999999</v>
      </c>
    </row>
    <row r="54" spans="1:44" x14ac:dyDescent="0.15">
      <c r="A54" s="259"/>
      <c r="AK54" s="330"/>
      <c r="AL54" s="331" t="s">
        <v>522</v>
      </c>
      <c r="AM54" s="332">
        <v>371341</v>
      </c>
      <c r="AN54" s="333">
        <v>51234</v>
      </c>
      <c r="AO54" s="334">
        <v>57.3</v>
      </c>
      <c r="AP54" s="335">
        <v>67052</v>
      </c>
      <c r="AQ54" s="336">
        <v>18.100000000000001</v>
      </c>
      <c r="AR54" s="337">
        <v>39.200000000000003</v>
      </c>
    </row>
    <row r="55" spans="1:44" x14ac:dyDescent="0.15">
      <c r="A55" s="259"/>
      <c r="AK55" s="315" t="s">
        <v>524</v>
      </c>
      <c r="AL55" s="316"/>
      <c r="AM55" s="324">
        <v>518178</v>
      </c>
      <c r="AN55" s="325">
        <v>73137</v>
      </c>
      <c r="AO55" s="326">
        <v>-8.4</v>
      </c>
      <c r="AP55" s="327">
        <v>122054</v>
      </c>
      <c r="AQ55" s="328">
        <v>-3.5</v>
      </c>
      <c r="AR55" s="329">
        <v>-4.9000000000000004</v>
      </c>
    </row>
    <row r="56" spans="1:44" x14ac:dyDescent="0.15">
      <c r="A56" s="259"/>
      <c r="AK56" s="330"/>
      <c r="AL56" s="331" t="s">
        <v>522</v>
      </c>
      <c r="AM56" s="332">
        <v>368320</v>
      </c>
      <c r="AN56" s="333">
        <v>51986</v>
      </c>
      <c r="AO56" s="334">
        <v>1.5</v>
      </c>
      <c r="AP56" s="335">
        <v>68298</v>
      </c>
      <c r="AQ56" s="336">
        <v>1.9</v>
      </c>
      <c r="AR56" s="337">
        <v>-0.4</v>
      </c>
    </row>
    <row r="57" spans="1:44" x14ac:dyDescent="0.15">
      <c r="A57" s="259"/>
      <c r="AK57" s="315" t="s">
        <v>525</v>
      </c>
      <c r="AL57" s="316"/>
      <c r="AM57" s="324">
        <v>388626</v>
      </c>
      <c r="AN57" s="325">
        <v>56014</v>
      </c>
      <c r="AO57" s="326">
        <v>-23.4</v>
      </c>
      <c r="AP57" s="327">
        <v>111644</v>
      </c>
      <c r="AQ57" s="328">
        <v>-8.5</v>
      </c>
      <c r="AR57" s="329">
        <v>-14.9</v>
      </c>
    </row>
    <row r="58" spans="1:44" x14ac:dyDescent="0.15">
      <c r="A58" s="259"/>
      <c r="AK58" s="330"/>
      <c r="AL58" s="331" t="s">
        <v>522</v>
      </c>
      <c r="AM58" s="332">
        <v>229078</v>
      </c>
      <c r="AN58" s="333">
        <v>33018</v>
      </c>
      <c r="AO58" s="334">
        <v>-36.5</v>
      </c>
      <c r="AP58" s="335">
        <v>66606</v>
      </c>
      <c r="AQ58" s="336">
        <v>-2.5</v>
      </c>
      <c r="AR58" s="337">
        <v>-34</v>
      </c>
    </row>
    <row r="59" spans="1:44" x14ac:dyDescent="0.15">
      <c r="A59" s="259"/>
      <c r="AK59" s="315" t="s">
        <v>526</v>
      </c>
      <c r="AL59" s="316"/>
      <c r="AM59" s="324">
        <v>496584</v>
      </c>
      <c r="AN59" s="325">
        <v>73710</v>
      </c>
      <c r="AO59" s="326">
        <v>31.6</v>
      </c>
      <c r="AP59" s="327">
        <v>127917</v>
      </c>
      <c r="AQ59" s="328">
        <v>14.6</v>
      </c>
      <c r="AR59" s="329">
        <v>17</v>
      </c>
    </row>
    <row r="60" spans="1:44" x14ac:dyDescent="0.15">
      <c r="A60" s="259"/>
      <c r="AK60" s="330"/>
      <c r="AL60" s="331" t="s">
        <v>522</v>
      </c>
      <c r="AM60" s="332">
        <v>364005</v>
      </c>
      <c r="AN60" s="333">
        <v>54031</v>
      </c>
      <c r="AO60" s="334">
        <v>63.6</v>
      </c>
      <c r="AP60" s="335">
        <v>69746</v>
      </c>
      <c r="AQ60" s="336">
        <v>4.7</v>
      </c>
      <c r="AR60" s="337">
        <v>58.9</v>
      </c>
    </row>
    <row r="61" spans="1:44" x14ac:dyDescent="0.15">
      <c r="A61" s="259"/>
      <c r="AK61" s="315" t="s">
        <v>527</v>
      </c>
      <c r="AL61" s="338"/>
      <c r="AM61" s="324">
        <v>495353</v>
      </c>
      <c r="AN61" s="325">
        <v>69912</v>
      </c>
      <c r="AO61" s="326">
        <v>11.2</v>
      </c>
      <c r="AP61" s="327">
        <v>122880</v>
      </c>
      <c r="AQ61" s="339">
        <v>2.6</v>
      </c>
      <c r="AR61" s="329">
        <v>8.6</v>
      </c>
    </row>
    <row r="62" spans="1:44" x14ac:dyDescent="0.15">
      <c r="A62" s="259"/>
      <c r="AK62" s="330"/>
      <c r="AL62" s="331" t="s">
        <v>522</v>
      </c>
      <c r="AM62" s="332">
        <v>314760</v>
      </c>
      <c r="AN62" s="333">
        <v>44570</v>
      </c>
      <c r="AO62" s="334">
        <v>21.1</v>
      </c>
      <c r="AP62" s="335">
        <v>65694</v>
      </c>
      <c r="AQ62" s="336">
        <v>4.9000000000000004</v>
      </c>
      <c r="AR62" s="337">
        <v>16.2</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zr+7LU5zQ5v6nqYTMEKBEfKU3dDlvUVCstZ57WobSO7vAs+eBUvlmImFS8JCMn6AdUey0RR91ExAdp9gfjf6uA==" saltValue="0y8pI6cN74AU9ys2vImhH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479</v>
      </c>
    </row>
    <row r="121" spans="125:125" ht="13.5" hidden="1" customHeight="1" x14ac:dyDescent="0.15">
      <c r="DU121" s="253"/>
    </row>
  </sheetData>
  <sheetProtection algorithmName="SHA-512" hashValue="vjjN5l7yw5ozZVHQkHDzHa7gJo+qqcz2/4TZeHzN37lXQZnuW10X6b9w1fJDdXR8iLD82Moeoo8jeicpaIxd9Q==" saltValue="XyO8/exs+4COgjNCFOEBB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479</v>
      </c>
    </row>
  </sheetData>
  <sheetProtection algorithmName="SHA-512" hashValue="bNUoPlrM/Z96OmRvLWIJ4ZHBjZfv/30w1eHCBprXaEIxV+9b0RG70GfZo234idk/nmU/NqSBU2zRiRNnLDUcgg==" saltValue="GzCyfSjO2PNoKChDkuLb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3" t="s">
        <v>3</v>
      </c>
      <c r="D47" s="1153"/>
      <c r="E47" s="1154"/>
      <c r="F47" s="11">
        <v>14.76</v>
      </c>
      <c r="G47" s="12">
        <v>16.59</v>
      </c>
      <c r="H47" s="12">
        <v>18.03</v>
      </c>
      <c r="I47" s="12">
        <v>20.350000000000001</v>
      </c>
      <c r="J47" s="13">
        <v>19.329999999999998</v>
      </c>
    </row>
    <row r="48" spans="2:10" ht="57.75" customHeight="1" x14ac:dyDescent="0.15">
      <c r="B48" s="14"/>
      <c r="C48" s="1155" t="s">
        <v>4</v>
      </c>
      <c r="D48" s="1155"/>
      <c r="E48" s="1156"/>
      <c r="F48" s="15">
        <v>11.91</v>
      </c>
      <c r="G48" s="16">
        <v>10.61</v>
      </c>
      <c r="H48" s="16">
        <v>10.67</v>
      </c>
      <c r="I48" s="16">
        <v>11.55</v>
      </c>
      <c r="J48" s="17">
        <v>11.67</v>
      </c>
    </row>
    <row r="49" spans="2:10" ht="57.75" customHeight="1" thickBot="1" x14ac:dyDescent="0.2">
      <c r="B49" s="18"/>
      <c r="C49" s="1157" t="s">
        <v>5</v>
      </c>
      <c r="D49" s="1157"/>
      <c r="E49" s="1158"/>
      <c r="F49" s="19" t="s">
        <v>534</v>
      </c>
      <c r="G49" s="20">
        <v>1.5</v>
      </c>
      <c r="H49" s="20">
        <v>2.84</v>
      </c>
      <c r="I49" s="20">
        <v>3.12</v>
      </c>
      <c r="J49" s="21" t="s">
        <v>535</v>
      </c>
    </row>
    <row r="50" spans="2:10" x14ac:dyDescent="0.15"/>
  </sheetData>
  <sheetProtection algorithmName="SHA-512" hashValue="xoMyj0ljK7qZo7/pdVNyQ6bppz0AxotvoIO/XksYxuFz31f0/NI2giFy8S4UTVeVxCHWzhDFMoSe7crOMB62BA==" saltValue="2ca5LIBDE4/wQ9Y6FnsNp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3" t="s">
        <v>536</v>
      </c>
      <c r="D34" s="1163"/>
      <c r="E34" s="1164"/>
      <c r="F34" s="32">
        <v>12.16</v>
      </c>
      <c r="G34" s="33">
        <v>12.47</v>
      </c>
      <c r="H34" s="33">
        <v>12.08</v>
      </c>
      <c r="I34" s="33">
        <v>12.28</v>
      </c>
      <c r="J34" s="34">
        <v>12.06</v>
      </c>
      <c r="K34" s="22"/>
      <c r="L34" s="22"/>
      <c r="M34" s="22"/>
      <c r="N34" s="22"/>
      <c r="O34" s="22"/>
      <c r="P34" s="22"/>
    </row>
    <row r="35" spans="1:16" ht="39" customHeight="1" x14ac:dyDescent="0.15">
      <c r="A35" s="22"/>
      <c r="B35" s="35"/>
      <c r="C35" s="1159" t="s">
        <v>537</v>
      </c>
      <c r="D35" s="1159"/>
      <c r="E35" s="1160"/>
      <c r="F35" s="36">
        <v>11.91</v>
      </c>
      <c r="G35" s="37">
        <v>10.6</v>
      </c>
      <c r="H35" s="37">
        <v>10.67</v>
      </c>
      <c r="I35" s="37">
        <v>11.55</v>
      </c>
      <c r="J35" s="38">
        <v>11.67</v>
      </c>
      <c r="K35" s="22"/>
      <c r="L35" s="22"/>
      <c r="M35" s="22"/>
      <c r="N35" s="22"/>
      <c r="O35" s="22"/>
      <c r="P35" s="22"/>
    </row>
    <row r="36" spans="1:16" ht="39" customHeight="1" x14ac:dyDescent="0.15">
      <c r="A36" s="22"/>
      <c r="B36" s="35"/>
      <c r="C36" s="1159" t="s">
        <v>538</v>
      </c>
      <c r="D36" s="1159"/>
      <c r="E36" s="1160"/>
      <c r="F36" s="36">
        <v>3.6</v>
      </c>
      <c r="G36" s="37">
        <v>3.64</v>
      </c>
      <c r="H36" s="37">
        <v>4.01</v>
      </c>
      <c r="I36" s="37">
        <v>3.69</v>
      </c>
      <c r="J36" s="38">
        <v>3.1</v>
      </c>
      <c r="K36" s="22"/>
      <c r="L36" s="22"/>
      <c r="M36" s="22"/>
      <c r="N36" s="22"/>
      <c r="O36" s="22"/>
      <c r="P36" s="22"/>
    </row>
    <row r="37" spans="1:16" ht="39" customHeight="1" x14ac:dyDescent="0.15">
      <c r="A37" s="22"/>
      <c r="B37" s="35"/>
      <c r="C37" s="1159" t="s">
        <v>539</v>
      </c>
      <c r="D37" s="1159"/>
      <c r="E37" s="1160"/>
      <c r="F37" s="36">
        <v>3.48</v>
      </c>
      <c r="G37" s="37">
        <v>2.52</v>
      </c>
      <c r="H37" s="37">
        <v>2.83</v>
      </c>
      <c r="I37" s="37">
        <v>2.89</v>
      </c>
      <c r="J37" s="38">
        <v>3.1</v>
      </c>
      <c r="K37" s="22"/>
      <c r="L37" s="22"/>
      <c r="M37" s="22"/>
      <c r="N37" s="22"/>
      <c r="O37" s="22"/>
      <c r="P37" s="22"/>
    </row>
    <row r="38" spans="1:16" ht="39" customHeight="1" x14ac:dyDescent="0.15">
      <c r="A38" s="22"/>
      <c r="B38" s="35"/>
      <c r="C38" s="1159" t="s">
        <v>540</v>
      </c>
      <c r="D38" s="1159"/>
      <c r="E38" s="1160"/>
      <c r="F38" s="36">
        <v>1.68</v>
      </c>
      <c r="G38" s="37">
        <v>1.76</v>
      </c>
      <c r="H38" s="37">
        <v>1.81</v>
      </c>
      <c r="I38" s="37">
        <v>2.15</v>
      </c>
      <c r="J38" s="38">
        <v>2.5499999999999998</v>
      </c>
      <c r="K38" s="22"/>
      <c r="L38" s="22"/>
      <c r="M38" s="22"/>
      <c r="N38" s="22"/>
      <c r="O38" s="22"/>
      <c r="P38" s="22"/>
    </row>
    <row r="39" spans="1:16" ht="39" customHeight="1" x14ac:dyDescent="0.15">
      <c r="A39" s="22"/>
      <c r="B39" s="35"/>
      <c r="C39" s="1159" t="s">
        <v>541</v>
      </c>
      <c r="D39" s="1159"/>
      <c r="E39" s="1160"/>
      <c r="F39" s="36">
        <v>1.7</v>
      </c>
      <c r="G39" s="37">
        <v>1.37</v>
      </c>
      <c r="H39" s="37">
        <v>1.24</v>
      </c>
      <c r="I39" s="37">
        <v>1.45</v>
      </c>
      <c r="J39" s="38">
        <v>1.22</v>
      </c>
      <c r="K39" s="22"/>
      <c r="L39" s="22"/>
      <c r="M39" s="22"/>
      <c r="N39" s="22"/>
      <c r="O39" s="22"/>
      <c r="P39" s="22"/>
    </row>
    <row r="40" spans="1:16" ht="39" customHeight="1" x14ac:dyDescent="0.15">
      <c r="A40" s="22"/>
      <c r="B40" s="35"/>
      <c r="C40" s="1159" t="s">
        <v>542</v>
      </c>
      <c r="D40" s="1159"/>
      <c r="E40" s="1160"/>
      <c r="F40" s="36" t="s">
        <v>490</v>
      </c>
      <c r="G40" s="37" t="s">
        <v>490</v>
      </c>
      <c r="H40" s="37" t="s">
        <v>490</v>
      </c>
      <c r="I40" s="37" t="s">
        <v>490</v>
      </c>
      <c r="J40" s="38">
        <v>0.7</v>
      </c>
      <c r="K40" s="22"/>
      <c r="L40" s="22"/>
      <c r="M40" s="22"/>
      <c r="N40" s="22"/>
      <c r="O40" s="22"/>
      <c r="P40" s="22"/>
    </row>
    <row r="41" spans="1:16" ht="39" customHeight="1" x14ac:dyDescent="0.15">
      <c r="A41" s="22"/>
      <c r="B41" s="35"/>
      <c r="C41" s="1159" t="s">
        <v>543</v>
      </c>
      <c r="D41" s="1159"/>
      <c r="E41" s="1160"/>
      <c r="F41" s="36">
        <v>0.39</v>
      </c>
      <c r="G41" s="37">
        <v>0.37</v>
      </c>
      <c r="H41" s="37">
        <v>0.46</v>
      </c>
      <c r="I41" s="37">
        <v>0.42</v>
      </c>
      <c r="J41" s="38">
        <v>0.41</v>
      </c>
      <c r="K41" s="22"/>
      <c r="L41" s="22"/>
      <c r="M41" s="22"/>
      <c r="N41" s="22"/>
      <c r="O41" s="22"/>
      <c r="P41" s="22"/>
    </row>
    <row r="42" spans="1:16" ht="39" customHeight="1" x14ac:dyDescent="0.15">
      <c r="A42" s="22"/>
      <c r="B42" s="39"/>
      <c r="C42" s="1159" t="s">
        <v>544</v>
      </c>
      <c r="D42" s="1159"/>
      <c r="E42" s="1160"/>
      <c r="F42" s="36" t="s">
        <v>490</v>
      </c>
      <c r="G42" s="37" t="s">
        <v>490</v>
      </c>
      <c r="H42" s="37" t="s">
        <v>490</v>
      </c>
      <c r="I42" s="37" t="s">
        <v>490</v>
      </c>
      <c r="J42" s="38" t="s">
        <v>490</v>
      </c>
      <c r="K42" s="22"/>
      <c r="L42" s="22"/>
      <c r="M42" s="22"/>
      <c r="N42" s="22"/>
      <c r="O42" s="22"/>
      <c r="P42" s="22"/>
    </row>
    <row r="43" spans="1:16" ht="39" customHeight="1" thickBot="1" x14ac:dyDescent="0.2">
      <c r="A43" s="22"/>
      <c r="B43" s="40"/>
      <c r="C43" s="1161" t="s">
        <v>545</v>
      </c>
      <c r="D43" s="1161"/>
      <c r="E43" s="1162"/>
      <c r="F43" s="41">
        <v>1.92</v>
      </c>
      <c r="G43" s="42">
        <v>1.85</v>
      </c>
      <c r="H43" s="42">
        <v>1.55</v>
      </c>
      <c r="I43" s="42">
        <v>1.43</v>
      </c>
      <c r="J43" s="43">
        <v>0.44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zqS9vpKNWaJiZXAvsAOpfEQh5BHP7YYmU9Zzhz21mKjaOmI7KaKdQBja9eVdtjy0mkXD+e+51e+mgqTGmQ4OQ==" saltValue="PaAZ5zBodLLded/yWVeW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851</v>
      </c>
      <c r="L45" s="58">
        <v>882</v>
      </c>
      <c r="M45" s="58">
        <v>890</v>
      </c>
      <c r="N45" s="58">
        <v>941</v>
      </c>
      <c r="O45" s="59">
        <v>911</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490</v>
      </c>
      <c r="L46" s="62" t="s">
        <v>490</v>
      </c>
      <c r="M46" s="62" t="s">
        <v>490</v>
      </c>
      <c r="N46" s="62" t="s">
        <v>490</v>
      </c>
      <c r="O46" s="63" t="s">
        <v>490</v>
      </c>
      <c r="P46" s="46"/>
      <c r="Q46" s="46"/>
      <c r="R46" s="46"/>
      <c r="S46" s="46"/>
      <c r="T46" s="46"/>
      <c r="U46" s="46"/>
    </row>
    <row r="47" spans="1:21" ht="30.75" customHeight="1" x14ac:dyDescent="0.15">
      <c r="A47" s="46"/>
      <c r="B47" s="1167"/>
      <c r="C47" s="1168"/>
      <c r="D47" s="60"/>
      <c r="E47" s="1173" t="s">
        <v>12</v>
      </c>
      <c r="F47" s="1173"/>
      <c r="G47" s="1173"/>
      <c r="H47" s="1173"/>
      <c r="I47" s="1173"/>
      <c r="J47" s="1174"/>
      <c r="K47" s="61" t="s">
        <v>490</v>
      </c>
      <c r="L47" s="62" t="s">
        <v>490</v>
      </c>
      <c r="M47" s="62" t="s">
        <v>490</v>
      </c>
      <c r="N47" s="62" t="s">
        <v>490</v>
      </c>
      <c r="O47" s="63" t="s">
        <v>490</v>
      </c>
      <c r="P47" s="46"/>
      <c r="Q47" s="46"/>
      <c r="R47" s="46"/>
      <c r="S47" s="46"/>
      <c r="T47" s="46"/>
      <c r="U47" s="46"/>
    </row>
    <row r="48" spans="1:21" ht="30.75" customHeight="1" x14ac:dyDescent="0.15">
      <c r="A48" s="46"/>
      <c r="B48" s="1167"/>
      <c r="C48" s="1168"/>
      <c r="D48" s="60"/>
      <c r="E48" s="1173" t="s">
        <v>13</v>
      </c>
      <c r="F48" s="1173"/>
      <c r="G48" s="1173"/>
      <c r="H48" s="1173"/>
      <c r="I48" s="1173"/>
      <c r="J48" s="1174"/>
      <c r="K48" s="61">
        <v>249</v>
      </c>
      <c r="L48" s="62">
        <v>238</v>
      </c>
      <c r="M48" s="62">
        <v>255</v>
      </c>
      <c r="N48" s="62">
        <v>259</v>
      </c>
      <c r="O48" s="63">
        <v>225</v>
      </c>
      <c r="P48" s="46"/>
      <c r="Q48" s="46"/>
      <c r="R48" s="46"/>
      <c r="S48" s="46"/>
      <c r="T48" s="46"/>
      <c r="U48" s="46"/>
    </row>
    <row r="49" spans="1:21" ht="30.75" customHeight="1" x14ac:dyDescent="0.15">
      <c r="A49" s="46"/>
      <c r="B49" s="1167"/>
      <c r="C49" s="1168"/>
      <c r="D49" s="60"/>
      <c r="E49" s="1173" t="s">
        <v>14</v>
      </c>
      <c r="F49" s="1173"/>
      <c r="G49" s="1173"/>
      <c r="H49" s="1173"/>
      <c r="I49" s="1173"/>
      <c r="J49" s="1174"/>
      <c r="K49" s="61">
        <v>27</v>
      </c>
      <c r="L49" s="62">
        <v>28</v>
      </c>
      <c r="M49" s="62">
        <v>34</v>
      </c>
      <c r="N49" s="62">
        <v>37</v>
      </c>
      <c r="O49" s="63">
        <v>39</v>
      </c>
      <c r="P49" s="46"/>
      <c r="Q49" s="46"/>
      <c r="R49" s="46"/>
      <c r="S49" s="46"/>
      <c r="T49" s="46"/>
      <c r="U49" s="46"/>
    </row>
    <row r="50" spans="1:21" ht="30.75" customHeight="1" x14ac:dyDescent="0.15">
      <c r="A50" s="46"/>
      <c r="B50" s="1167"/>
      <c r="C50" s="1168"/>
      <c r="D50" s="60"/>
      <c r="E50" s="1173" t="s">
        <v>15</v>
      </c>
      <c r="F50" s="1173"/>
      <c r="G50" s="1173"/>
      <c r="H50" s="1173"/>
      <c r="I50" s="1173"/>
      <c r="J50" s="1174"/>
      <c r="K50" s="61" t="s">
        <v>490</v>
      </c>
      <c r="L50" s="62" t="s">
        <v>490</v>
      </c>
      <c r="M50" s="62" t="s">
        <v>490</v>
      </c>
      <c r="N50" s="62" t="s">
        <v>490</v>
      </c>
      <c r="O50" s="63" t="s">
        <v>490</v>
      </c>
      <c r="P50" s="46"/>
      <c r="Q50" s="46"/>
      <c r="R50" s="46"/>
      <c r="S50" s="46"/>
      <c r="T50" s="46"/>
      <c r="U50" s="46"/>
    </row>
    <row r="51" spans="1:21" ht="30.75" customHeight="1" x14ac:dyDescent="0.15">
      <c r="A51" s="46"/>
      <c r="B51" s="1169"/>
      <c r="C51" s="1170"/>
      <c r="D51" s="64"/>
      <c r="E51" s="1173" t="s">
        <v>16</v>
      </c>
      <c r="F51" s="1173"/>
      <c r="G51" s="1173"/>
      <c r="H51" s="1173"/>
      <c r="I51" s="1173"/>
      <c r="J51" s="1174"/>
      <c r="K51" s="61" t="s">
        <v>490</v>
      </c>
      <c r="L51" s="62" t="s">
        <v>490</v>
      </c>
      <c r="M51" s="62" t="s">
        <v>490</v>
      </c>
      <c r="N51" s="62" t="s">
        <v>490</v>
      </c>
      <c r="O51" s="63" t="s">
        <v>490</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702</v>
      </c>
      <c r="L52" s="62">
        <v>719</v>
      </c>
      <c r="M52" s="62">
        <v>722</v>
      </c>
      <c r="N52" s="62">
        <v>760</v>
      </c>
      <c r="O52" s="63">
        <v>743</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425</v>
      </c>
      <c r="L53" s="67">
        <v>429</v>
      </c>
      <c r="M53" s="67">
        <v>457</v>
      </c>
      <c r="N53" s="67">
        <v>477</v>
      </c>
      <c r="O53" s="68">
        <v>432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81" t="s">
        <v>24</v>
      </c>
      <c r="C58" s="1182"/>
      <c r="D58" s="1187" t="s">
        <v>25</v>
      </c>
      <c r="E58" s="1188"/>
      <c r="F58" s="1188"/>
      <c r="G58" s="1188"/>
      <c r="H58" s="1188"/>
      <c r="I58" s="1188"/>
      <c r="J58" s="1189"/>
      <c r="K58" s="81" t="s">
        <v>578</v>
      </c>
      <c r="L58" s="82" t="s">
        <v>578</v>
      </c>
      <c r="M58" s="82" t="s">
        <v>578</v>
      </c>
      <c r="N58" s="82" t="s">
        <v>578</v>
      </c>
      <c r="O58" s="83" t="s">
        <v>578</v>
      </c>
    </row>
    <row r="59" spans="1:21" ht="31.5" customHeight="1" x14ac:dyDescent="0.15">
      <c r="B59" s="1183"/>
      <c r="C59" s="1184"/>
      <c r="D59" s="1190" t="s">
        <v>26</v>
      </c>
      <c r="E59" s="1191"/>
      <c r="F59" s="1191"/>
      <c r="G59" s="1191"/>
      <c r="H59" s="1191"/>
      <c r="I59" s="1191"/>
      <c r="J59" s="1192"/>
      <c r="K59" s="84" t="s">
        <v>579</v>
      </c>
      <c r="L59" s="85" t="s">
        <v>578</v>
      </c>
      <c r="M59" s="85" t="s">
        <v>579</v>
      </c>
      <c r="N59" s="85" t="s">
        <v>581</v>
      </c>
      <c r="O59" s="86" t="s">
        <v>578</v>
      </c>
    </row>
    <row r="60" spans="1:21" ht="31.5" customHeight="1" thickBot="1" x14ac:dyDescent="0.2">
      <c r="B60" s="1185"/>
      <c r="C60" s="1186"/>
      <c r="D60" s="1193" t="s">
        <v>27</v>
      </c>
      <c r="E60" s="1194"/>
      <c r="F60" s="1194"/>
      <c r="G60" s="1194"/>
      <c r="H60" s="1194"/>
      <c r="I60" s="1194"/>
      <c r="J60" s="1195"/>
      <c r="K60" s="87" t="s">
        <v>578</v>
      </c>
      <c r="L60" s="88" t="s">
        <v>580</v>
      </c>
      <c r="M60" s="88" t="s">
        <v>578</v>
      </c>
      <c r="N60" s="88" t="s">
        <v>579</v>
      </c>
      <c r="O60" s="89" t="s">
        <v>579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jg73jvMjNWZUZFTPnrfUSoQkGcTae/IFsKPo0EXQW9welWsJiD/ZYSVS2N0U86BSXFLuEYd4ICAXmWwEbM1PQ==" saltValue="UVJVcds03r3dCYhD7hOO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6" t="s">
        <v>30</v>
      </c>
      <c r="C41" s="1197"/>
      <c r="D41" s="103"/>
      <c r="E41" s="1202" t="s">
        <v>31</v>
      </c>
      <c r="F41" s="1202"/>
      <c r="G41" s="1202"/>
      <c r="H41" s="1203"/>
      <c r="I41" s="342">
        <v>8335</v>
      </c>
      <c r="J41" s="343">
        <v>8107</v>
      </c>
      <c r="K41" s="343">
        <v>7880</v>
      </c>
      <c r="L41" s="343">
        <v>7401</v>
      </c>
      <c r="M41" s="344">
        <v>7020</v>
      </c>
    </row>
    <row r="42" spans="2:13" ht="27.75" customHeight="1" x14ac:dyDescent="0.15">
      <c r="B42" s="1198"/>
      <c r="C42" s="1199"/>
      <c r="D42" s="104"/>
      <c r="E42" s="1204" t="s">
        <v>32</v>
      </c>
      <c r="F42" s="1204"/>
      <c r="G42" s="1204"/>
      <c r="H42" s="1205"/>
      <c r="I42" s="345" t="s">
        <v>490</v>
      </c>
      <c r="J42" s="346" t="s">
        <v>490</v>
      </c>
      <c r="K42" s="346" t="s">
        <v>490</v>
      </c>
      <c r="L42" s="346" t="s">
        <v>490</v>
      </c>
      <c r="M42" s="347" t="s">
        <v>490</v>
      </c>
    </row>
    <row r="43" spans="2:13" ht="27.75" customHeight="1" x14ac:dyDescent="0.15">
      <c r="B43" s="1198"/>
      <c r="C43" s="1199"/>
      <c r="D43" s="104"/>
      <c r="E43" s="1204" t="s">
        <v>33</v>
      </c>
      <c r="F43" s="1204"/>
      <c r="G43" s="1204"/>
      <c r="H43" s="1205"/>
      <c r="I43" s="345">
        <v>2568</v>
      </c>
      <c r="J43" s="346">
        <v>2271</v>
      </c>
      <c r="K43" s="346">
        <v>2492</v>
      </c>
      <c r="L43" s="346">
        <v>2405</v>
      </c>
      <c r="M43" s="347">
        <v>2243</v>
      </c>
    </row>
    <row r="44" spans="2:13" ht="27.75" customHeight="1" x14ac:dyDescent="0.15">
      <c r="B44" s="1198"/>
      <c r="C44" s="1199"/>
      <c r="D44" s="104"/>
      <c r="E44" s="1204" t="s">
        <v>34</v>
      </c>
      <c r="F44" s="1204"/>
      <c r="G44" s="1204"/>
      <c r="H44" s="1205"/>
      <c r="I44" s="345">
        <v>271</v>
      </c>
      <c r="J44" s="346">
        <v>320</v>
      </c>
      <c r="K44" s="346">
        <v>259</v>
      </c>
      <c r="L44" s="346">
        <v>213</v>
      </c>
      <c r="M44" s="347">
        <v>164</v>
      </c>
    </row>
    <row r="45" spans="2:13" ht="27.75" customHeight="1" x14ac:dyDescent="0.15">
      <c r="B45" s="1198"/>
      <c r="C45" s="1199"/>
      <c r="D45" s="104"/>
      <c r="E45" s="1204" t="s">
        <v>35</v>
      </c>
      <c r="F45" s="1204"/>
      <c r="G45" s="1204"/>
      <c r="H45" s="1205"/>
      <c r="I45" s="345">
        <v>651</v>
      </c>
      <c r="J45" s="346">
        <v>625</v>
      </c>
      <c r="K45" s="346">
        <v>604</v>
      </c>
      <c r="L45" s="346">
        <v>591</v>
      </c>
      <c r="M45" s="347">
        <v>566</v>
      </c>
    </row>
    <row r="46" spans="2:13" ht="27.75" customHeight="1" x14ac:dyDescent="0.15">
      <c r="B46" s="1198"/>
      <c r="C46" s="1199"/>
      <c r="D46" s="105"/>
      <c r="E46" s="1204" t="s">
        <v>36</v>
      </c>
      <c r="F46" s="1204"/>
      <c r="G46" s="1204"/>
      <c r="H46" s="1205"/>
      <c r="I46" s="345" t="s">
        <v>490</v>
      </c>
      <c r="J46" s="346" t="s">
        <v>490</v>
      </c>
      <c r="K46" s="346" t="s">
        <v>490</v>
      </c>
      <c r="L46" s="346" t="s">
        <v>490</v>
      </c>
      <c r="M46" s="347" t="s">
        <v>490</v>
      </c>
    </row>
    <row r="47" spans="2:13" ht="27.75" customHeight="1" x14ac:dyDescent="0.15">
      <c r="B47" s="1198"/>
      <c r="C47" s="1199"/>
      <c r="D47" s="106"/>
      <c r="E47" s="1206" t="s">
        <v>37</v>
      </c>
      <c r="F47" s="1207"/>
      <c r="G47" s="1207"/>
      <c r="H47" s="1208"/>
      <c r="I47" s="345" t="s">
        <v>490</v>
      </c>
      <c r="J47" s="346" t="s">
        <v>490</v>
      </c>
      <c r="K47" s="346" t="s">
        <v>490</v>
      </c>
      <c r="L47" s="346" t="s">
        <v>490</v>
      </c>
      <c r="M47" s="347" t="s">
        <v>490</v>
      </c>
    </row>
    <row r="48" spans="2:13" ht="27.75" customHeight="1" x14ac:dyDescent="0.15">
      <c r="B48" s="1198"/>
      <c r="C48" s="1199"/>
      <c r="D48" s="104"/>
      <c r="E48" s="1204" t="s">
        <v>38</v>
      </c>
      <c r="F48" s="1204"/>
      <c r="G48" s="1204"/>
      <c r="H48" s="1205"/>
      <c r="I48" s="345" t="s">
        <v>490</v>
      </c>
      <c r="J48" s="346" t="s">
        <v>490</v>
      </c>
      <c r="K48" s="346" t="s">
        <v>490</v>
      </c>
      <c r="L48" s="346" t="s">
        <v>490</v>
      </c>
      <c r="M48" s="347" t="s">
        <v>490</v>
      </c>
    </row>
    <row r="49" spans="2:13" ht="27.75" customHeight="1" x14ac:dyDescent="0.15">
      <c r="B49" s="1200"/>
      <c r="C49" s="1201"/>
      <c r="D49" s="104"/>
      <c r="E49" s="1204" t="s">
        <v>39</v>
      </c>
      <c r="F49" s="1204"/>
      <c r="G49" s="1204"/>
      <c r="H49" s="1205"/>
      <c r="I49" s="345" t="s">
        <v>490</v>
      </c>
      <c r="J49" s="346" t="s">
        <v>490</v>
      </c>
      <c r="K49" s="346" t="s">
        <v>490</v>
      </c>
      <c r="L49" s="346" t="s">
        <v>490</v>
      </c>
      <c r="M49" s="347" t="s">
        <v>490</v>
      </c>
    </row>
    <row r="50" spans="2:13" ht="27.75" customHeight="1" x14ac:dyDescent="0.15">
      <c r="B50" s="1209" t="s">
        <v>40</v>
      </c>
      <c r="C50" s="1210"/>
      <c r="D50" s="107"/>
      <c r="E50" s="1204" t="s">
        <v>41</v>
      </c>
      <c r="F50" s="1204"/>
      <c r="G50" s="1204"/>
      <c r="H50" s="1205"/>
      <c r="I50" s="345">
        <v>1697</v>
      </c>
      <c r="J50" s="346">
        <v>1785</v>
      </c>
      <c r="K50" s="346">
        <v>2036</v>
      </c>
      <c r="L50" s="346">
        <v>2151</v>
      </c>
      <c r="M50" s="347">
        <v>2175</v>
      </c>
    </row>
    <row r="51" spans="2:13" ht="27.75" customHeight="1" x14ac:dyDescent="0.15">
      <c r="B51" s="1198"/>
      <c r="C51" s="1199"/>
      <c r="D51" s="104"/>
      <c r="E51" s="1204" t="s">
        <v>42</v>
      </c>
      <c r="F51" s="1204"/>
      <c r="G51" s="1204"/>
      <c r="H51" s="1205"/>
      <c r="I51" s="345">
        <v>30</v>
      </c>
      <c r="J51" s="346">
        <v>25</v>
      </c>
      <c r="K51" s="346">
        <v>20</v>
      </c>
      <c r="L51" s="346">
        <v>15</v>
      </c>
      <c r="M51" s="347">
        <v>8</v>
      </c>
    </row>
    <row r="52" spans="2:13" ht="27.75" customHeight="1" x14ac:dyDescent="0.15">
      <c r="B52" s="1200"/>
      <c r="C52" s="1201"/>
      <c r="D52" s="104"/>
      <c r="E52" s="1204" t="s">
        <v>43</v>
      </c>
      <c r="F52" s="1204"/>
      <c r="G52" s="1204"/>
      <c r="H52" s="1205"/>
      <c r="I52" s="345">
        <v>6973</v>
      </c>
      <c r="J52" s="346">
        <v>6827</v>
      </c>
      <c r="K52" s="346">
        <v>6599</v>
      </c>
      <c r="L52" s="346">
        <v>6234</v>
      </c>
      <c r="M52" s="347">
        <v>5949</v>
      </c>
    </row>
    <row r="53" spans="2:13" ht="27.75" customHeight="1" thickBot="1" x14ac:dyDescent="0.2">
      <c r="B53" s="1211" t="s">
        <v>19</v>
      </c>
      <c r="C53" s="1212"/>
      <c r="D53" s="108"/>
      <c r="E53" s="1213" t="s">
        <v>44</v>
      </c>
      <c r="F53" s="1213"/>
      <c r="G53" s="1213"/>
      <c r="H53" s="1214"/>
      <c r="I53" s="348">
        <v>3125</v>
      </c>
      <c r="J53" s="349">
        <v>2686</v>
      </c>
      <c r="K53" s="349">
        <v>2580</v>
      </c>
      <c r="L53" s="349">
        <v>2212</v>
      </c>
      <c r="M53" s="350">
        <v>1861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kqfkzEj66X6ZbPOvyBHad/4ubnJ/YRRyZrapBCn5XunPCSKYiHGQf3U4GtISmEV8IvdFtE2bFA+eH8GzXZ9CA==" saltValue="uR2ypP+cmWf82Xs8iDF8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3" t="s">
        <v>46</v>
      </c>
      <c r="D55" s="1223"/>
      <c r="E55" s="1224"/>
      <c r="F55" s="120">
        <v>799</v>
      </c>
      <c r="G55" s="120">
        <v>899</v>
      </c>
      <c r="H55" s="121">
        <v>855</v>
      </c>
    </row>
    <row r="56" spans="2:8" ht="52.5" customHeight="1" x14ac:dyDescent="0.15">
      <c r="B56" s="122"/>
      <c r="C56" s="1225" t="s">
        <v>47</v>
      </c>
      <c r="D56" s="1225"/>
      <c r="E56" s="1226"/>
      <c r="F56" s="123">
        <v>135</v>
      </c>
      <c r="G56" s="123">
        <v>141</v>
      </c>
      <c r="H56" s="124">
        <v>164</v>
      </c>
    </row>
    <row r="57" spans="2:8" ht="53.25" customHeight="1" x14ac:dyDescent="0.15">
      <c r="B57" s="122"/>
      <c r="C57" s="1227" t="s">
        <v>48</v>
      </c>
      <c r="D57" s="1227"/>
      <c r="E57" s="1228"/>
      <c r="F57" s="125">
        <v>640</v>
      </c>
      <c r="G57" s="125">
        <v>645</v>
      </c>
      <c r="H57" s="126">
        <v>654</v>
      </c>
    </row>
    <row r="58" spans="2:8" ht="45.75" customHeight="1" x14ac:dyDescent="0.15">
      <c r="B58" s="127"/>
      <c r="C58" s="1215" t="s">
        <v>568</v>
      </c>
      <c r="D58" s="1216"/>
      <c r="E58" s="1217"/>
      <c r="F58" s="128">
        <v>309</v>
      </c>
      <c r="G58" s="128">
        <v>309</v>
      </c>
      <c r="H58" s="129">
        <v>309</v>
      </c>
    </row>
    <row r="59" spans="2:8" ht="45.75" customHeight="1" x14ac:dyDescent="0.15">
      <c r="B59" s="127"/>
      <c r="C59" s="1215" t="s">
        <v>569</v>
      </c>
      <c r="D59" s="1216"/>
      <c r="E59" s="1217"/>
      <c r="F59" s="128">
        <v>100</v>
      </c>
      <c r="G59" s="128">
        <v>100</v>
      </c>
      <c r="H59" s="129">
        <v>100</v>
      </c>
    </row>
    <row r="60" spans="2:8" ht="45.75" customHeight="1" x14ac:dyDescent="0.15">
      <c r="B60" s="127"/>
      <c r="C60" s="1215" t="s">
        <v>570</v>
      </c>
      <c r="D60" s="1216"/>
      <c r="E60" s="1217"/>
      <c r="F60" s="128">
        <v>33</v>
      </c>
      <c r="G60" s="128">
        <v>52</v>
      </c>
      <c r="H60" s="129">
        <v>45</v>
      </c>
    </row>
    <row r="61" spans="2:8" ht="45.75" customHeight="1" x14ac:dyDescent="0.15">
      <c r="B61" s="127"/>
      <c r="C61" s="1215" t="s">
        <v>571</v>
      </c>
      <c r="D61" s="1216"/>
      <c r="E61" s="1217"/>
      <c r="F61" s="128">
        <v>39</v>
      </c>
      <c r="G61" s="128">
        <v>39</v>
      </c>
      <c r="H61" s="129">
        <v>39</v>
      </c>
    </row>
    <row r="62" spans="2:8" ht="45.75" customHeight="1" thickBot="1" x14ac:dyDescent="0.2">
      <c r="B62" s="130"/>
      <c r="C62" s="1218" t="s">
        <v>572</v>
      </c>
      <c r="D62" s="1219"/>
      <c r="E62" s="1220"/>
      <c r="F62" s="131">
        <v>35</v>
      </c>
      <c r="G62" s="128">
        <v>35</v>
      </c>
      <c r="H62" s="132">
        <v>36</v>
      </c>
    </row>
    <row r="63" spans="2:8" ht="52.5" customHeight="1" thickBot="1" x14ac:dyDescent="0.2">
      <c r="B63" s="133"/>
      <c r="C63" s="1221" t="s">
        <v>49</v>
      </c>
      <c r="D63" s="1221"/>
      <c r="E63" s="1222"/>
      <c r="F63" s="134">
        <v>1575</v>
      </c>
      <c r="G63" s="134">
        <v>1685</v>
      </c>
      <c r="H63" s="135">
        <v>1673</v>
      </c>
    </row>
    <row r="64" spans="2:8" x14ac:dyDescent="0.15"/>
  </sheetData>
  <sheetProtection algorithmName="SHA-512" hashValue="Z0FaHl8L/p67HRhRDyXoAUWg/F/v0usQxdn1liMuYIOtrf68V4acmLlPFhY6ZgGYbA/MxU9PuwtOcL68TaSl0Q==" saltValue="r79eYYXNNiIru0hlKOUD7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56C7-14B0-47CB-B930-C90FFB6C3FEC}">
  <sheetPr>
    <pageSetUpPr fitToPage="1"/>
  </sheetPr>
  <dimension ref="A1:DE85"/>
  <sheetViews>
    <sheetView showGridLines="0" zoomScale="80" zoomScaleNormal="80" zoomScaleSheetLayoutView="55" workbookViewId="0">
      <selection activeCell="AN43" sqref="AN43:DC47"/>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582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583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9" t="s">
        <v>592</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59"/>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59"/>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59"/>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59"/>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584</v>
      </c>
    </row>
    <row r="50" spans="1:109" x14ac:dyDescent="0.15">
      <c r="B50" s="259"/>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529</v>
      </c>
      <c r="BQ50" s="1242"/>
      <c r="BR50" s="1242"/>
      <c r="BS50" s="1242"/>
      <c r="BT50" s="1242"/>
      <c r="BU50" s="1242"/>
      <c r="BV50" s="1242"/>
      <c r="BW50" s="1242"/>
      <c r="BX50" s="1242" t="s">
        <v>530</v>
      </c>
      <c r="BY50" s="1242"/>
      <c r="BZ50" s="1242"/>
      <c r="CA50" s="1242"/>
      <c r="CB50" s="1242"/>
      <c r="CC50" s="1242"/>
      <c r="CD50" s="1242"/>
      <c r="CE50" s="1242"/>
      <c r="CF50" s="1242" t="s">
        <v>531</v>
      </c>
      <c r="CG50" s="1242"/>
      <c r="CH50" s="1242"/>
      <c r="CI50" s="1242"/>
      <c r="CJ50" s="1242"/>
      <c r="CK50" s="1242"/>
      <c r="CL50" s="1242"/>
      <c r="CM50" s="1242"/>
      <c r="CN50" s="1242" t="s">
        <v>532</v>
      </c>
      <c r="CO50" s="1242"/>
      <c r="CP50" s="1242"/>
      <c r="CQ50" s="1242"/>
      <c r="CR50" s="1242"/>
      <c r="CS50" s="1242"/>
      <c r="CT50" s="1242"/>
      <c r="CU50" s="1242"/>
      <c r="CV50" s="1242" t="s">
        <v>533</v>
      </c>
      <c r="CW50" s="1242"/>
      <c r="CX50" s="1242"/>
      <c r="CY50" s="1242"/>
      <c r="CZ50" s="1242"/>
      <c r="DA50" s="1242"/>
      <c r="DB50" s="1242"/>
      <c r="DC50" s="1242"/>
    </row>
    <row r="51" spans="1:109" ht="13.5" customHeight="1" x14ac:dyDescent="0.15">
      <c r="B51" s="259"/>
      <c r="G51" s="1248"/>
      <c r="H51" s="1248"/>
      <c r="I51" s="1246"/>
      <c r="J51" s="1246"/>
      <c r="K51" s="1244"/>
      <c r="L51" s="1244"/>
      <c r="M51" s="1244"/>
      <c r="N51" s="1244"/>
      <c r="AM51" s="359"/>
      <c r="AN51" s="1245" t="s">
        <v>585</v>
      </c>
      <c r="AO51" s="1245"/>
      <c r="AP51" s="1245"/>
      <c r="AQ51" s="1245"/>
      <c r="AR51" s="1245"/>
      <c r="AS51" s="1245"/>
      <c r="AT51" s="1245"/>
      <c r="AU51" s="1245"/>
      <c r="AV51" s="1245"/>
      <c r="AW51" s="1245"/>
      <c r="AX51" s="1245"/>
      <c r="AY51" s="1245"/>
      <c r="AZ51" s="1245"/>
      <c r="BA51" s="1245"/>
      <c r="BB51" s="1245" t="s">
        <v>586</v>
      </c>
      <c r="BC51" s="1245"/>
      <c r="BD51" s="1245"/>
      <c r="BE51" s="1245"/>
      <c r="BF51" s="1245"/>
      <c r="BG51" s="1245"/>
      <c r="BH51" s="1245"/>
      <c r="BI51" s="1245"/>
      <c r="BJ51" s="1245"/>
      <c r="BK51" s="1245"/>
      <c r="BL51" s="1245"/>
      <c r="BM51" s="1245"/>
      <c r="BN51" s="1245"/>
      <c r="BO51" s="1245"/>
      <c r="BP51" s="1243">
        <v>92.8</v>
      </c>
      <c r="BQ51" s="1243"/>
      <c r="BR51" s="1243"/>
      <c r="BS51" s="1243"/>
      <c r="BT51" s="1243"/>
      <c r="BU51" s="1243"/>
      <c r="BV51" s="1243"/>
      <c r="BW51" s="1243"/>
      <c r="BX51" s="1243">
        <v>76.599999999999994</v>
      </c>
      <c r="BY51" s="1243"/>
      <c r="BZ51" s="1243"/>
      <c r="CA51" s="1243"/>
      <c r="CB51" s="1243"/>
      <c r="CC51" s="1243"/>
      <c r="CD51" s="1243"/>
      <c r="CE51" s="1243"/>
      <c r="CF51" s="1243">
        <v>69.400000000000006</v>
      </c>
      <c r="CG51" s="1243"/>
      <c r="CH51" s="1243"/>
      <c r="CI51" s="1243"/>
      <c r="CJ51" s="1243"/>
      <c r="CK51" s="1243"/>
      <c r="CL51" s="1243"/>
      <c r="CM51" s="1243"/>
      <c r="CN51" s="1243">
        <v>60.3</v>
      </c>
      <c r="CO51" s="1243"/>
      <c r="CP51" s="1243"/>
      <c r="CQ51" s="1243"/>
      <c r="CR51" s="1243"/>
      <c r="CS51" s="1243"/>
      <c r="CT51" s="1243"/>
      <c r="CU51" s="1243"/>
      <c r="CV51" s="1243">
        <v>50.5</v>
      </c>
      <c r="CW51" s="1243"/>
      <c r="CX51" s="1243"/>
      <c r="CY51" s="1243"/>
      <c r="CZ51" s="1243"/>
      <c r="DA51" s="1243"/>
      <c r="DB51" s="1243"/>
      <c r="DC51" s="1243"/>
    </row>
    <row r="52" spans="1:109" x14ac:dyDescent="0.15">
      <c r="B52" s="259"/>
      <c r="G52" s="1248"/>
      <c r="H52" s="1248"/>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x14ac:dyDescent="0.15">
      <c r="A53" s="358"/>
      <c r="B53" s="259"/>
      <c r="G53" s="1248"/>
      <c r="H53" s="1248"/>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587</v>
      </c>
      <c r="BC53" s="1245"/>
      <c r="BD53" s="1245"/>
      <c r="BE53" s="1245"/>
      <c r="BF53" s="1245"/>
      <c r="BG53" s="1245"/>
      <c r="BH53" s="1245"/>
      <c r="BI53" s="1245"/>
      <c r="BJ53" s="1245"/>
      <c r="BK53" s="1245"/>
      <c r="BL53" s="1245"/>
      <c r="BM53" s="1245"/>
      <c r="BN53" s="1245"/>
      <c r="BO53" s="1245"/>
      <c r="BP53" s="1243">
        <v>60.8</v>
      </c>
      <c r="BQ53" s="1243"/>
      <c r="BR53" s="1243"/>
      <c r="BS53" s="1243"/>
      <c r="BT53" s="1243"/>
      <c r="BU53" s="1243"/>
      <c r="BV53" s="1243"/>
      <c r="BW53" s="1243"/>
      <c r="BX53" s="1243">
        <v>62.7</v>
      </c>
      <c r="BY53" s="1243"/>
      <c r="BZ53" s="1243"/>
      <c r="CA53" s="1243"/>
      <c r="CB53" s="1243"/>
      <c r="CC53" s="1243"/>
      <c r="CD53" s="1243"/>
      <c r="CE53" s="1243"/>
      <c r="CF53" s="1243">
        <v>64.599999999999994</v>
      </c>
      <c r="CG53" s="1243"/>
      <c r="CH53" s="1243"/>
      <c r="CI53" s="1243"/>
      <c r="CJ53" s="1243"/>
      <c r="CK53" s="1243"/>
      <c r="CL53" s="1243"/>
      <c r="CM53" s="1243"/>
      <c r="CN53" s="1243">
        <v>66.2</v>
      </c>
      <c r="CO53" s="1243"/>
      <c r="CP53" s="1243"/>
      <c r="CQ53" s="1243"/>
      <c r="CR53" s="1243"/>
      <c r="CS53" s="1243"/>
      <c r="CT53" s="1243"/>
      <c r="CU53" s="1243"/>
      <c r="CV53" s="1243">
        <v>62</v>
      </c>
      <c r="CW53" s="1243"/>
      <c r="CX53" s="1243"/>
      <c r="CY53" s="1243"/>
      <c r="CZ53" s="1243"/>
      <c r="DA53" s="1243"/>
      <c r="DB53" s="1243"/>
      <c r="DC53" s="1243"/>
    </row>
    <row r="54" spans="1:109" x14ac:dyDescent="0.15">
      <c r="A54" s="358"/>
      <c r="B54" s="259"/>
      <c r="G54" s="1248"/>
      <c r="H54" s="1248"/>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x14ac:dyDescent="0.15">
      <c r="A55" s="358"/>
      <c r="B55" s="259"/>
      <c r="G55" s="1238"/>
      <c r="H55" s="1238"/>
      <c r="I55" s="1238"/>
      <c r="J55" s="1238"/>
      <c r="K55" s="1244"/>
      <c r="L55" s="1244"/>
      <c r="M55" s="1244"/>
      <c r="N55" s="1244"/>
      <c r="AN55" s="1242" t="s">
        <v>588</v>
      </c>
      <c r="AO55" s="1242"/>
      <c r="AP55" s="1242"/>
      <c r="AQ55" s="1242"/>
      <c r="AR55" s="1242"/>
      <c r="AS55" s="1242"/>
      <c r="AT55" s="1242"/>
      <c r="AU55" s="1242"/>
      <c r="AV55" s="1242"/>
      <c r="AW55" s="1242"/>
      <c r="AX55" s="1242"/>
      <c r="AY55" s="1242"/>
      <c r="AZ55" s="1242"/>
      <c r="BA55" s="1242"/>
      <c r="BB55" s="1245" t="s">
        <v>586</v>
      </c>
      <c r="BC55" s="1245"/>
      <c r="BD55" s="1245"/>
      <c r="BE55" s="1245"/>
      <c r="BF55" s="1245"/>
      <c r="BG55" s="1245"/>
      <c r="BH55" s="1245"/>
      <c r="BI55" s="1245"/>
      <c r="BJ55" s="1245"/>
      <c r="BK55" s="1245"/>
      <c r="BL55" s="1245"/>
      <c r="BM55" s="1245"/>
      <c r="BN55" s="1245"/>
      <c r="BO55" s="1245"/>
      <c r="BP55" s="1243">
        <v>0</v>
      </c>
      <c r="BQ55" s="1243"/>
      <c r="BR55" s="1243"/>
      <c r="BS55" s="1243"/>
      <c r="BT55" s="1243"/>
      <c r="BU55" s="1243"/>
      <c r="BV55" s="1243"/>
      <c r="BW55" s="1243"/>
      <c r="BX55" s="1243">
        <v>0</v>
      </c>
      <c r="BY55" s="1243"/>
      <c r="BZ55" s="1243"/>
      <c r="CA55" s="1243"/>
      <c r="CB55" s="1243"/>
      <c r="CC55" s="1243"/>
      <c r="CD55" s="1243"/>
      <c r="CE55" s="1243"/>
      <c r="CF55" s="1243">
        <v>0</v>
      </c>
      <c r="CG55" s="1243"/>
      <c r="CH55" s="1243"/>
      <c r="CI55" s="1243"/>
      <c r="CJ55" s="1243"/>
      <c r="CK55" s="1243"/>
      <c r="CL55" s="1243"/>
      <c r="CM55" s="1243"/>
      <c r="CN55" s="1243">
        <v>0</v>
      </c>
      <c r="CO55" s="1243"/>
      <c r="CP55" s="1243"/>
      <c r="CQ55" s="1243"/>
      <c r="CR55" s="1243"/>
      <c r="CS55" s="1243"/>
      <c r="CT55" s="1243"/>
      <c r="CU55" s="1243"/>
      <c r="CV55" s="1243">
        <v>0</v>
      </c>
      <c r="CW55" s="1243"/>
      <c r="CX55" s="1243"/>
      <c r="CY55" s="1243"/>
      <c r="CZ55" s="1243"/>
      <c r="DA55" s="1243"/>
      <c r="DB55" s="1243"/>
      <c r="DC55" s="1243"/>
    </row>
    <row r="56" spans="1:109" x14ac:dyDescent="0.15">
      <c r="A56" s="358"/>
      <c r="B56" s="259"/>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8" customFormat="1" x14ac:dyDescent="0.15">
      <c r="B57" s="362"/>
      <c r="G57" s="1238"/>
      <c r="H57" s="1238"/>
      <c r="I57" s="1247"/>
      <c r="J57" s="1247"/>
      <c r="K57" s="1244"/>
      <c r="L57" s="1244"/>
      <c r="M57" s="1244"/>
      <c r="N57" s="1244"/>
      <c r="AM57" s="255"/>
      <c r="AN57" s="1242"/>
      <c r="AO57" s="1242"/>
      <c r="AP57" s="1242"/>
      <c r="AQ57" s="1242"/>
      <c r="AR57" s="1242"/>
      <c r="AS57" s="1242"/>
      <c r="AT57" s="1242"/>
      <c r="AU57" s="1242"/>
      <c r="AV57" s="1242"/>
      <c r="AW57" s="1242"/>
      <c r="AX57" s="1242"/>
      <c r="AY57" s="1242"/>
      <c r="AZ57" s="1242"/>
      <c r="BA57" s="1242"/>
      <c r="BB57" s="1245" t="s">
        <v>587</v>
      </c>
      <c r="BC57" s="1245"/>
      <c r="BD57" s="1245"/>
      <c r="BE57" s="1245"/>
      <c r="BF57" s="1245"/>
      <c r="BG57" s="1245"/>
      <c r="BH57" s="1245"/>
      <c r="BI57" s="1245"/>
      <c r="BJ57" s="1245"/>
      <c r="BK57" s="1245"/>
      <c r="BL57" s="1245"/>
      <c r="BM57" s="1245"/>
      <c r="BN57" s="1245"/>
      <c r="BO57" s="1245"/>
      <c r="BP57" s="1243">
        <v>62.8</v>
      </c>
      <c r="BQ57" s="1243"/>
      <c r="BR57" s="1243"/>
      <c r="BS57" s="1243"/>
      <c r="BT57" s="1243"/>
      <c r="BU57" s="1243"/>
      <c r="BV57" s="1243"/>
      <c r="BW57" s="1243"/>
      <c r="BX57" s="1243">
        <v>64</v>
      </c>
      <c r="BY57" s="1243"/>
      <c r="BZ57" s="1243"/>
      <c r="CA57" s="1243"/>
      <c r="CB57" s="1243"/>
      <c r="CC57" s="1243"/>
      <c r="CD57" s="1243"/>
      <c r="CE57" s="1243"/>
      <c r="CF57" s="1243">
        <v>66.2</v>
      </c>
      <c r="CG57" s="1243"/>
      <c r="CH57" s="1243"/>
      <c r="CI57" s="1243"/>
      <c r="CJ57" s="1243"/>
      <c r="CK57" s="1243"/>
      <c r="CL57" s="1243"/>
      <c r="CM57" s="1243"/>
      <c r="CN57" s="1243">
        <v>67.099999999999994</v>
      </c>
      <c r="CO57" s="1243"/>
      <c r="CP57" s="1243"/>
      <c r="CQ57" s="1243"/>
      <c r="CR57" s="1243"/>
      <c r="CS57" s="1243"/>
      <c r="CT57" s="1243"/>
      <c r="CU57" s="1243"/>
      <c r="CV57" s="1243">
        <v>67</v>
      </c>
      <c r="CW57" s="1243"/>
      <c r="CX57" s="1243"/>
      <c r="CY57" s="1243"/>
      <c r="CZ57" s="1243"/>
      <c r="DA57" s="1243"/>
      <c r="DB57" s="1243"/>
      <c r="DC57" s="1243"/>
      <c r="DD57" s="363"/>
      <c r="DE57" s="362"/>
    </row>
    <row r="58" spans="1:109" s="358" customFormat="1" x14ac:dyDescent="0.15">
      <c r="A58" s="255"/>
      <c r="B58" s="362"/>
      <c r="G58" s="1238"/>
      <c r="H58" s="1238"/>
      <c r="I58" s="1247"/>
      <c r="J58" s="1247"/>
      <c r="K58" s="1244"/>
      <c r="L58" s="1244"/>
      <c r="M58" s="1244"/>
      <c r="N58" s="1244"/>
      <c r="AM58" s="255"/>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589</v>
      </c>
    </row>
    <row r="64" spans="1:109" x14ac:dyDescent="0.15">
      <c r="B64" s="259"/>
      <c r="G64" s="357"/>
      <c r="I64" s="369"/>
      <c r="J64" s="369"/>
      <c r="K64" s="369"/>
      <c r="L64" s="369"/>
      <c r="M64" s="369"/>
      <c r="N64" s="370"/>
      <c r="AM64" s="357"/>
      <c r="AN64" s="357" t="s">
        <v>583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29" t="s">
        <v>590</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59"/>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59"/>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59"/>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59"/>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584</v>
      </c>
    </row>
    <row r="72" spans="2:107" x14ac:dyDescent="0.15">
      <c r="B72" s="259"/>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529</v>
      </c>
      <c r="BQ72" s="1242"/>
      <c r="BR72" s="1242"/>
      <c r="BS72" s="1242"/>
      <c r="BT72" s="1242"/>
      <c r="BU72" s="1242"/>
      <c r="BV72" s="1242"/>
      <c r="BW72" s="1242"/>
      <c r="BX72" s="1242" t="s">
        <v>530</v>
      </c>
      <c r="BY72" s="1242"/>
      <c r="BZ72" s="1242"/>
      <c r="CA72" s="1242"/>
      <c r="CB72" s="1242"/>
      <c r="CC72" s="1242"/>
      <c r="CD72" s="1242"/>
      <c r="CE72" s="1242"/>
      <c r="CF72" s="1242" t="s">
        <v>531</v>
      </c>
      <c r="CG72" s="1242"/>
      <c r="CH72" s="1242"/>
      <c r="CI72" s="1242"/>
      <c r="CJ72" s="1242"/>
      <c r="CK72" s="1242"/>
      <c r="CL72" s="1242"/>
      <c r="CM72" s="1242"/>
      <c r="CN72" s="1242" t="s">
        <v>532</v>
      </c>
      <c r="CO72" s="1242"/>
      <c r="CP72" s="1242"/>
      <c r="CQ72" s="1242"/>
      <c r="CR72" s="1242"/>
      <c r="CS72" s="1242"/>
      <c r="CT72" s="1242"/>
      <c r="CU72" s="1242"/>
      <c r="CV72" s="1242" t="s">
        <v>533</v>
      </c>
      <c r="CW72" s="1242"/>
      <c r="CX72" s="1242"/>
      <c r="CY72" s="1242"/>
      <c r="CZ72" s="1242"/>
      <c r="DA72" s="1242"/>
      <c r="DB72" s="1242"/>
      <c r="DC72" s="1242"/>
    </row>
    <row r="73" spans="2:107" x14ac:dyDescent="0.15">
      <c r="B73" s="259"/>
      <c r="G73" s="1248"/>
      <c r="H73" s="1248"/>
      <c r="I73" s="1248"/>
      <c r="J73" s="1248"/>
      <c r="K73" s="1249"/>
      <c r="L73" s="1249"/>
      <c r="M73" s="1249"/>
      <c r="N73" s="1249"/>
      <c r="AM73" s="359"/>
      <c r="AN73" s="1245" t="s">
        <v>585</v>
      </c>
      <c r="AO73" s="1245"/>
      <c r="AP73" s="1245"/>
      <c r="AQ73" s="1245"/>
      <c r="AR73" s="1245"/>
      <c r="AS73" s="1245"/>
      <c r="AT73" s="1245"/>
      <c r="AU73" s="1245"/>
      <c r="AV73" s="1245"/>
      <c r="AW73" s="1245"/>
      <c r="AX73" s="1245"/>
      <c r="AY73" s="1245"/>
      <c r="AZ73" s="1245"/>
      <c r="BA73" s="1245"/>
      <c r="BB73" s="1245" t="s">
        <v>586</v>
      </c>
      <c r="BC73" s="1245"/>
      <c r="BD73" s="1245"/>
      <c r="BE73" s="1245"/>
      <c r="BF73" s="1245"/>
      <c r="BG73" s="1245"/>
      <c r="BH73" s="1245"/>
      <c r="BI73" s="1245"/>
      <c r="BJ73" s="1245"/>
      <c r="BK73" s="1245"/>
      <c r="BL73" s="1245"/>
      <c r="BM73" s="1245"/>
      <c r="BN73" s="1245"/>
      <c r="BO73" s="1245"/>
      <c r="BP73" s="1243">
        <v>92.8</v>
      </c>
      <c r="BQ73" s="1243"/>
      <c r="BR73" s="1243"/>
      <c r="BS73" s="1243"/>
      <c r="BT73" s="1243"/>
      <c r="BU73" s="1243"/>
      <c r="BV73" s="1243"/>
      <c r="BW73" s="1243"/>
      <c r="BX73" s="1243">
        <v>76.599999999999994</v>
      </c>
      <c r="BY73" s="1243"/>
      <c r="BZ73" s="1243"/>
      <c r="CA73" s="1243"/>
      <c r="CB73" s="1243"/>
      <c r="CC73" s="1243"/>
      <c r="CD73" s="1243"/>
      <c r="CE73" s="1243"/>
      <c r="CF73" s="1243">
        <v>69.400000000000006</v>
      </c>
      <c r="CG73" s="1243"/>
      <c r="CH73" s="1243"/>
      <c r="CI73" s="1243"/>
      <c r="CJ73" s="1243"/>
      <c r="CK73" s="1243"/>
      <c r="CL73" s="1243"/>
      <c r="CM73" s="1243"/>
      <c r="CN73" s="1243">
        <v>60.3</v>
      </c>
      <c r="CO73" s="1243"/>
      <c r="CP73" s="1243"/>
      <c r="CQ73" s="1243"/>
      <c r="CR73" s="1243"/>
      <c r="CS73" s="1243"/>
      <c r="CT73" s="1243"/>
      <c r="CU73" s="1243"/>
      <c r="CV73" s="1243">
        <v>50.5</v>
      </c>
      <c r="CW73" s="1243"/>
      <c r="CX73" s="1243"/>
      <c r="CY73" s="1243"/>
      <c r="CZ73" s="1243"/>
      <c r="DA73" s="1243"/>
      <c r="DB73" s="1243"/>
      <c r="DC73" s="1243"/>
    </row>
    <row r="74" spans="2:107" x14ac:dyDescent="0.15">
      <c r="B74" s="259"/>
      <c r="G74" s="1248"/>
      <c r="H74" s="1248"/>
      <c r="I74" s="1248"/>
      <c r="J74" s="1248"/>
      <c r="K74" s="1249"/>
      <c r="L74" s="1249"/>
      <c r="M74" s="1249"/>
      <c r="N74" s="1249"/>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x14ac:dyDescent="0.15">
      <c r="B75" s="259"/>
      <c r="G75" s="1248"/>
      <c r="H75" s="1248"/>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591</v>
      </c>
      <c r="BC75" s="1245"/>
      <c r="BD75" s="1245"/>
      <c r="BE75" s="1245"/>
      <c r="BF75" s="1245"/>
      <c r="BG75" s="1245"/>
      <c r="BH75" s="1245"/>
      <c r="BI75" s="1245"/>
      <c r="BJ75" s="1245"/>
      <c r="BK75" s="1245"/>
      <c r="BL75" s="1245"/>
      <c r="BM75" s="1245"/>
      <c r="BN75" s="1245"/>
      <c r="BO75" s="1245"/>
      <c r="BP75" s="1243">
        <v>11.8</v>
      </c>
      <c r="BQ75" s="1243"/>
      <c r="BR75" s="1243"/>
      <c r="BS75" s="1243"/>
      <c r="BT75" s="1243"/>
      <c r="BU75" s="1243"/>
      <c r="BV75" s="1243"/>
      <c r="BW75" s="1243"/>
      <c r="BX75" s="1243">
        <v>12.2</v>
      </c>
      <c r="BY75" s="1243"/>
      <c r="BZ75" s="1243"/>
      <c r="CA75" s="1243"/>
      <c r="CB75" s="1243"/>
      <c r="CC75" s="1243"/>
      <c r="CD75" s="1243"/>
      <c r="CE75" s="1243"/>
      <c r="CF75" s="1243">
        <v>12.4</v>
      </c>
      <c r="CG75" s="1243"/>
      <c r="CH75" s="1243"/>
      <c r="CI75" s="1243"/>
      <c r="CJ75" s="1243"/>
      <c r="CK75" s="1243"/>
      <c r="CL75" s="1243"/>
      <c r="CM75" s="1243"/>
      <c r="CN75" s="1243">
        <v>12.5</v>
      </c>
      <c r="CO75" s="1243"/>
      <c r="CP75" s="1243"/>
      <c r="CQ75" s="1243"/>
      <c r="CR75" s="1243"/>
      <c r="CS75" s="1243"/>
      <c r="CT75" s="1243"/>
      <c r="CU75" s="1243"/>
      <c r="CV75" s="1243">
        <v>12.3</v>
      </c>
      <c r="CW75" s="1243"/>
      <c r="CX75" s="1243"/>
      <c r="CY75" s="1243"/>
      <c r="CZ75" s="1243"/>
      <c r="DA75" s="1243"/>
      <c r="DB75" s="1243"/>
      <c r="DC75" s="1243"/>
    </row>
    <row r="76" spans="2:107" x14ac:dyDescent="0.15">
      <c r="B76" s="259"/>
      <c r="G76" s="1248"/>
      <c r="H76" s="1248"/>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x14ac:dyDescent="0.15">
      <c r="B77" s="259"/>
      <c r="G77" s="1238"/>
      <c r="H77" s="1238"/>
      <c r="I77" s="1238"/>
      <c r="J77" s="1238"/>
      <c r="K77" s="1249"/>
      <c r="L77" s="1249"/>
      <c r="M77" s="1249"/>
      <c r="N77" s="1249"/>
      <c r="AN77" s="1242" t="s">
        <v>588</v>
      </c>
      <c r="AO77" s="1242"/>
      <c r="AP77" s="1242"/>
      <c r="AQ77" s="1242"/>
      <c r="AR77" s="1242"/>
      <c r="AS77" s="1242"/>
      <c r="AT77" s="1242"/>
      <c r="AU77" s="1242"/>
      <c r="AV77" s="1242"/>
      <c r="AW77" s="1242"/>
      <c r="AX77" s="1242"/>
      <c r="AY77" s="1242"/>
      <c r="AZ77" s="1242"/>
      <c r="BA77" s="1242"/>
      <c r="BB77" s="1245" t="s">
        <v>586</v>
      </c>
      <c r="BC77" s="1245"/>
      <c r="BD77" s="1245"/>
      <c r="BE77" s="1245"/>
      <c r="BF77" s="1245"/>
      <c r="BG77" s="1245"/>
      <c r="BH77" s="1245"/>
      <c r="BI77" s="1245"/>
      <c r="BJ77" s="1245"/>
      <c r="BK77" s="1245"/>
      <c r="BL77" s="1245"/>
      <c r="BM77" s="1245"/>
      <c r="BN77" s="1245"/>
      <c r="BO77" s="1245"/>
      <c r="BP77" s="1243">
        <v>0</v>
      </c>
      <c r="BQ77" s="1243"/>
      <c r="BR77" s="1243"/>
      <c r="BS77" s="1243"/>
      <c r="BT77" s="1243"/>
      <c r="BU77" s="1243"/>
      <c r="BV77" s="1243"/>
      <c r="BW77" s="1243"/>
      <c r="BX77" s="1243">
        <v>0</v>
      </c>
      <c r="BY77" s="1243"/>
      <c r="BZ77" s="1243"/>
      <c r="CA77" s="1243"/>
      <c r="CB77" s="1243"/>
      <c r="CC77" s="1243"/>
      <c r="CD77" s="1243"/>
      <c r="CE77" s="1243"/>
      <c r="CF77" s="1243">
        <v>0</v>
      </c>
      <c r="CG77" s="1243"/>
      <c r="CH77" s="1243"/>
      <c r="CI77" s="1243"/>
      <c r="CJ77" s="1243"/>
      <c r="CK77" s="1243"/>
      <c r="CL77" s="1243"/>
      <c r="CM77" s="1243"/>
      <c r="CN77" s="1243">
        <v>0</v>
      </c>
      <c r="CO77" s="1243"/>
      <c r="CP77" s="1243"/>
      <c r="CQ77" s="1243"/>
      <c r="CR77" s="1243"/>
      <c r="CS77" s="1243"/>
      <c r="CT77" s="1243"/>
      <c r="CU77" s="1243"/>
      <c r="CV77" s="1243">
        <v>0</v>
      </c>
      <c r="CW77" s="1243"/>
      <c r="CX77" s="1243"/>
      <c r="CY77" s="1243"/>
      <c r="CZ77" s="1243"/>
      <c r="DA77" s="1243"/>
      <c r="DB77" s="1243"/>
      <c r="DC77" s="1243"/>
    </row>
    <row r="78" spans="2:107" x14ac:dyDescent="0.15">
      <c r="B78" s="259"/>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x14ac:dyDescent="0.15">
      <c r="B79" s="259"/>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591</v>
      </c>
      <c r="BC79" s="1245"/>
      <c r="BD79" s="1245"/>
      <c r="BE79" s="1245"/>
      <c r="BF79" s="1245"/>
      <c r="BG79" s="1245"/>
      <c r="BH79" s="1245"/>
      <c r="BI79" s="1245"/>
      <c r="BJ79" s="1245"/>
      <c r="BK79" s="1245"/>
      <c r="BL79" s="1245"/>
      <c r="BM79" s="1245"/>
      <c r="BN79" s="1245"/>
      <c r="BO79" s="1245"/>
      <c r="BP79" s="1243">
        <v>7.7</v>
      </c>
      <c r="BQ79" s="1243"/>
      <c r="BR79" s="1243"/>
      <c r="BS79" s="1243"/>
      <c r="BT79" s="1243"/>
      <c r="BU79" s="1243"/>
      <c r="BV79" s="1243"/>
      <c r="BW79" s="1243"/>
      <c r="BX79" s="1243">
        <v>8</v>
      </c>
      <c r="BY79" s="1243"/>
      <c r="BZ79" s="1243"/>
      <c r="CA79" s="1243"/>
      <c r="CB79" s="1243"/>
      <c r="CC79" s="1243"/>
      <c r="CD79" s="1243"/>
      <c r="CE79" s="1243"/>
      <c r="CF79" s="1243">
        <v>8</v>
      </c>
      <c r="CG79" s="1243"/>
      <c r="CH79" s="1243"/>
      <c r="CI79" s="1243"/>
      <c r="CJ79" s="1243"/>
      <c r="CK79" s="1243"/>
      <c r="CL79" s="1243"/>
      <c r="CM79" s="1243"/>
      <c r="CN79" s="1243">
        <v>8.3000000000000007</v>
      </c>
      <c r="CO79" s="1243"/>
      <c r="CP79" s="1243"/>
      <c r="CQ79" s="1243"/>
      <c r="CR79" s="1243"/>
      <c r="CS79" s="1243"/>
      <c r="CT79" s="1243"/>
      <c r="CU79" s="1243"/>
      <c r="CV79" s="1243">
        <v>8.4</v>
      </c>
      <c r="CW79" s="1243"/>
      <c r="CX79" s="1243"/>
      <c r="CY79" s="1243"/>
      <c r="CZ79" s="1243"/>
      <c r="DA79" s="1243"/>
      <c r="DB79" s="1243"/>
      <c r="DC79" s="1243"/>
    </row>
    <row r="80" spans="2:107" x14ac:dyDescent="0.15">
      <c r="B80" s="259"/>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KPLPGF7nv7dtDqAp6D1HgzFcE+HXAyc47I8+quVtUhkB+/VzE5oFOPcu/5D6rZpXEizSIlBbxUi+UeoNsvg2pA==" saltValue="V2s8M1BJ66BpE1BTvmK7g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63A0-A24C-4608-BA2D-2DB32FE0FD8E}">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479</v>
      </c>
    </row>
  </sheetData>
  <sheetProtection algorithmName="SHA-512" hashValue="TLMTNUGDOGSVs+KfjVFEez1RnlKhqhDttEW8OMBuzM/D7r+GGn1hWgeqLe/pwwyAdG76lsuociRpxtzer5Qarw==" saltValue="M5bZ2Dj+dY1Ty8UxW1mrW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9342C-7C0D-4D1E-A516-7180D1B1193F}">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479</v>
      </c>
    </row>
  </sheetData>
  <sheetProtection algorithmName="SHA-512" hashValue="G5gbrsClzFDOmmcXr95iv2VknHsk0rxPA1wB0QBMsut2Yg7BuKW3rghVwh/ZHJHcmfW+4lyIw/YKJrHFiZpPSA==" saltValue="ugj2TKeEosaMDgllg0TVe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528</v>
      </c>
      <c r="G2" s="149"/>
      <c r="H2" s="150"/>
    </row>
    <row r="3" spans="1:8" x14ac:dyDescent="0.15">
      <c r="A3" s="146" t="s">
        <v>521</v>
      </c>
      <c r="B3" s="151"/>
      <c r="C3" s="152"/>
      <c r="D3" s="153">
        <v>66814</v>
      </c>
      <c r="E3" s="154"/>
      <c r="F3" s="155">
        <v>126262</v>
      </c>
      <c r="G3" s="156"/>
      <c r="H3" s="157"/>
    </row>
    <row r="4" spans="1:8" x14ac:dyDescent="0.15">
      <c r="A4" s="158"/>
      <c r="B4" s="159"/>
      <c r="C4" s="160"/>
      <c r="D4" s="161">
        <v>32579</v>
      </c>
      <c r="E4" s="162"/>
      <c r="F4" s="163">
        <v>56769</v>
      </c>
      <c r="G4" s="164"/>
      <c r="H4" s="165"/>
    </row>
    <row r="5" spans="1:8" x14ac:dyDescent="0.15">
      <c r="A5" s="146" t="s">
        <v>523</v>
      </c>
      <c r="B5" s="151"/>
      <c r="C5" s="152"/>
      <c r="D5" s="153">
        <v>79887</v>
      </c>
      <c r="E5" s="154"/>
      <c r="F5" s="155">
        <v>126525</v>
      </c>
      <c r="G5" s="156"/>
      <c r="H5" s="157"/>
    </row>
    <row r="6" spans="1:8" x14ac:dyDescent="0.15">
      <c r="A6" s="158"/>
      <c r="B6" s="159"/>
      <c r="C6" s="160"/>
      <c r="D6" s="161">
        <v>51234</v>
      </c>
      <c r="E6" s="162"/>
      <c r="F6" s="163">
        <v>67052</v>
      </c>
      <c r="G6" s="164"/>
      <c r="H6" s="165"/>
    </row>
    <row r="7" spans="1:8" x14ac:dyDescent="0.15">
      <c r="A7" s="146" t="s">
        <v>524</v>
      </c>
      <c r="B7" s="151"/>
      <c r="C7" s="152"/>
      <c r="D7" s="153">
        <v>73137</v>
      </c>
      <c r="E7" s="154"/>
      <c r="F7" s="155">
        <v>122054</v>
      </c>
      <c r="G7" s="156"/>
      <c r="H7" s="157"/>
    </row>
    <row r="8" spans="1:8" x14ac:dyDescent="0.15">
      <c r="A8" s="158"/>
      <c r="B8" s="159"/>
      <c r="C8" s="160"/>
      <c r="D8" s="161">
        <v>51986</v>
      </c>
      <c r="E8" s="162"/>
      <c r="F8" s="163">
        <v>68298</v>
      </c>
      <c r="G8" s="164"/>
      <c r="H8" s="165"/>
    </row>
    <row r="9" spans="1:8" x14ac:dyDescent="0.15">
      <c r="A9" s="146" t="s">
        <v>525</v>
      </c>
      <c r="B9" s="151"/>
      <c r="C9" s="152"/>
      <c r="D9" s="153">
        <v>56014</v>
      </c>
      <c r="E9" s="154"/>
      <c r="F9" s="155">
        <v>111644</v>
      </c>
      <c r="G9" s="156"/>
      <c r="H9" s="157"/>
    </row>
    <row r="10" spans="1:8" x14ac:dyDescent="0.15">
      <c r="A10" s="158"/>
      <c r="B10" s="159"/>
      <c r="C10" s="160"/>
      <c r="D10" s="161">
        <v>33018</v>
      </c>
      <c r="E10" s="162"/>
      <c r="F10" s="163">
        <v>66606</v>
      </c>
      <c r="G10" s="164"/>
      <c r="H10" s="165"/>
    </row>
    <row r="11" spans="1:8" x14ac:dyDescent="0.15">
      <c r="A11" s="146" t="s">
        <v>526</v>
      </c>
      <c r="B11" s="151"/>
      <c r="C11" s="152"/>
      <c r="D11" s="153">
        <v>73710</v>
      </c>
      <c r="E11" s="154"/>
      <c r="F11" s="155">
        <v>127917</v>
      </c>
      <c r="G11" s="156"/>
      <c r="H11" s="157"/>
    </row>
    <row r="12" spans="1:8" x14ac:dyDescent="0.15">
      <c r="A12" s="158"/>
      <c r="B12" s="159"/>
      <c r="C12" s="166"/>
      <c r="D12" s="161">
        <v>54031</v>
      </c>
      <c r="E12" s="162"/>
      <c r="F12" s="163">
        <v>69746</v>
      </c>
      <c r="G12" s="164"/>
      <c r="H12" s="165"/>
    </row>
    <row r="13" spans="1:8" x14ac:dyDescent="0.15">
      <c r="A13" s="146"/>
      <c r="B13" s="151"/>
      <c r="C13" s="152"/>
      <c r="D13" s="153">
        <v>69912</v>
      </c>
      <c r="E13" s="154"/>
      <c r="F13" s="155">
        <v>122880</v>
      </c>
      <c r="G13" s="167"/>
      <c r="H13" s="157"/>
    </row>
    <row r="14" spans="1:8" x14ac:dyDescent="0.15">
      <c r="A14" s="158"/>
      <c r="B14" s="159"/>
      <c r="C14" s="160"/>
      <c r="D14" s="161">
        <v>44570</v>
      </c>
      <c r="E14" s="162"/>
      <c r="F14" s="163">
        <v>65694</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11.91</v>
      </c>
      <c r="C19" s="168">
        <f>ROUND(VALUE(SUBSTITUTE(実質収支比率等に係る経年分析!G$48,"▲","-")),2)</f>
        <v>10.61</v>
      </c>
      <c r="D19" s="168">
        <f>ROUND(VALUE(SUBSTITUTE(実質収支比率等に係る経年分析!H$48,"▲","-")),2)</f>
        <v>10.67</v>
      </c>
      <c r="E19" s="168">
        <f>ROUND(VALUE(SUBSTITUTE(実質収支比率等に係る経年分析!I$48,"▲","-")),2)</f>
        <v>11.55</v>
      </c>
      <c r="F19" s="168">
        <f>ROUND(VALUE(SUBSTITUTE(実質収支比率等に係る経年分析!J$48,"▲","-")),2)</f>
        <v>11.67</v>
      </c>
    </row>
    <row r="20" spans="1:11" x14ac:dyDescent="0.15">
      <c r="A20" s="168" t="s">
        <v>53</v>
      </c>
      <c r="B20" s="168">
        <f>ROUND(VALUE(SUBSTITUTE(実質収支比率等に係る経年分析!F$47,"▲","-")),2)</f>
        <v>14.76</v>
      </c>
      <c r="C20" s="168">
        <f>ROUND(VALUE(SUBSTITUTE(実質収支比率等に係る経年分析!G$47,"▲","-")),2)</f>
        <v>16.59</v>
      </c>
      <c r="D20" s="168">
        <f>ROUND(VALUE(SUBSTITUTE(実質収支比率等に係る経年分析!H$47,"▲","-")),2)</f>
        <v>18.03</v>
      </c>
      <c r="E20" s="168">
        <f>ROUND(VALUE(SUBSTITUTE(実質収支比率等に係る経年分析!I$47,"▲","-")),2)</f>
        <v>20.350000000000001</v>
      </c>
      <c r="F20" s="168">
        <f>ROUND(VALUE(SUBSTITUTE(実質収支比率等に係る経年分析!J$47,"▲","-")),2)</f>
        <v>19.329999999999998</v>
      </c>
    </row>
    <row r="21" spans="1:11" x14ac:dyDescent="0.15">
      <c r="A21" s="168" t="s">
        <v>54</v>
      </c>
      <c r="B21" s="168">
        <f>IF(ISNUMBER(VALUE(SUBSTITUTE(実質収支比率等に係る経年分析!F$49,"▲","-"))),ROUND(VALUE(SUBSTITUTE(実質収支比率等に係る経年分析!F$49,"▲","-")),2),NA())</f>
        <v>-1.1200000000000001</v>
      </c>
      <c r="C21" s="168">
        <f>IF(ISNUMBER(VALUE(SUBSTITUTE(実質収支比率等に係る経年分析!G$49,"▲","-"))),ROUND(VALUE(SUBSTITUTE(実質収支比率等に係る経年分析!G$49,"▲","-")),2),NA())</f>
        <v>1.5</v>
      </c>
      <c r="D21" s="168">
        <f>IF(ISNUMBER(VALUE(SUBSTITUTE(実質収支比率等に係る経年分析!H$49,"▲","-"))),ROUND(VALUE(SUBSTITUTE(実質収支比率等に係る経年分析!H$49,"▲","-")),2),NA())</f>
        <v>2.84</v>
      </c>
      <c r="E21" s="168">
        <f>IF(ISNUMBER(VALUE(SUBSTITUTE(実質収支比率等に係る経年分析!I$49,"▲","-"))),ROUND(VALUE(SUBSTITUTE(実質収支比率等に係る経年分析!I$49,"▲","-")),2),NA())</f>
        <v>3.12</v>
      </c>
      <c r="F21" s="168">
        <f>IF(ISNUMBER(VALUE(SUBSTITUTE(実質収支比率等に係る経年分析!J$49,"▲","-"))),ROUND(VALUE(SUBSTITUTE(実質収支比率等に係る経年分析!J$49,"▲","-")),2),NA())</f>
        <v>-0.86</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1.92</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1.85</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1.55</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1.43</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0.44</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介護保険特別会計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0.39</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0.37</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0.46</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0.42</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0.41</v>
      </c>
    </row>
    <row r="30" spans="1:11" x14ac:dyDescent="0.15">
      <c r="A30" s="169" t="str">
        <f>IF(連結実質赤字比率に係る赤字・黒字の構成分析!C$40="",NA(),連結実質赤字比率に係る赤字・黒字の構成分析!C$40)</f>
        <v>簡易水道事業会計</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0.7</v>
      </c>
    </row>
    <row r="31" spans="1:11" x14ac:dyDescent="0.15">
      <c r="A31" s="169" t="str">
        <f>IF(連結実質赤字比率に係る赤字・黒字の構成分析!C$39="",NA(),連結実質赤字比率に係る赤字・黒字の構成分析!C$39)</f>
        <v>老人保健施設事業会計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1.7</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1.37</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1.24</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1.45</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1.22</v>
      </c>
    </row>
    <row r="32" spans="1:11" x14ac:dyDescent="0.15">
      <c r="A32" s="169" t="str">
        <f>IF(連結実質赤字比率に係る赤字・黒字の構成分析!C$38="",NA(),連結実質赤字比率に係る赤字・黒字の構成分析!C$38)</f>
        <v>工業用水道事業会計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1.68</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1.76</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1.81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2.15</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2.5499999999999998</v>
      </c>
    </row>
    <row r="33" spans="1:16" x14ac:dyDescent="0.15">
      <c r="A33" s="169" t="str">
        <f>IF(連結実質赤字比率に係る赤字・黒字の構成分析!C$37="",NA(),連結実質赤字比率に係る赤字・黒字の構成分析!C$37)</f>
        <v>国民健康保険事業特別会計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3.48</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2.52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2.83</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2.89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3.1</v>
      </c>
    </row>
    <row r="34" spans="1:16" x14ac:dyDescent="0.15">
      <c r="A34" s="169" t="str">
        <f>IF(連結実質赤字比率に係る赤字・黒字の構成分析!C$36="",NA(),連結実質赤字比率に係る赤字・黒字の構成分析!C$36)</f>
        <v>病院事業会計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3.6</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3.64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4.01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3.69</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3.1</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11.91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10.6</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10.67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11.55</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11.67</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12.16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12.47</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12.08</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12.28</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12.06</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702</v>
      </c>
      <c r="E42" s="170"/>
      <c r="F42" s="170"/>
      <c r="G42" s="170">
        <f>'実質公債費比率（分子）の構造'!L$52</f>
        <v>719</v>
      </c>
      <c r="H42" s="170"/>
      <c r="I42" s="170"/>
      <c r="J42" s="170">
        <f>'実質公債費比率（分子）の構造'!M$52</f>
        <v>722</v>
      </c>
      <c r="K42" s="170"/>
      <c r="L42" s="170"/>
      <c r="M42" s="170">
        <f>'実質公債費比率（分子）の構造'!N$52</f>
        <v>760</v>
      </c>
      <c r="N42" s="170"/>
      <c r="O42" s="170"/>
      <c r="P42" s="170">
        <f>'実質公債費比率（分子）の構造'!O$52</f>
        <v>743</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27</v>
      </c>
      <c r="C45" s="170"/>
      <c r="D45" s="170"/>
      <c r="E45" s="170">
        <f>'実質公債費比率（分子）の構造'!L$49</f>
        <v>28</v>
      </c>
      <c r="F45" s="170"/>
      <c r="G45" s="170"/>
      <c r="H45" s="170">
        <f>'実質公債費比率（分子）の構造'!M$49</f>
        <v>34</v>
      </c>
      <c r="I45" s="170"/>
      <c r="J45" s="170"/>
      <c r="K45" s="170">
        <f>'実質公債費比率（分子）の構造'!N$49</f>
        <v>37</v>
      </c>
      <c r="L45" s="170"/>
      <c r="M45" s="170"/>
      <c r="N45" s="170">
        <f>'実質公債費比率（分子）の構造'!O$49</f>
        <v>39</v>
      </c>
      <c r="O45" s="170"/>
      <c r="P45" s="170"/>
    </row>
    <row r="46" spans="1:16" x14ac:dyDescent="0.15">
      <c r="A46" s="170" t="s">
        <v>64</v>
      </c>
      <c r="B46" s="170">
        <f>'実質公債費比率（分子）の構造'!K$48</f>
        <v>249</v>
      </c>
      <c r="C46" s="170"/>
      <c r="D46" s="170"/>
      <c r="E46" s="170">
        <f>'実質公債費比率（分子）の構造'!L$48</f>
        <v>238</v>
      </c>
      <c r="F46" s="170"/>
      <c r="G46" s="170"/>
      <c r="H46" s="170">
        <f>'実質公債費比率（分子）の構造'!M$48</f>
        <v>255</v>
      </c>
      <c r="I46" s="170"/>
      <c r="J46" s="170"/>
      <c r="K46" s="170">
        <f>'実質公債費比率（分子）の構造'!N$48</f>
        <v>259</v>
      </c>
      <c r="L46" s="170"/>
      <c r="M46" s="170"/>
      <c r="N46" s="170">
        <f>'実質公債費比率（分子）の構造'!O$48</f>
        <v>225</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851</v>
      </c>
      <c r="C49" s="170"/>
      <c r="D49" s="170"/>
      <c r="E49" s="170">
        <f>'実質公債費比率（分子）の構造'!L$45</f>
        <v>882</v>
      </c>
      <c r="F49" s="170"/>
      <c r="G49" s="170"/>
      <c r="H49" s="170">
        <f>'実質公債費比率（分子）の構造'!M$45</f>
        <v>890</v>
      </c>
      <c r="I49" s="170"/>
      <c r="J49" s="170"/>
      <c r="K49" s="170">
        <f>'実質公債費比率（分子）の構造'!N$45</f>
        <v>941</v>
      </c>
      <c r="L49" s="170"/>
      <c r="M49" s="170"/>
      <c r="N49" s="170">
        <f>'実質公債費比率（分子）の構造'!O$45</f>
        <v>911</v>
      </c>
      <c r="O49" s="170"/>
      <c r="P49" s="170"/>
    </row>
    <row r="50" spans="1:16" x14ac:dyDescent="0.15">
      <c r="A50" s="170" t="s">
        <v>67</v>
      </c>
      <c r="B50" s="170" t="e">
        <f>NA()</f>
        <v>#N/A</v>
      </c>
      <c r="C50" s="170">
        <f>IF(ISNUMBER('実質公債費比率（分子）の構造'!K$53),'実質公債費比率（分子）の構造'!K$53,NA())</f>
        <v>425</v>
      </c>
      <c r="D50" s="170" t="e">
        <f>NA()</f>
        <v>#N/A</v>
      </c>
      <c r="E50" s="170" t="e">
        <f>NA()</f>
        <v>#N/A</v>
      </c>
      <c r="F50" s="170">
        <f>IF(ISNUMBER('実質公債費比率（分子）の構造'!L$53),'実質公債費比率（分子）の構造'!L$53,NA())</f>
        <v>429</v>
      </c>
      <c r="G50" s="170" t="e">
        <f>NA()</f>
        <v>#N/A</v>
      </c>
      <c r="H50" s="170" t="e">
        <f>NA()</f>
        <v>#N/A</v>
      </c>
      <c r="I50" s="170">
        <f>IF(ISNUMBER('実質公債費比率（分子）の構造'!M$53),'実質公債費比率（分子）の構造'!M$53,NA())</f>
        <v>457</v>
      </c>
      <c r="J50" s="170" t="e">
        <f>NA()</f>
        <v>#N/A</v>
      </c>
      <c r="K50" s="170" t="e">
        <f>NA()</f>
        <v>#N/A</v>
      </c>
      <c r="L50" s="170">
        <f>IF(ISNUMBER('実質公債費比率（分子）の構造'!N$53),'実質公債費比率（分子）の構造'!N$53,NA())</f>
        <v>477</v>
      </c>
      <c r="M50" s="170" t="e">
        <f>NA()</f>
        <v>#N/A</v>
      </c>
      <c r="N50" s="170" t="e">
        <f>NA()</f>
        <v>#N/A</v>
      </c>
      <c r="O50" s="170">
        <f>IF(ISNUMBER('実質公債費比率（分子）の構造'!O$53),'実質公債費比率（分子）の構造'!O$53,NA())</f>
        <v>432</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6973</v>
      </c>
      <c r="E56" s="169"/>
      <c r="F56" s="169"/>
      <c r="G56" s="169">
        <f>'将来負担比率（分子）の構造'!J$52</f>
        <v>6827</v>
      </c>
      <c r="H56" s="169"/>
      <c r="I56" s="169"/>
      <c r="J56" s="169">
        <f>'将来負担比率（分子）の構造'!K$52</f>
        <v>6599</v>
      </c>
      <c r="K56" s="169"/>
      <c r="L56" s="169"/>
      <c r="M56" s="169">
        <f>'将来負担比率（分子）の構造'!L$52</f>
        <v>6234</v>
      </c>
      <c r="N56" s="169"/>
      <c r="O56" s="169"/>
      <c r="P56" s="169">
        <f>'将来負担比率（分子）の構造'!M$52</f>
        <v>5949</v>
      </c>
    </row>
    <row r="57" spans="1:16" x14ac:dyDescent="0.15">
      <c r="A57" s="169" t="s">
        <v>42</v>
      </c>
      <c r="B57" s="169"/>
      <c r="C57" s="169"/>
      <c r="D57" s="169">
        <f>'将来負担比率（分子）の構造'!I$51</f>
        <v>30</v>
      </c>
      <c r="E57" s="169"/>
      <c r="F57" s="169"/>
      <c r="G57" s="169">
        <f>'将来負担比率（分子）の構造'!J$51</f>
        <v>25</v>
      </c>
      <c r="H57" s="169"/>
      <c r="I57" s="169"/>
      <c r="J57" s="169">
        <f>'将来負担比率（分子）の構造'!K$51</f>
        <v>20</v>
      </c>
      <c r="K57" s="169"/>
      <c r="L57" s="169"/>
      <c r="M57" s="169">
        <f>'将来負担比率（分子）の構造'!L$51</f>
        <v>15</v>
      </c>
      <c r="N57" s="169"/>
      <c r="O57" s="169"/>
      <c r="P57" s="169">
        <f>'将来負担比率（分子）の構造'!M$51</f>
        <v>8</v>
      </c>
    </row>
    <row r="58" spans="1:16" x14ac:dyDescent="0.15">
      <c r="A58" s="169" t="s">
        <v>41</v>
      </c>
      <c r="B58" s="169"/>
      <c r="C58" s="169"/>
      <c r="D58" s="169">
        <f>'将来負担比率（分子）の構造'!I$50</f>
        <v>1697</v>
      </c>
      <c r="E58" s="169"/>
      <c r="F58" s="169"/>
      <c r="G58" s="169">
        <f>'将来負担比率（分子）の構造'!J$50</f>
        <v>1785</v>
      </c>
      <c r="H58" s="169"/>
      <c r="I58" s="169"/>
      <c r="J58" s="169">
        <f>'将来負担比率（分子）の構造'!K$50</f>
        <v>2036</v>
      </c>
      <c r="K58" s="169"/>
      <c r="L58" s="169"/>
      <c r="M58" s="169">
        <f>'将来負担比率（分子）の構造'!L$50</f>
        <v>2151</v>
      </c>
      <c r="N58" s="169"/>
      <c r="O58" s="169"/>
      <c r="P58" s="169">
        <f>'将来負担比率（分子）の構造'!M$50</f>
        <v>2175</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651</v>
      </c>
      <c r="C62" s="169"/>
      <c r="D62" s="169"/>
      <c r="E62" s="169">
        <f>'将来負担比率（分子）の構造'!J$45</f>
        <v>625</v>
      </c>
      <c r="F62" s="169"/>
      <c r="G62" s="169"/>
      <c r="H62" s="169">
        <f>'将来負担比率（分子）の構造'!K$45</f>
        <v>604</v>
      </c>
      <c r="I62" s="169"/>
      <c r="J62" s="169"/>
      <c r="K62" s="169">
        <f>'将来負担比率（分子）の構造'!L$45</f>
        <v>591</v>
      </c>
      <c r="L62" s="169"/>
      <c r="M62" s="169"/>
      <c r="N62" s="169">
        <f>'将来負担比率（分子）の構造'!M$45</f>
        <v>566</v>
      </c>
      <c r="O62" s="169"/>
      <c r="P62" s="169"/>
    </row>
    <row r="63" spans="1:16" x14ac:dyDescent="0.15">
      <c r="A63" s="169" t="s">
        <v>34</v>
      </c>
      <c r="B63" s="169">
        <f>'将来負担比率（分子）の構造'!I$44</f>
        <v>271</v>
      </c>
      <c r="C63" s="169"/>
      <c r="D63" s="169"/>
      <c r="E63" s="169">
        <f>'将来負担比率（分子）の構造'!J$44</f>
        <v>320</v>
      </c>
      <c r="F63" s="169"/>
      <c r="G63" s="169"/>
      <c r="H63" s="169">
        <f>'将来負担比率（分子）の構造'!K$44</f>
        <v>259</v>
      </c>
      <c r="I63" s="169"/>
      <c r="J63" s="169"/>
      <c r="K63" s="169">
        <f>'将来負担比率（分子）の構造'!L$44</f>
        <v>213</v>
      </c>
      <c r="L63" s="169"/>
      <c r="M63" s="169"/>
      <c r="N63" s="169">
        <f>'将来負担比率（分子）の構造'!M$44</f>
        <v>164</v>
      </c>
      <c r="O63" s="169"/>
      <c r="P63" s="169"/>
    </row>
    <row r="64" spans="1:16" x14ac:dyDescent="0.15">
      <c r="A64" s="169" t="s">
        <v>33</v>
      </c>
      <c r="B64" s="169">
        <f>'将来負担比率（分子）の構造'!I$43</f>
        <v>2568</v>
      </c>
      <c r="C64" s="169"/>
      <c r="D64" s="169"/>
      <c r="E64" s="169">
        <f>'将来負担比率（分子）の構造'!J$43</f>
        <v>2271</v>
      </c>
      <c r="F64" s="169"/>
      <c r="G64" s="169"/>
      <c r="H64" s="169">
        <f>'将来負担比率（分子）の構造'!K$43</f>
        <v>2492</v>
      </c>
      <c r="I64" s="169"/>
      <c r="J64" s="169"/>
      <c r="K64" s="169">
        <f>'将来負担比率（分子）の構造'!L$43</f>
        <v>2405</v>
      </c>
      <c r="L64" s="169"/>
      <c r="M64" s="169"/>
      <c r="N64" s="169">
        <f>'将来負担比率（分子）の構造'!M$43</f>
        <v>2243</v>
      </c>
      <c r="O64" s="169"/>
      <c r="P64" s="169"/>
    </row>
    <row r="65" spans="1:16" x14ac:dyDescent="0.15">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8335</v>
      </c>
      <c r="C66" s="169"/>
      <c r="D66" s="169"/>
      <c r="E66" s="169">
        <f>'将来負担比率（分子）の構造'!J$41</f>
        <v>8107</v>
      </c>
      <c r="F66" s="169"/>
      <c r="G66" s="169"/>
      <c r="H66" s="169">
        <f>'将来負担比率（分子）の構造'!K$41</f>
        <v>7880</v>
      </c>
      <c r="I66" s="169"/>
      <c r="J66" s="169"/>
      <c r="K66" s="169">
        <f>'将来負担比率（分子）の構造'!L$41</f>
        <v>7401</v>
      </c>
      <c r="L66" s="169"/>
      <c r="M66" s="169"/>
      <c r="N66" s="169">
        <f>'将来負担比率（分子）の構造'!M$41</f>
        <v>7020</v>
      </c>
      <c r="O66" s="169"/>
      <c r="P66" s="169"/>
    </row>
    <row r="67" spans="1:16" x14ac:dyDescent="0.15">
      <c r="A67" s="169" t="s">
        <v>71</v>
      </c>
      <c r="B67" s="169" t="e">
        <f>NA()</f>
        <v>#N/A</v>
      </c>
      <c r="C67" s="169">
        <f>IF(ISNUMBER('将来負担比率（分子）の構造'!I$53), IF('将来負担比率（分子）の構造'!I$53 &lt; 0, 0, '将来負担比率（分子）の構造'!I$53), NA())</f>
        <v>3125</v>
      </c>
      <c r="D67" s="169" t="e">
        <f>NA()</f>
        <v>#N/A</v>
      </c>
      <c r="E67" s="169" t="e">
        <f>NA()</f>
        <v>#N/A</v>
      </c>
      <c r="F67" s="169">
        <f>IF(ISNUMBER('将来負担比率（分子）の構造'!J$53), IF('将来負担比率（分子）の構造'!J$53 &lt; 0, 0, '将来負担比率（分子）の構造'!J$53), NA())</f>
        <v>2686</v>
      </c>
      <c r="G67" s="169" t="e">
        <f>NA()</f>
        <v>#N/A</v>
      </c>
      <c r="H67" s="169" t="e">
        <f>NA()</f>
        <v>#N/A</v>
      </c>
      <c r="I67" s="169">
        <f>IF(ISNUMBER('将来負担比率（分子）の構造'!K$53), IF('将来負担比率（分子）の構造'!K$53 &lt; 0, 0, '将来負担比率（分子）の構造'!K$53), NA())</f>
        <v>2580</v>
      </c>
      <c r="J67" s="169" t="e">
        <f>NA()</f>
        <v>#N/A</v>
      </c>
      <c r="K67" s="169" t="e">
        <f>NA()</f>
        <v>#N/A</v>
      </c>
      <c r="L67" s="169">
        <f>IF(ISNUMBER('将来負担比率（分子）の構造'!L$53), IF('将来負担比率（分子）の構造'!L$53 &lt; 0, 0, '将来負担比率（分子）の構造'!L$53), NA())</f>
        <v>2212</v>
      </c>
      <c r="M67" s="169" t="e">
        <f>NA()</f>
        <v>#N/A</v>
      </c>
      <c r="N67" s="169" t="e">
        <f>NA()</f>
        <v>#N/A</v>
      </c>
      <c r="O67" s="169">
        <f>IF(ISNUMBER('将来負担比率（分子）の構造'!M$53), IF('将来負担比率（分子）の構造'!M$53 &lt; 0, 0, '将来負担比率（分子）の構造'!M$53), NA())</f>
        <v>1861</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799</v>
      </c>
      <c r="C72" s="173">
        <f>基金残高に係る経年分析!G55</f>
        <v>899</v>
      </c>
      <c r="D72" s="173">
        <f>基金残高に係る経年分析!H55</f>
        <v>855</v>
      </c>
    </row>
    <row r="73" spans="1:16" x14ac:dyDescent="0.15">
      <c r="A73" s="172" t="s">
        <v>74</v>
      </c>
      <c r="B73" s="173">
        <f>基金残高に係る経年分析!F56</f>
        <v>135</v>
      </c>
      <c r="C73" s="173">
        <f>基金残高に係る経年分析!G56</f>
        <v>141</v>
      </c>
      <c r="D73" s="173">
        <f>基金残高に係る経年分析!H56</f>
        <v>164</v>
      </c>
    </row>
    <row r="74" spans="1:16" x14ac:dyDescent="0.15">
      <c r="A74" s="172" t="s">
        <v>75</v>
      </c>
      <c r="B74" s="173">
        <f>基金残高に係る経年分析!F57</f>
        <v>640</v>
      </c>
      <c r="C74" s="173">
        <f>基金残高に係る経年分析!G57</f>
        <v>645</v>
      </c>
      <c r="D74" s="173">
        <f>基金残高に係る経年分析!H57</f>
        <v>654</v>
      </c>
    </row>
  </sheetData>
  <sheetProtection algorithmName="SHA-512" hashValue="lGjVUA+QsMlTeHCK5EBNyzUMiYqABRGhJX5KK10VMyeh4wCMJ8V5p0f+oVerPnWw9fvxRked4p+0t2mq5X1Lfg==" saltValue="zmCTVQ7zK4R5VFqZoVJ0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2025-09-25T08:24:53Z</cp:lastPrinted>
  <dcterms:created xsi:type="dcterms:W3CDTF">2025-02-19T00:53:20Z</dcterms:created>
  <dcterms:modified xsi:type="dcterms:W3CDTF">2025-09-25T09:43:28Z</dcterms:modified>
  <cp:category/>
</cp:coreProperties>
</file>